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2F4D9D93-5F57-42F5-A25D-E0B6BA89C9B2}"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C34" i="10"/>
  <c r="C35" i="10" s="1"/>
  <c r="U34" i="10" l="1"/>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s="1"/>
  <c r="BW35" i="10" s="1"/>
  <c r="BW36" i="10" s="1"/>
  <c r="BW37" i="10" s="1"/>
  <c r="BW38" i="10" s="1"/>
  <c r="BW39" i="10" s="1"/>
  <c r="BW40" i="10" s="1"/>
  <c r="CO34" i="10" l="1"/>
  <c r="CO35" i="10" s="1"/>
  <c r="CO36" i="10" s="1"/>
</calcChain>
</file>

<file path=xl/sharedStrings.xml><?xml version="1.0" encoding="utf-8"?>
<sst xmlns="http://schemas.openxmlformats.org/spreadsheetml/2006/main" count="1149" uniqueCount="623">
  <si>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</si>
  <si>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</si>
  <si>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</si>
  <si>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</si>
  <si>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</si>
  <si>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</si>
  <si>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</si>
  <si>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</si>
  <si>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</si>
  <si>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</si>
  <si>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</si>
  <si>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</si>
  <si>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</si>
  <si>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</si>
  <si>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</si>
  <si>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</si>
  <si>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</si>
  <si>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</si>
  <si>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</si>
  <si>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</si>
  <si>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</si>
  <si>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</si>
  <si>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</si>
  <si>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</si>
  <si>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</si>
  <si>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</si>
  <si>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</si>
  <si>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</si>
  <si>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</si>
  <si>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</si>
  <si>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</si>
  <si>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</si>
  <si>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</si>
  <si>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</si>
  <si>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</si>
  <si>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</si>
  <si>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</si>
  <si>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</si>
  <si>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</si>
  <si>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</si>
  <si>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</si>
  <si>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</si>
  <si>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</si>
  <si>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</si>
  <si>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</si>
  <si>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</si>
  <si>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</si>
  <si>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</si>
  <si>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</si>
  <si>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</si>
  <si>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</si>
  <si>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</si>
  <si>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</si>
  <si>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</si>
  <si>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</si>
  <si>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</si>
  <si>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</si>
  <si>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</si>
  <si>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</si>
  <si>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</si>
  <si>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</si>
  <si>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</si>
  <si>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</si>
  <si>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</si>
  <si>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</si>
  <si>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</si>
  <si>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</si>
  <si>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</si>
  <si>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</si>
  <si>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</si>
  <si>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</si>
  <si>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</si>
  <si>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</si>
  <si>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</si>
  <si>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</si>
  <si>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</si>
  <si>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</si>
  <si>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</si>
  <si>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</si>
  <si>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</si>
  <si>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</si>
  <si>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</si>
  <si>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</si>
  <si>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</si>
  <si>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</si>
  <si>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</si>
  <si>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</si>
  <si>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</si>
  <si>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</si>
  <si>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</si>
  <si>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</si>
  <si>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</si>
  <si>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</si>
  <si>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</si>
  <si>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</si>
  <si>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</si>
  <si>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</si>
  <si>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</si>
  <si>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敦賀市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</si>
  <si>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</si>
  <si>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</si>
  <si>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</si>
  <si>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</si>
  <si>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</si>
  <si>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</si>
  <si>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</si>
  <si>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</si>
  <si>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</si>
  <si>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</si>
  <si>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</si>
  <si>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</si>
  <si>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</si>
  <si>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</si>
  <si>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</si>
  <si>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</si>
  <si>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</si>
  <si>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</si>
  <si>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</si>
  <si>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</si>
  <si>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</si>
  <si>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</si>
  <si>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</si>
  <si>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</si>
  <si>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</si>
  <si>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</si>
  <si>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</si>
  <si>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</si>
  <si>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</si>
  <si>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</si>
  <si>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</si>
  <si>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</si>
  <si>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</si>
  <si>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</si>
  <si>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</si>
  <si>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</si>
  <si>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</si>
  <si>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</si>
  <si>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</si>
  <si>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</si>
  <si>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</si>
  <si>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</si>
  <si>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</si>
  <si>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</si>
  <si>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</si>
  <si>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</si>
  <si>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</si>
  <si>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</si>
  <si>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</si>
  <si>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</si>
  <si>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</si>
  <si>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</si>
  <si>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</si>
  <si>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</si>
  <si>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</si>
  <si>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</si>
  <si>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</si>
  <si>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</si>
  <si>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</si>
  <si>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</si>
  <si>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</si>
  <si>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</si>
  <si>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</si>
  <si>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</si>
  <si>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</si>
  <si>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</si>
  <si>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</si>
  <si>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</si>
  <si>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</si>
  <si>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</si>
  <si>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</si>
  <si>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</si>
  <si>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</si>
  <si>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</si>
  <si>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</si>
  <si>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</si>
  <si>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</si>
  <si>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</si>
  <si>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</si>
  <si>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</si>
  <si>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</si>
  <si>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</si>
  <si>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</si>
  <si>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</si>
  <si>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</si>
  <si>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</si>
  <si>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</si>
  <si>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</si>
  <si>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</si>
  <si>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</si>
  <si>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</si>
  <si>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</si>
  <si>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</si>
  <si>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</si>
  <si>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</si>
  <si>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</si>
  <si>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</si>
  <si>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</si>
  <si>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</si>
  <si>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</si>
  <si>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</si>
  <si>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</si>
  <si>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</si>
  <si>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</si>
  <si>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</si>
  <si>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</si>
  <si>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</si>
  <si>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</si>
  <si>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</si>
  <si>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</si>
  <si>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</si>
  <si>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</si>
  <si>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</si>
  <si>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</si>
  <si>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福井県敦賀市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</si>
  <si>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</si>
  <si>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</si>
  <si>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</si>
  <si>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</si>
  <si>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</si>
  <si>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</si>
  <si>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</si>
  <si>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</si>
  <si>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</si>
  <si>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</si>
  <si>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</si>
  <si>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</si>
  <si>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</si>
  <si>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</si>
  <si>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</si>
  <si>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</si>
  <si>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</si>
  <si>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</si>
  <si>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</si>
  <si>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</si>
  <si>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</si>
  <si>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</si>
  <si>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</si>
  <si>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</si>
  <si>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</si>
  <si>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</si>
  <si>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</si>
  <si>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</si>
  <si>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</si>
  <si>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</si>
  <si>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</si>
  <si>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</si>
  <si>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</si>
  <si>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</si>
  <si>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</si>
  <si>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</si>
  <si>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</si>
  <si>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</si>
  <si>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</si>
  <si>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</si>
  <si>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</si>
  <si>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</si>
  <si>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</si>
  <si>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</si>
  <si>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</si>
  <si>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</si>
  <si>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</si>
  <si>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</si>
  <si>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</si>
  <si>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</si>
  <si>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</si>
  <si>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</si>
  <si>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</si>
  <si>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</si>
  <si>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</si>
  <si>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</si>
  <si>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</si>
  <si>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</si>
  <si>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</si>
  <si>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</si>
  <si>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</si>
  <si>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</si>
  <si>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</si>
  <si>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</si>
  <si>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</si>
  <si>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</si>
  <si>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</si>
  <si>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</si>
  <si>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</si>
  <si>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</si>
  <si>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</si>
  <si>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</si>
  <si>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</si>
  <si>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</si>
  <si>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</si>
  <si>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</si>
  <si>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</si>
  <si>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</si>
  <si>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</si>
  <si>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</si>
  <si>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</si>
  <si>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</si>
  <si>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</si>
  <si>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</si>
  <si>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</si>
  <si>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</si>
  <si>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</si>
  <si>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</si>
  <si>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</si>
  <si>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</si>
  <si>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</si>
  <si>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</si>
  <si>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</si>
  <si>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</si>
  <si>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</si>
  <si>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</si>
  <si>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</si>
  <si>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</si>
  <si>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</si>
  <si>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</si>
  <si>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</si>
  <si>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</si>
  <si>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</si>
  <si>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</si>
  <si>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</si>
  <si>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</si>
  <si>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</si>
  <si>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</si>
  <si>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</si>
  <si>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</si>
  <si>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</si>
  <si>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</si>
  <si>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</si>
  <si>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</si>
  <si>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</si>
  <si>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</si>
  <si>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</si>
  <si>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</si>
  <si>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</si>
  <si>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</si>
  <si>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</si>
  <si>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</si>
  <si>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</si>
  <si>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</si>
  <si>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</si>
  <si>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</si>
  <si>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</si>
  <si>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</si>
  <si>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</si>
  <si>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</si>
  <si>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</si>
  <si>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</si>
  <si>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</si>
  <si>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</si>
  <si>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</si>
  <si>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</si>
  <si>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</si>
  <si>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</si>
  <si>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</si>
  <si>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</si>
  <si>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</si>
  <si>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</si>
  <si>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</si>
  <si>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</si>
  <si>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</si>
  <si>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</si>
  <si>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</si>
  <si>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</si>
  <si>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</si>
  <si>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</si>
  <si>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</si>
  <si>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</si>
  <si>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</si>
  <si>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</si>
  <si>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福井県敦賀市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</si>
  <si>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</si>
  <si>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</si>
  <si>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</si>
  <si>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</si>
  <si>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</si>
  <si>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</si>
  <si>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</si>
  <si>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</si>
  <si>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</si>
  <si>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</si>
  <si>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</si>
  <si>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</si>
  <si>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</si>
  <si>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</si>
  <si>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</si>
  <si>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</si>
  <si>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</si>
  <si>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</si>
  <si>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</si>
  <si>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</si>
  <si>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</si>
  <si>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</si>
  <si>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</si>
  <si>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</si>
  <si>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</si>
  <si>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</si>
  <si>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</si>
  <si>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</si>
  <si>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</si>
  <si>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</si>
  <si>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</si>
  <si>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</si>
  <si>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</si>
  <si>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</si>
  <si>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国民健康保険（事業勘定の部）</t>
    <phoneticPr fontId="5"/>
  </si>
  <si>
    <t>国民健康保険（施設勘定の部）</t>
    <phoneticPr fontId="5"/>
  </si>
  <si>
    <t>-</t>
    <phoneticPr fontId="5"/>
  </si>
  <si>
    <t>介護保険</t>
    <phoneticPr fontId="5"/>
  </si>
  <si>
    <t>後期高齢者医療</t>
    <phoneticPr fontId="5"/>
  </si>
  <si>
    <t>市立敦賀病院事業</t>
    <phoneticPr fontId="5"/>
  </si>
  <si>
    <t>法適用企業</t>
    <phoneticPr fontId="5"/>
  </si>
  <si>
    <t>水道事業</t>
    <phoneticPr fontId="5"/>
  </si>
  <si>
    <t>法適用企業</t>
    <phoneticPr fontId="5"/>
  </si>
  <si>
    <t>下水道事業</t>
    <phoneticPr fontId="5"/>
  </si>
  <si>
    <t>港湾施設事業</t>
    <phoneticPr fontId="5"/>
  </si>
  <si>
    <t>法非適用企業</t>
    <phoneticPr fontId="5"/>
  </si>
  <si>
    <t>産業団地整備事業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</si>
  <si>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</si>
  <si>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</si>
  <si>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</si>
  <si>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</si>
  <si>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</si>
  <si>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</si>
  <si>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</si>
  <si>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</si>
  <si>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</si>
  <si>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</si>
  <si>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</si>
  <si>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</si>
  <si>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</si>
  <si>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</si>
  <si>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</si>
  <si>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</si>
  <si>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</si>
  <si>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</si>
  <si>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</si>
  <si>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</si>
  <si>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</si>
  <si>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</si>
  <si>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</si>
  <si>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</si>
  <si>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</si>
  <si>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</si>
  <si>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</si>
  <si>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</si>
  <si>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</si>
  <si>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</si>
  <si>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</si>
  <si>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</si>
  <si>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</si>
  <si>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</si>
  <si>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</si>
  <si>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</si>
  <si>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</si>
  <si>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</si>
  <si>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</si>
  <si>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</si>
  <si>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</si>
  <si>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</si>
  <si>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</si>
  <si>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</si>
  <si>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</si>
  <si>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</si>
  <si>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</si>
  <si>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</si>
  <si>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</si>
  <si>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</si>
  <si>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</si>
  <si>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</si>
  <si>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</si>
  <si>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</si>
  <si>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</si>
  <si>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</si>
  <si>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</si>
  <si>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</si>
  <si>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</si>
  <si>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</si>
  <si>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市立敦賀病院事業会計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</si>
  <si>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</si>
  <si>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</si>
  <si>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</si>
  <si>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港湾施設事業特別会計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</si>
  <si>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</si>
  <si>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</si>
  <si>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</si>
  <si>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</si>
  <si>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</si>
  <si>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</si>
  <si>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</si>
  <si>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</si>
  <si>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</si>
  <si>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</si>
  <si>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</si>
  <si>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</si>
  <si>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</si>
  <si>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</si>
  <si>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</si>
  <si>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</si>
  <si>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</si>
  <si>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</si>
  <si>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</si>
  <si>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</si>
  <si>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</si>
  <si>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</si>
  <si>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</si>
  <si>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</si>
  <si>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</si>
  <si>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</si>
  <si>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</si>
  <si>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</si>
  <si>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</si>
  <si>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</si>
  <si>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</si>
  <si>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</si>
  <si>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</si>
  <si>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</si>
  <si>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</si>
  <si>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</si>
  <si>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</si>
  <si>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</si>
  <si>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</si>
  <si>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</si>
  <si>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</si>
  <si>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</si>
  <si>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</si>
  <si>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</si>
  <si>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</si>
  <si>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</si>
  <si>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</si>
  <si>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</si>
  <si>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</si>
  <si>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</si>
  <si>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</si>
  <si>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</si>
  <si>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</si>
  <si>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</si>
  <si>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</si>
  <si>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</si>
  <si>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</si>
  <si>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</si>
  <si>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</si>
  <si>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</si>
  <si>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</si>
  <si>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</si>
  <si>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</si>
  <si>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</si>
  <si>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</si>
  <si>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</si>
  <si>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</si>
  <si>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</si>
  <si>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</si>
  <si>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</si>
  <si>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</si>
  <si>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</si>
  <si>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</si>
  <si>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</si>
  <si>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</si>
  <si>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</si>
  <si>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</si>
  <si>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</si>
  <si>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</si>
  <si>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</si>
  <si>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</si>
  <si>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</si>
  <si>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</si>
  <si>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0.83</t>
  </si>
  <si>
    <t>▲ 0.24</t>
  </si>
  <si>
    <t>▲ 0.51</t>
  </si>
  <si>
    <t>市立敦賀病院事業</t>
  </si>
  <si>
    <t>一般会計</t>
  </si>
  <si>
    <t>水道事業</t>
  </si>
  <si>
    <t>下水道事業</t>
  </si>
  <si>
    <t>介護保険</t>
  </si>
  <si>
    <t>産業団地整備事業</t>
  </si>
  <si>
    <t>国民健康保険（事業勘定の部）</t>
  </si>
  <si>
    <t>後期高齢者医療</t>
  </si>
  <si>
    <t>その他会計（赤字）</t>
  </si>
  <si>
    <t>その他会計（黒字）</t>
  </si>
  <si>
    <t>（百万円）</t>
    <phoneticPr fontId="5"/>
  </si>
  <si>
    <t>H27末</t>
    <phoneticPr fontId="5"/>
  </si>
  <si>
    <t>H28末</t>
    <phoneticPr fontId="5"/>
  </si>
  <si>
    <t>H29末</t>
    <phoneticPr fontId="5"/>
  </si>
  <si>
    <t>H30末</t>
    <phoneticPr fontId="5"/>
  </si>
  <si>
    <t>R01末</t>
    <phoneticPr fontId="5"/>
  </si>
  <si>
    <t>港都つるが</t>
    <rPh sb="0" eb="1">
      <t>ミナト</t>
    </rPh>
    <rPh sb="1" eb="2">
      <t>ト</t>
    </rPh>
    <phoneticPr fontId="2"/>
  </si>
  <si>
    <t>嶺南ケーブルネットワーク</t>
    <rPh sb="0" eb="2">
      <t>レイナン</t>
    </rPh>
    <phoneticPr fontId="2"/>
  </si>
  <si>
    <t>公立大学法人敦賀市立看護大学</t>
    <rPh sb="0" eb="2">
      <t>コウリツ</t>
    </rPh>
    <rPh sb="2" eb="4">
      <t>ダイガク</t>
    </rPh>
    <rPh sb="4" eb="6">
      <t>ホウジン</t>
    </rPh>
    <rPh sb="6" eb="10">
      <t>ツルガシリツ</t>
    </rPh>
    <rPh sb="10" eb="12">
      <t>カンゴ</t>
    </rPh>
    <rPh sb="12" eb="14">
      <t>ダイガク</t>
    </rPh>
    <phoneticPr fontId="2"/>
  </si>
  <si>
    <t>-</t>
    <phoneticPr fontId="2"/>
  </si>
  <si>
    <t>敦賀美方消防組合</t>
    <rPh sb="0" eb="2">
      <t>ツルガ</t>
    </rPh>
    <rPh sb="2" eb="4">
      <t>ミカタ</t>
    </rPh>
    <rPh sb="4" eb="6">
      <t>ショウボウ</t>
    </rPh>
    <rPh sb="6" eb="8">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</si>
  <si>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</si>
  <si>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</si>
  <si>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</si>
  <si>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</si>
  <si>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</si>
  <si>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</si>
  <si>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t>
    <phoneticPr fontId="2"/>
  </si>
  <si>
    <t>-</t>
    <phoneticPr fontId="2"/>
  </si>
  <si>
    <t>-</t>
    <phoneticPr fontId="2"/>
  </si>
  <si>
    <t>-</t>
    <phoneticPr fontId="2"/>
  </si>
  <si>
    <t>公共施設等総合管理基金</t>
    <phoneticPr fontId="2"/>
  </si>
  <si>
    <t>ふるさと応援基金</t>
    <phoneticPr fontId="2"/>
  </si>
  <si>
    <t>教育・文化振興基金</t>
    <phoneticPr fontId="2"/>
  </si>
  <si>
    <t>子育て等福祉基金</t>
    <phoneticPr fontId="5"/>
  </si>
  <si>
    <t>企業立地促進基金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</si>
  <si>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</si>
  <si>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</si>
  <si>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</si>
  <si>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</si>
  <si>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</si>
  <si>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</si>
  <si>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</si>
  <si>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</si>
  <si>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</si>
  <si>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</si>
  <si>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</si>
  <si>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</si>
  <si>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</si>
  <si>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</si>
  <si>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</si>
  <si>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</si>
  <si>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</si>
  <si>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</si>
  <si>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将来負担比率は類似団体平均と比較して低い水準にあり、令和２年度については、令和元年度と同様に将来負担比率は算定されないこととなった。この要因として、当市は保有する資産が多いが、整備の財源に電源立地地域対策交付金等を活用したことで地方債残高が少ない点や、ふるさと納税を原資とした基金の積立等により充当可能財源が多い点が挙げられる。これに対し、有形固定資産減価償却率は、類似団体平均と比較しやや高い水準で推移している。この要因として、過去に整備した資産の多くが、建設から年数が経過し老朽化が進んでいることが挙げられる。今後は、老朽化施設も含めて公共施設等総合管理計画に基づき施設長寿命化や施設面積の縮減等に取り組むことで、有形固定資産減価償却率を減少させつつ、施設長寿命化等の更新においては地方債残高も注視し、地方債発行額を抑制する等の取り組みにより将来負担比率の水準維持に努める。</t>
    <rPh sb="37" eb="39">
      <t>レイワ</t>
    </rPh>
    <rPh sb="39" eb="40">
      <t>ガン</t>
    </rPh>
    <rPh sb="40" eb="42">
      <t>ネンド</t>
    </rPh>
    <rPh sb="130" eb="132">
      <t>ノウゼイ</t>
    </rPh>
    <rPh sb="133" eb="135">
      <t>ゲンシ</t>
    </rPh>
    <rPh sb="141" eb="143">
      <t>ツミタテ</t>
    </rPh>
    <rPh sb="143" eb="144">
      <t>トウ</t>
    </rPh>
    <rPh sb="147" eb="153">
      <t>ジュウトウカノウザイゲン</t>
    </rPh>
    <rPh sb="154" eb="155">
      <t>オオ</t>
    </rPh>
    <rPh sb="156" eb="157">
      <t>テン</t>
    </rPh>
    <rPh sb="209" eb="211">
      <t>ヨウイン</t>
    </rPh>
    <rPh sb="215" eb="217">
      <t>カコ</t>
    </rPh>
    <rPh sb="218" eb="220">
      <t>セイビ</t>
    </rPh>
    <rPh sb="222" eb="224">
      <t>シサン</t>
    </rPh>
    <phoneticPr fontId="5"/>
  </si>
  <si>
    <t>　実質公債費比率については前年度と同水準であり、類似団体平均値程度となっているが、将来負担比率は減少傾向で推移し、令和元年度と同様に令和２年度は算定されないこととなった。
　しかしながら、老朽化した施設の更新や庁舎整備等の大規模事業による地方債発行額の増加が見込まれており、今後は将来負担比率、実質公債費比率ともに増加することが想定される。交付税措置のない地方債の発行抑制や、減債基金を活用することで借換債の発行を抑制するなどの取り組みにより、地方債発行額の増加を抑えるように努めながらも、公共施設等総合管理計画や個別施設計画に基づいた施設長寿命化や施設面積の縮減等の目標達成に向けて取り組んでいく。</t>
    <rPh sb="57" eb="59">
      <t>レイワ</t>
    </rPh>
    <rPh sb="59" eb="60">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</si>
</sst>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3EE8-4E80-A703-1ECE812E86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41377</c:v>
                </c:pt>
                <c:pt idx="1">
                  <c:v>38775</c:v>
                </c:pt>
                <c:pt idx="2">
                  <c:v>56684</c:v>
                </c:pt>
                <c:pt idx="3">
                  <c:v>86569</c:v>
                </c:pt>
                <c:pt idx="4">
                  <c:v>127822</c:v>
                </c:pt>
              </c:numCache>
            </c:numRef>
          </c:val>
          <c:smooth val="0"/>
          <c:extLst>
            <c:ext xmlns:c16="http://schemas.microsoft.com/office/drawing/2014/chart" uri="{C3380CC4-5D6E-409C-BE32-E72D297353CC}">
              <c16:uniqueId val="{00000001-3EE8-4E80-A703-1ECE812E862E}"/>
            </c:ext>
          </c:extLst>
        </c:ser>
        <c:dLbls>
          <c:showLegendKey val="0"/>
          <c:showVal val="0"/>
          <c:showCatName val="0"/>
          <c:showSerName val="0"/>
          <c:showPercent val="0"/>
          <c:showBubbleSize val="0"/>
        </c:dLbls>
        <c:marker val="1"/>
        <c:smooth val="0"/>
        <c:axId val="409816824"/>
        <c:axId val="409813296"/>
      </c:lineChart>
      <c:catAx>
        <c:axId val="409816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813296"/>
        <c:crosses val="autoZero"/>
        <c:auto val="1"/>
        <c:lblAlgn val="ctr"/>
        <c:lblOffset val="100"/>
        <c:tickLblSkip val="1"/>
        <c:tickMarkSkip val="1"/>
        <c:noMultiLvlLbl val="0"/>
      </c:catAx>
      <c:valAx>
        <c:axId val="4098132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816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8.6999999999999993</c:v>
                </c:pt>
                <c:pt idx="1">
                  <c:v>9.23</c:v>
                </c:pt>
                <c:pt idx="2">
                  <c:v>10.53</c:v>
                </c:pt>
                <c:pt idx="3">
                  <c:v>10.199999999999999</c:v>
                </c:pt>
                <c:pt idx="4">
                  <c:v>9.5500000000000007</c:v>
                </c:pt>
              </c:numCache>
            </c:numRef>
          </c:val>
          <c:extLst>
            <c:ext xmlns:c16="http://schemas.microsoft.com/office/drawing/2014/chart" uri="{C3380CC4-5D6E-409C-BE32-E72D297353CC}">
              <c16:uniqueId val="{00000000-A0F1-4025-95DA-3C5554740E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20.61</c:v>
                </c:pt>
                <c:pt idx="1">
                  <c:v>20.61</c:v>
                </c:pt>
                <c:pt idx="2">
                  <c:v>20.51</c:v>
                </c:pt>
                <c:pt idx="3">
                  <c:v>20.37</c:v>
                </c:pt>
                <c:pt idx="4">
                  <c:v>18.87</c:v>
                </c:pt>
              </c:numCache>
            </c:numRef>
          </c:val>
          <c:extLst>
            <c:ext xmlns:c16="http://schemas.microsoft.com/office/drawing/2014/chart" uri="{C3380CC4-5D6E-409C-BE32-E72D297353CC}">
              <c16:uniqueId val="{00000001-A0F1-4025-95DA-3C5554740E63}"/>
            </c:ext>
          </c:extLst>
        </c:ser>
        <c:dLbls>
          <c:showLegendKey val="0"/>
          <c:showVal val="0"/>
          <c:showCatName val="0"/>
          <c:showSerName val="0"/>
          <c:showPercent val="0"/>
          <c:showBubbleSize val="0"/>
        </c:dLbls>
        <c:gapWidth val="250"/>
        <c:overlap val="100"/>
        <c:axId val="409819176"/>
        <c:axId val="409813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-0.83</c:v>
                </c:pt>
                <c:pt idx="1">
                  <c:v>0.55000000000000004</c:v>
                </c:pt>
                <c:pt idx="2">
                  <c:v>1.37</c:v>
                </c:pt>
                <c:pt idx="3">
                  <c:v>-0.24</c:v>
                </c:pt>
                <c:pt idx="4">
                  <c:v>-0.51</c:v>
                </c:pt>
              </c:numCache>
            </c:numRef>
          </c:val>
          <c:smooth val="0"/>
          <c:extLst>
            <c:ext xmlns:c16="http://schemas.microsoft.com/office/drawing/2014/chart" uri="{C3380CC4-5D6E-409C-BE32-E72D297353CC}">
              <c16:uniqueId val="{00000002-A0F1-4025-95DA-3C5554740E63}"/>
            </c:ext>
          </c:extLst>
        </c:ser>
        <c:dLbls>
          <c:showLegendKey val="0"/>
          <c:showVal val="0"/>
          <c:showCatName val="0"/>
          <c:showSerName val="0"/>
          <c:showPercent val="0"/>
          <c:showBubbleSize val="0"/>
        </c:dLbls>
        <c:marker val="1"/>
        <c:smooth val="0"/>
        <c:axId val="409819176"/>
        <c:axId val="409813688"/>
      </c:lineChart>
      <c:catAx>
        <c:axId val="40981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813688"/>
        <c:crosses val="autoZero"/>
        <c:auto val="1"/>
        <c:lblAlgn val="ctr"/>
        <c:lblOffset val="100"/>
        <c:tickLblSkip val="1"/>
        <c:tickMarkSkip val="1"/>
        <c:noMultiLvlLbl val="0"/>
      </c:catAx>
      <c:valAx>
        <c:axId val="409813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81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04D-46AE-8C1C-B6741029E4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4D-46AE-8C1C-B6741029E483}"/>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04D-46AE-8C1C-B6741029E483}"/>
            </c:ext>
          </c:extLst>
        </c:ser>
        <c:ser>
          <c:idx val="3"/>
          <c:order val="3"/>
          <c:tx>
            <c:strRef>
              <c:f>データシート!$A$30</c:f>
              <c:strCache>
                <c:ptCount val="1"/>
                <c:pt idx="0">
                  <c:v>国民健康保険（事業勘定の部）</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D04D-46AE-8C1C-B6741029E483}"/>
            </c:ext>
          </c:extLst>
        </c:ser>
        <c:ser>
          <c:idx val="4"/>
          <c:order val="4"/>
          <c:tx>
            <c:strRef>
              <c:f>データシート!$A$31</c:f>
              <c:strCache>
                <c:ptCount val="1"/>
                <c:pt idx="0">
                  <c:v>産業団地整備事業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4-D04D-46AE-8C1C-B6741029E483}"/>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0.56000000000000005</c:v>
                </c:pt>
                <c:pt idx="4">
                  <c:v>#N/A</c:v>
                </c:pt>
                <c:pt idx="5">
                  <c:v>0.78</c:v>
                </c:pt>
                <c:pt idx="6">
                  <c:v>#N/A</c:v>
                </c:pt>
                <c:pt idx="7">
                  <c:v>0.37</c:v>
                </c:pt>
                <c:pt idx="8">
                  <c:v>#N/A</c:v>
                </c:pt>
                <c:pt idx="9">
                  <c:v>0.63</c:v>
                </c:pt>
              </c:numCache>
            </c:numRef>
          </c:val>
          <c:extLst>
            <c:ext xmlns:c16="http://schemas.microsoft.com/office/drawing/2014/chart" uri="{C3380CC4-5D6E-409C-BE32-E72D297353CC}">
              <c16:uniqueId val="{00000005-D04D-46AE-8C1C-B6741029E483}"/>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0.22</c:v>
                </c:pt>
                <c:pt idx="4">
                  <c:v>#N/A</c:v>
                </c:pt>
                <c:pt idx="5">
                  <c:v>1.1399999999999999</c:v>
                </c:pt>
                <c:pt idx="6">
                  <c:v>#N/A</c:v>
                </c:pt>
                <c:pt idx="7">
                  <c:v>1.45</c:v>
                </c:pt>
                <c:pt idx="8">
                  <c:v>#N/A</c:v>
                </c:pt>
                <c:pt idx="9">
                  <c:v>2.33</c:v>
                </c:pt>
              </c:numCache>
            </c:numRef>
          </c:val>
          <c:extLst>
            <c:ext xmlns:c16="http://schemas.microsoft.com/office/drawing/2014/chart" uri="{C3380CC4-5D6E-409C-BE32-E72D297353CC}">
              <c16:uniqueId val="{00000006-D04D-46AE-8C1C-B6741029E483}"/>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8.4600000000000009</c:v>
                </c:pt>
                <c:pt idx="2">
                  <c:v>#N/A</c:v>
                </c:pt>
                <c:pt idx="3">
                  <c:v>7.87</c:v>
                </c:pt>
                <c:pt idx="4">
                  <c:v>#N/A</c:v>
                </c:pt>
                <c:pt idx="5">
                  <c:v>7.52</c:v>
                </c:pt>
                <c:pt idx="6">
                  <c:v>#N/A</c:v>
                </c:pt>
                <c:pt idx="7">
                  <c:v>7.39</c:v>
                </c:pt>
                <c:pt idx="8">
                  <c:v>#N/A</c:v>
                </c:pt>
                <c:pt idx="9">
                  <c:v>7.09</c:v>
                </c:pt>
              </c:numCache>
            </c:numRef>
          </c:val>
          <c:extLst>
            <c:ext xmlns:c16="http://schemas.microsoft.com/office/drawing/2014/chart" uri="{C3380CC4-5D6E-409C-BE32-E72D297353CC}">
              <c16:uniqueId val="{00000007-D04D-46AE-8C1C-B6741029E4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8.6999999999999993</c:v>
                </c:pt>
                <c:pt idx="2">
                  <c:v>#N/A</c:v>
                </c:pt>
                <c:pt idx="3">
                  <c:v>9.2200000000000006</c:v>
                </c:pt>
                <c:pt idx="4">
                  <c:v>#N/A</c:v>
                </c:pt>
                <c:pt idx="5">
                  <c:v>10.53</c:v>
                </c:pt>
                <c:pt idx="6">
                  <c:v>#N/A</c:v>
                </c:pt>
                <c:pt idx="7">
                  <c:v>10.199999999999999</c:v>
                </c:pt>
                <c:pt idx="8">
                  <c:v>#N/A</c:v>
                </c:pt>
                <c:pt idx="9">
                  <c:v>9.5399999999999991</c:v>
                </c:pt>
              </c:numCache>
            </c:numRef>
          </c:val>
          <c:extLst>
            <c:ext xmlns:c16="http://schemas.microsoft.com/office/drawing/2014/chart" uri="{C3380CC4-5D6E-409C-BE32-E72D297353CC}">
              <c16:uniqueId val="{00000008-D04D-46AE-8C1C-B6741029E483}"/>
            </c:ext>
          </c:extLst>
        </c:ser>
        <c:ser>
          <c:idx val="9"/>
          <c:order val="9"/>
          <c:tx>
            <c:strRef>
              <c:f>データシート!$A$36</c:f>
              <c:strCache>
                <c:ptCount val="1"/>
                <c:pt idx="0">
                  <c:v>市立敦賀病院事業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15.89</c:v>
                </c:pt>
                <c:pt idx="2">
                  <c:v>#N/A</c:v>
                </c:pt>
                <c:pt idx="3">
                  <c:v>17.05</c:v>
                </c:pt>
                <c:pt idx="4">
                  <c:v>#N/A</c:v>
                </c:pt>
                <c:pt idx="5">
                  <c:v>17.91</c:v>
                </c:pt>
                <c:pt idx="6">
                  <c:v>#N/A</c:v>
                </c:pt>
                <c:pt idx="7">
                  <c:v>19.760000000000002</c:v>
                </c:pt>
                <c:pt idx="8">
                  <c:v>#N/A</c:v>
                </c:pt>
                <c:pt idx="9">
                  <c:v>23.09</c:v>
                </c:pt>
              </c:numCache>
            </c:numRef>
          </c:val>
          <c:extLst>
            <c:ext xmlns:c16="http://schemas.microsoft.com/office/drawing/2014/chart" uri="{C3380CC4-5D6E-409C-BE32-E72D297353CC}">
              <c16:uniqueId val="{00000009-D04D-46AE-8C1C-B6741029E483}"/>
            </c:ext>
          </c:extLst>
        </c:ser>
        <c:dLbls>
          <c:showLegendKey val="0"/>
          <c:showVal val="0"/>
          <c:showCatName val="0"/>
          <c:showSerName val="0"/>
          <c:showPercent val="0"/>
          <c:showBubbleSize val="0"/>
        </c:dLbls>
        <c:gapWidth val="150"/>
        <c:overlap val="100"/>
        <c:axId val="409816432"/>
        <c:axId val="409817216"/>
      </c:barChart>
      <c:catAx>
        <c:axId val="40981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817216"/>
        <c:crosses val="autoZero"/>
        <c:auto val="1"/>
        <c:lblAlgn val="ctr"/>
        <c:lblOffset val="100"/>
        <c:tickLblSkip val="1"/>
        <c:tickMarkSkip val="1"/>
        <c:noMultiLvlLbl val="0"/>
      </c:catAx>
      <c:valAx>
        <c:axId val="40981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81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2258</c:v>
                </c:pt>
                <c:pt idx="5">
                  <c:v>2317</c:v>
                </c:pt>
                <c:pt idx="8">
                  <c:v>2251</c:v>
                </c:pt>
                <c:pt idx="11">
                  <c:v>2217</c:v>
                </c:pt>
                <c:pt idx="14">
                  <c:v>2206</c:v>
                </c:pt>
              </c:numCache>
            </c:numRef>
          </c:val>
          <c:extLst>
            <c:ext xmlns:c16="http://schemas.microsoft.com/office/drawing/2014/chart" uri="{C3380CC4-5D6E-409C-BE32-E72D297353CC}">
              <c16:uniqueId val="{00000000-8D5C-4B40-9269-5EA57A3BCE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5C-4B40-9269-5EA57A3BCE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5C-4B40-9269-5EA57A3BCE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75</c:v>
                </c:pt>
                <c:pt idx="6">
                  <c:v>98</c:v>
                </c:pt>
                <c:pt idx="9">
                  <c:v>109</c:v>
                </c:pt>
                <c:pt idx="12">
                  <c:v>114</c:v>
                </c:pt>
              </c:numCache>
            </c:numRef>
          </c:val>
          <c:extLst>
            <c:ext xmlns:c16="http://schemas.microsoft.com/office/drawing/2014/chart" uri="{C3380CC4-5D6E-409C-BE32-E72D297353CC}">
              <c16:uniqueId val="{00000003-8D5C-4B40-9269-5EA57A3BCE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1188</c:v>
                </c:pt>
                <c:pt idx="3">
                  <c:v>1154</c:v>
                </c:pt>
                <c:pt idx="6">
                  <c:v>1130</c:v>
                </c:pt>
                <c:pt idx="9">
                  <c:v>1113</c:v>
                </c:pt>
                <c:pt idx="12">
                  <c:v>1040</c:v>
                </c:pt>
              </c:numCache>
            </c:numRef>
          </c:val>
          <c:extLst>
            <c:ext xmlns:c16="http://schemas.microsoft.com/office/drawing/2014/chart" uri="{C3380CC4-5D6E-409C-BE32-E72D297353CC}">
              <c16:uniqueId val="{00000004-8D5C-4B40-9269-5EA57A3BCE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5C-4B40-9269-5EA57A3BCE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5C-4B40-9269-5EA57A3BCE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1933</c:v>
                </c:pt>
                <c:pt idx="3">
                  <c:v>1909</c:v>
                </c:pt>
                <c:pt idx="6">
                  <c:v>1983</c:v>
                </c:pt>
                <c:pt idx="9">
                  <c:v>1951</c:v>
                </c:pt>
                <c:pt idx="12">
                  <c:v>1797</c:v>
                </c:pt>
              </c:numCache>
            </c:numRef>
          </c:val>
          <c:extLst>
            <c:ext xmlns:c16="http://schemas.microsoft.com/office/drawing/2014/chart" uri="{C3380CC4-5D6E-409C-BE32-E72D297353CC}">
              <c16:uniqueId val="{00000007-8D5C-4B40-9269-5EA57A3BCE48}"/>
            </c:ext>
          </c:extLst>
        </c:ser>
        <c:dLbls>
          <c:showLegendKey val="0"/>
          <c:showVal val="0"/>
          <c:showCatName val="0"/>
          <c:showSerName val="0"/>
          <c:showPercent val="0"/>
          <c:showBubbleSize val="0"/>
        </c:dLbls>
        <c:gapWidth val="100"/>
        <c:overlap val="100"/>
        <c:axId val="409812904"/>
        <c:axId val="472856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894</c:v>
                </c:pt>
                <c:pt idx="2">
                  <c:v>#N/A</c:v>
                </c:pt>
                <c:pt idx="3">
                  <c:v>#N/A</c:v>
                </c:pt>
                <c:pt idx="4">
                  <c:v>821</c:v>
                </c:pt>
                <c:pt idx="5">
                  <c:v>#N/A</c:v>
                </c:pt>
                <c:pt idx="6">
                  <c:v>#N/A</c:v>
                </c:pt>
                <c:pt idx="7">
                  <c:v>960</c:v>
                </c:pt>
                <c:pt idx="8">
                  <c:v>#N/A</c:v>
                </c:pt>
                <c:pt idx="9">
                  <c:v>#N/A</c:v>
                </c:pt>
                <c:pt idx="10">
                  <c:v>956</c:v>
                </c:pt>
                <c:pt idx="11">
                  <c:v>#N/A</c:v>
                </c:pt>
                <c:pt idx="12">
                  <c:v>#N/A</c:v>
                </c:pt>
                <c:pt idx="13">
                  <c:v>745</c:v>
                </c:pt>
                <c:pt idx="14">
                  <c:v>#N/A</c:v>
                </c:pt>
              </c:numCache>
            </c:numRef>
          </c:val>
          <c:smooth val="0"/>
          <c:extLst>
            <c:ext xmlns:c16="http://schemas.microsoft.com/office/drawing/2014/chart" uri="{C3380CC4-5D6E-409C-BE32-E72D297353CC}">
              <c16:uniqueId val="{00000008-8D5C-4B40-9269-5EA57A3BCE48}"/>
            </c:ext>
          </c:extLst>
        </c:ser>
        <c:dLbls>
          <c:showLegendKey val="0"/>
          <c:showVal val="0"/>
          <c:showCatName val="0"/>
          <c:showSerName val="0"/>
          <c:showPercent val="0"/>
          <c:showBubbleSize val="0"/>
        </c:dLbls>
        <c:marker val="1"/>
        <c:smooth val="0"/>
        <c:axId val="409812904"/>
        <c:axId val="472856984"/>
      </c:lineChart>
      <c:catAx>
        <c:axId val="40981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856984"/>
        <c:crosses val="autoZero"/>
        <c:auto val="1"/>
        <c:lblAlgn val="ctr"/>
        <c:lblOffset val="100"/>
        <c:tickLblSkip val="1"/>
        <c:tickMarkSkip val="1"/>
        <c:noMultiLvlLbl val="0"/>
      </c:catAx>
      <c:valAx>
        <c:axId val="472856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81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22259</c:v>
                </c:pt>
                <c:pt idx="5">
                  <c:v>22550</c:v>
                </c:pt>
                <c:pt idx="8">
                  <c:v>22896</c:v>
                </c:pt>
                <c:pt idx="11">
                  <c:v>23532</c:v>
                </c:pt>
                <c:pt idx="14">
                  <c:v>26168</c:v>
                </c:pt>
              </c:numCache>
            </c:numRef>
          </c:val>
          <c:extLst>
            <c:ext xmlns:c16="http://schemas.microsoft.com/office/drawing/2014/chart" uri="{C3380CC4-5D6E-409C-BE32-E72D297353CC}">
              <c16:uniqueId val="{00000000-71C7-4E12-8823-EB0375F038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5944</c:v>
                </c:pt>
                <c:pt idx="5">
                  <c:v>5561</c:v>
                </c:pt>
                <c:pt idx="8">
                  <c:v>5206</c:v>
                </c:pt>
                <c:pt idx="11">
                  <c:v>4509</c:v>
                </c:pt>
                <c:pt idx="14">
                  <c:v>4038</c:v>
                </c:pt>
              </c:numCache>
            </c:numRef>
          </c:val>
          <c:extLst>
            <c:ext xmlns:c16="http://schemas.microsoft.com/office/drawing/2014/chart" uri="{C3380CC4-5D6E-409C-BE32-E72D297353CC}">
              <c16:uniqueId val="{00000001-71C7-4E12-8823-EB0375F038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7640</c:v>
                </c:pt>
                <c:pt idx="5">
                  <c:v>7732</c:v>
                </c:pt>
                <c:pt idx="8">
                  <c:v>11314</c:v>
                </c:pt>
                <c:pt idx="11">
                  <c:v>12364</c:v>
                </c:pt>
                <c:pt idx="14">
                  <c:v>13312</c:v>
                </c:pt>
              </c:numCache>
            </c:numRef>
          </c:val>
          <c:extLst>
            <c:ext xmlns:c16="http://schemas.microsoft.com/office/drawing/2014/chart" uri="{C3380CC4-5D6E-409C-BE32-E72D297353CC}">
              <c16:uniqueId val="{00000002-71C7-4E12-8823-EB0375F038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C7-4E12-8823-EB0375F038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C7-4E12-8823-EB0375F038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C7-4E12-8823-EB0375F038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3803</c:v>
                </c:pt>
                <c:pt idx="3">
                  <c:v>3565</c:v>
                </c:pt>
                <c:pt idx="6">
                  <c:v>3443</c:v>
                </c:pt>
                <c:pt idx="9">
                  <c:v>3453</c:v>
                </c:pt>
                <c:pt idx="12">
                  <c:v>4102</c:v>
                </c:pt>
              </c:numCache>
            </c:numRef>
          </c:val>
          <c:extLst>
            <c:ext xmlns:c16="http://schemas.microsoft.com/office/drawing/2014/chart" uri="{C3380CC4-5D6E-409C-BE32-E72D297353CC}">
              <c16:uniqueId val="{00000006-71C7-4E12-8823-EB0375F038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629</c:v>
                </c:pt>
                <c:pt idx="3">
                  <c:v>610</c:v>
                </c:pt>
                <c:pt idx="6">
                  <c:v>572</c:v>
                </c:pt>
                <c:pt idx="9">
                  <c:v>523</c:v>
                </c:pt>
                <c:pt idx="12">
                  <c:v>829</c:v>
                </c:pt>
              </c:numCache>
            </c:numRef>
          </c:val>
          <c:extLst>
            <c:ext xmlns:c16="http://schemas.microsoft.com/office/drawing/2014/chart" uri="{C3380CC4-5D6E-409C-BE32-E72D297353CC}">
              <c16:uniqueId val="{00000007-71C7-4E12-8823-EB0375F038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12668</c:v>
                </c:pt>
                <c:pt idx="3">
                  <c:v>12272</c:v>
                </c:pt>
                <c:pt idx="6">
                  <c:v>11025</c:v>
                </c:pt>
                <c:pt idx="9">
                  <c:v>10435</c:v>
                </c:pt>
                <c:pt idx="12">
                  <c:v>9864</c:v>
                </c:pt>
              </c:numCache>
            </c:numRef>
          </c:val>
          <c:extLst>
            <c:ext xmlns:c16="http://schemas.microsoft.com/office/drawing/2014/chart" uri="{C3380CC4-5D6E-409C-BE32-E72D297353CC}">
              <c16:uniqueId val="{00000008-71C7-4E12-8823-EB0375F038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1C7-4E12-8823-EB0375F038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20133</c:v>
                </c:pt>
                <c:pt idx="3">
                  <c:v>20261</c:v>
                </c:pt>
                <c:pt idx="6">
                  <c:v>20952</c:v>
                </c:pt>
                <c:pt idx="9">
                  <c:v>22132</c:v>
                </c:pt>
                <c:pt idx="12">
                  <c:v>24884</c:v>
                </c:pt>
              </c:numCache>
            </c:numRef>
          </c:val>
          <c:extLst>
            <c:ext xmlns:c16="http://schemas.microsoft.com/office/drawing/2014/chart" uri="{C3380CC4-5D6E-409C-BE32-E72D297353CC}">
              <c16:uniqueId val="{0000000A-71C7-4E12-8823-EB0375F03807}"/>
            </c:ext>
          </c:extLst>
        </c:ser>
        <c:dLbls>
          <c:showLegendKey val="0"/>
          <c:showVal val="0"/>
          <c:showCatName val="0"/>
          <c:showSerName val="0"/>
          <c:showPercent val="0"/>
          <c:showBubbleSize val="0"/>
        </c:dLbls>
        <c:gapWidth val="100"/>
        <c:overlap val="100"/>
        <c:axId val="472860512"/>
        <c:axId val="472858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1391</c:v>
                </c:pt>
                <c:pt idx="2">
                  <c:v>#N/A</c:v>
                </c:pt>
                <c:pt idx="3">
                  <c:v>#N/A</c:v>
                </c:pt>
                <c:pt idx="4">
                  <c:v>866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1C7-4E12-8823-EB0375F03807}"/>
            </c:ext>
          </c:extLst>
        </c:ser>
        <c:dLbls>
          <c:showLegendKey val="0"/>
          <c:showVal val="0"/>
          <c:showCatName val="0"/>
          <c:showSerName val="0"/>
          <c:showPercent val="0"/>
          <c:showBubbleSize val="0"/>
        </c:dLbls>
        <c:marker val="1"/>
        <c:smooth val="0"/>
        <c:axId val="472860512"/>
        <c:axId val="472858552"/>
      </c:lineChart>
      <c:catAx>
        <c:axId val="47286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858552"/>
        <c:crosses val="autoZero"/>
        <c:auto val="1"/>
        <c:lblAlgn val="ctr"/>
        <c:lblOffset val="100"/>
        <c:tickLblSkip val="1"/>
        <c:tickMarkSkip val="1"/>
        <c:noMultiLvlLbl val="0"/>
      </c:catAx>
      <c:valAx>
        <c:axId val="472858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86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3286</c:v>
                </c:pt>
                <c:pt idx="1">
                  <c:v>3287</c:v>
                </c:pt>
                <c:pt idx="2">
                  <c:v>3124</c:v>
                </c:pt>
              </c:numCache>
            </c:numRef>
          </c:val>
          <c:extLst>
            <c:ext xmlns:c16="http://schemas.microsoft.com/office/drawing/2014/chart" uri="{C3380CC4-5D6E-409C-BE32-E72D297353CC}">
              <c16:uniqueId val="{00000000-85BB-4D6C-8263-17594141C1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1578</c:v>
                </c:pt>
                <c:pt idx="1">
                  <c:v>1980</c:v>
                </c:pt>
                <c:pt idx="2">
                  <c:v>1981</c:v>
                </c:pt>
              </c:numCache>
            </c:numRef>
          </c:val>
          <c:extLst>
            <c:ext xmlns:c16="http://schemas.microsoft.com/office/drawing/2014/chart" uri="{C3380CC4-5D6E-409C-BE32-E72D297353CC}">
              <c16:uniqueId val="{00000001-85BB-4D6C-8263-17594141C1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5424</c:v>
                </c:pt>
                <c:pt idx="1">
                  <c:v>7038</c:v>
                </c:pt>
                <c:pt idx="2">
                  <c:v>7561</c:v>
                </c:pt>
              </c:numCache>
            </c:numRef>
          </c:val>
          <c:extLst>
            <c:ext xmlns:c16="http://schemas.microsoft.com/office/drawing/2014/chart" uri="{C3380CC4-5D6E-409C-BE32-E72D297353CC}">
              <c16:uniqueId val="{00000002-85BB-4D6C-8263-17594141C180}"/>
            </c:ext>
          </c:extLst>
        </c:ser>
        <c:dLbls>
          <c:showLegendKey val="0"/>
          <c:showVal val="0"/>
          <c:showCatName val="0"/>
          <c:showSerName val="0"/>
          <c:showPercent val="0"/>
          <c:showBubbleSize val="0"/>
        </c:dLbls>
        <c:gapWidth val="120"/>
        <c:overlap val="100"/>
        <c:axId val="472855416"/>
        <c:axId val="472857376"/>
      </c:barChart>
      <c:catAx>
        <c:axId val="47285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857376"/>
        <c:crosses val="autoZero"/>
        <c:auto val="1"/>
        <c:lblAlgn val="ctr"/>
        <c:lblOffset val="100"/>
        <c:tickLblSkip val="1"/>
        <c:tickMarkSkip val="1"/>
        <c:noMultiLvlLbl val="0"/>
      </c:catAx>
      <c:valAx>
        <c:axId val="47285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85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{0AC8ED3A-42E3-4914-A155-5030D83652B1}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521-4C48-B660-7EAF778902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{3F9270CF-8DD6-44B5-A853-5CEF02AE5960}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21-4C48-B660-7EAF778902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{DEF8270A-E0A8-49F4-9058-E186AE1B722E}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21-4C48-B660-7EAF778902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{34B8160D-0215-4C9D-8AFB-4C7A84C18324}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21-4C48-B660-7EAF778902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{886E6AFE-3CDB-4298-86EA-BD742C20B439}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21-4C48-B660-7EAF778902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{1453A8E8-5C39-4EBA-A306-06932A79D990}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521-4C48-B660-7EAF778902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{4AE8F8E9-F71D-4672-BBB3-79955273E6B9}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521-4C48-B660-7EAF778902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{A30C913B-5C72-4A0A-AF26-F05727718B92}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521-4C48-B660-7EAF778902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{A3722D11-035E-4560-9A77-438A05325D2D}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521-4C48-B660-7EAF778902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59.8</c:v>
                </c:pt>
                <c:pt idx="16">
                  <c:v>60.7</c:v>
                </c:pt>
                <c:pt idx="24">
                  <c:v>61.5</c:v>
                </c:pt>
                <c:pt idx="32">
                  <c:v>63.8</c:v>
                </c:pt>
              </c:numCache>
            </c:numRef>
          </c:xVal>
          <c:yVal>
            <c:numRef>
              <c:f>公会計指標分析・財政指標組合せ分析表!$BP$51:$DC$51</c:f>
              <c:numCache>
                <c:formatCode>#,##0.0;"▲ "#,##0.0</c:formatCode>
                <c:ptCount val="40"/>
                <c:pt idx="0">
                  <c:v>9.8000000000000007</c:v>
                </c:pt>
                <c:pt idx="8">
                  <c:v>6.1</c:v>
                </c:pt>
              </c:numCache>
            </c:numRef>
          </c:yVal>
          <c:smooth val="0"/>
          <c:extLst>
            <c:ext xmlns:c16="http://schemas.microsoft.com/office/drawing/2014/chart" uri="{C3380CC4-5D6E-409C-BE32-E72D297353CC}">
              <c16:uniqueId val="{00000009-6521-4C48-B660-7EAF778902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{DA408B20-734A-4F71-87AC-4060DB84024B}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521-4C48-B660-7EAF778902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{7E565653-271B-45A7-A794-1E56CEA22AF7}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21-4C48-B660-7EAF778902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{061B5FF0-9DCD-401B-961E-9665443CDB4E}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21-4C48-B660-7EAF778902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{6A73ABED-6D05-415D-9444-883E196A76AA}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21-4C48-B660-7EAF778902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{DB2FA167-313C-453B-BC9F-9B5C92D09ED5}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21-4C48-B660-7EAF778902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{D6091D73-5543-4A7D-B6CC-F2B796E6CCBF}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521-4C48-B660-7EAF778902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{25797EE3-1B2C-4E11-B0E8-AD355AA1840B}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521-4C48-B660-7EAF778902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{72808BBF-A9CB-46F7-9303-72C63C4D90F8}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521-4C48-B660-7EAF778902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{F7E49367-BCE3-4B8C-8E99-1ECB09D5F3E9}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521-4C48-B660-7EAF778902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521-4C48-B660-7EAF77890285}"/>
            </c:ext>
          </c:extLst>
        </c:ser>
        <c:dLbls>
          <c:showLegendKey val="0"/>
          <c:showVal val="1"/>
          <c:showCatName val="0"/>
          <c:showSerName val="0"/>
          <c:showPercent val="0"/>
          <c:showBubbleSize val="0"/>
        </c:dLbls>
        <c:axId val="583140320"/>
        <c:axId val="583148160"/>
      </c:scatterChart>
      <c:valAx>
        <c:axId val="58314032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3148160"/>
        <c:crosses val="autoZero"/>
        <c:crossBetween val="midCat"/>
      </c:valAx>
      <c:valAx>
        <c:axId val="5831481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314032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{A739B028-5591-4591-BB05-4679C8A23F83}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579-48AC-8278-D068F7FCE4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{C507C805-B5DF-4D02-9809-FAFAB9BD1C51}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79-48AC-8278-D068F7FCE4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{1B70B0B8-DA12-4A4F-9C3B-9237828ECCC3}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79-48AC-8278-D068F7FCE4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{FE1C267B-A624-4B34-B46E-2B9E28F44D2C}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79-48AC-8278-D068F7FCE4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{D36E8C8E-315C-404F-9E70-F34DF5B25493}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79-48AC-8278-D068F7FCE4D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{481FEBC5-1287-4A6A-B632-B0F0285F8330}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579-48AC-8278-D068F7FCE4D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{768274AF-DA4E-4377-886B-743513F66DF4}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579-48AC-8278-D068F7FCE4D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{F882181E-B9B2-4A98-8507-054B4903944A}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579-48AC-8278-D068F7FCE4D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{D55B0F57-D670-483C-AA46-EDF9EEC5D57F}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579-48AC-8278-D068F7FCE4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6.3</c:v>
                </c:pt>
                <c:pt idx="16">
                  <c:v>6.2</c:v>
                </c:pt>
                <c:pt idx="24">
                  <c:v>6.4</c:v>
                </c:pt>
                <c:pt idx="32">
                  <c:v>6.1</c:v>
                </c:pt>
              </c:numCache>
            </c:numRef>
          </c:xVal>
          <c:yVal>
            <c:numRef>
              <c:f>公会計指標分析・財政指標組合せ分析表!$BP$73:$DC$73</c:f>
              <c:numCache>
                <c:formatCode>#,##0.0;"▲ "#,##0.0</c:formatCode>
                <c:ptCount val="40"/>
                <c:pt idx="0">
                  <c:v>9.8000000000000007</c:v>
                </c:pt>
                <c:pt idx="8">
                  <c:v>6.1</c:v>
                </c:pt>
              </c:numCache>
            </c:numRef>
          </c:yVal>
          <c:smooth val="0"/>
          <c:extLst>
            <c:ext xmlns:c16="http://schemas.microsoft.com/office/drawing/2014/chart" uri="{C3380CC4-5D6E-409C-BE32-E72D297353CC}">
              <c16:uniqueId val="{00000009-4579-48AC-8278-D068F7FCE4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{8D696E9A-8D97-44FB-B10E-2420B58D1606}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579-48AC-8278-D068F7FCE4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{6B424231-DFDE-4638-B6FF-C763D5720909}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79-48AC-8278-D068F7FCE4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{A16C1EFF-384F-4A80-B1A5-B8212E3095B8}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79-48AC-8278-D068F7FCE4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{33DA579B-B3FA-43C0-9F1F-07CB0C464CA2}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79-48AC-8278-D068F7FCE4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{75484954-F8CE-4FB0-979C-6532A1948585}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79-48AC-8278-D068F7FCE4D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{A392A0B7-F8CF-4274-9529-F16F7CE25DE0}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579-48AC-8278-D068F7FCE4D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{6508552D-FAE1-411A-807B-184668B2EEBC}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579-48AC-8278-D068F7FCE4D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{3692DB83-F390-46E4-827F-5EC41B6FAF31}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579-48AC-8278-D068F7FCE4D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{C0D7B6EF-3C4F-4DFC-8E10-1237C6887BDC}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579-48AC-8278-D068F7FCE4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4579-48AC-8278-D068F7FCE4D6}"/>
            </c:ext>
          </c:extLst>
        </c:ser>
        <c:dLbls>
          <c:showLegendKey val="0"/>
          <c:showVal val="1"/>
          <c:showCatName val="0"/>
          <c:showSerName val="0"/>
          <c:showPercent val="0"/>
          <c:showBubbleSize val="0"/>
        </c:dLbls>
        <c:axId val="583145024"/>
        <c:axId val="583140712"/>
      </c:scatterChart>
      <c:valAx>
        <c:axId val="583145024"/>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3140712"/>
        <c:crosses val="autoZero"/>
        <c:crossBetween val="midCat"/>
      </c:valAx>
      <c:valAx>
        <c:axId val="58314071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314502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繰上償還分について控除したことにより、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より改善している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今後は、大規模プロジェクトの進捗に伴い、元利償還金等の増加が見込まれるため、単独債及び借換債の発行抑制等による後年度公債費負担の軽減に努める。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満期一括償還地方債の財源として積み立てた減債基金はない。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したが、大規模プロジェクトの進捗による将来負担額の増加により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充当可能財源等の主な増加要因としては、ふるさと納税寄付額の増加に伴い、基金への積立額が増加したことにより、充当可能基金が増加したことが挙げられる。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また、将来負担額の主な増加要因として、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庁舎整備や小中一貫校整備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により地方債が増加したことが挙げられる。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今後の大規模プロジェクトの進捗に伴い、地方債残高の増加が見込まれるため、単独債及び借換債の発行抑制等による後年度公債費負担の軽減に努める。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福井県敦賀市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年度末残高と比較して、約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億円の増加となっている。主な要因としては、ふるさと納税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額の増加に伴い、基金への積立が増加したことが挙げられる。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大規模プロジェクトや単独債の抑制に対しては公共施設等総合管理基金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や子育て等福祉基金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、借換債に対しては減債基金、その他ふるさと納税に伴う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基金を寄附の目的に合わせて繰り入れ、なお不足が生じる場合は財政調整基金から繰入を行う。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公共施設等総合管理基金については、大規模プロジェクトや単独債の抑制に対して繰入を行う。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まちづくりに必要な施策を推進する事業に対して繰入を行う。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教育・文化振興基金については、教育の充実及び文化の振興に資する事業に対して繰入を行う。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子育て等福祉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基金については、</a:t>
          </a:r>
          <a:r>
            <a:rPr lang="ja-JP" altLang="en-US" sz="1300">
              <a:effectLst/>
              <a:latin typeface="ＭＳ Ｐゴシック" panose="020B0600070205080204" pitchFamily="50" charset="-128"/>
              <a:ea typeface="ＭＳ Ｐゴシック" panose="020B0600070205080204" pitchFamily="50" charset="-128"/>
            </a:rPr>
            <a:t>福祉の向上及び子育て支援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に関する事業に対して繰入を行う。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企業立地促進基金については、企業立地の促進に関する事業に対して繰入を行う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令和元年度末残高と比較して、約５．２億円の増加となっている。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新市庁舎整備の建設債である市町村役場機能緊急保全事業債の充当残部分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の公共施設等総合管理基金の取崩を行ったが、ふるさと納税寄附金を原資としたふるさと応援基金に積立を行ったことから、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一般廃棄物最終処分場及び新清掃センター建設事業の財源として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、公共施設等総合管理基金を活用していく。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令和２年度は、新型コロナウイルス感染症対策経費にかかる一般財源負担の増加により、約１．６億円の繰入を行ったため。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、減債基金、ふるさと納税に伴う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を繰り入れたうえで、なお不足が生じる場合は財政調整基金から繰入を行っていく。また繰入を行った分について、標準財政規模の２０％を目安に計画的に積立を行っていく。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年度は利子分の積立のみを行っており、ほぼ横ばいとなっている。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借換債の発行を抑制するため、減債基金の繰入を予定している。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前年度と比較すると増加しているが、近年はおおむね同水準で推移している。保有する資産が多く老朽化が進んでいるが、新庁舎整備及び旧庁舎解体の完了により令和３年度は数値が改善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今後は公共施設等総合管理計画に基づき、施設長寿命化や施設面積の縮減、コスト圧縮等に取り組むほか、令和２年度に策定した各施設の個別施設計画に基づき、適切な施設の維持管理を進めていく。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166642</xdr:rowOff>
    </xdr:from>
    <xdr:to>
      <xdr:col>23</xdr:col>
      <xdr:colOff>136525</xdr:colOff>
      <xdr:row>32</xdr:row>
      <xdr:rowOff>96792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145069</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32</xdr:row>
      <xdr:rowOff>45992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232978"/>
          <a:ext cx="7112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71029</xdr:rowOff>
    </xdr:from>
    <xdr:to>
      <xdr:col>15</xdr:col>
      <xdr:colOff>187325</xdr:colOff>
      <xdr:row>32</xdr:row>
      <xdr:rowOff>1179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31</xdr:row>
      <xdr:rowOff>146503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20830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121829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18054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71029</xdr:rowOff>
    </xdr:from>
    <xdr:to>
      <xdr:col>7</xdr:col>
      <xdr:colOff>187325</xdr:colOff>
      <xdr:row>32</xdr:row>
      <xdr:rowOff>1179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94071</xdr:rowOff>
    </xdr:from>
    <xdr:to>
      <xdr:col>11</xdr:col>
      <xdr:colOff>136525</xdr:colOff>
      <xdr:row>31</xdr:row>
      <xdr:rowOff>121829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1765300" y="618054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42380</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163756</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163756</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経常経費充当財源等が増加したことにより、債務償還比率は前年度と比較して増加している。会計年度任用職員制度適用による人件費の増加や維持補修費の増加が影響しているものと考えられる。</a:t>
          </a:r>
        </a:p>
        <a:p>
          <a:r>
            <a:rPr kumimoji="1" lang="ja-JP" altLang="en-US" sz="1100">
              <a:latin typeface="ＭＳ Ｐゴシック" panose="020B0600070205080204" pitchFamily="50" charset="-128"/>
              <a:ea typeface="ＭＳ Ｐゴシック" panose="020B0600070205080204" pitchFamily="50" charset="-128"/>
            </a:rPr>
            <a:t>　大規模事業の完了年度以降までを見据えると、公債費の増加により将来負担額が大幅に増加することが見込まれ、債務償還比率は増加していくことが想定されるため、今後も継続して健全化に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73992</xdr:rowOff>
    </xdr:from>
    <xdr:to>
      <xdr:col>76</xdr:col>
      <xdr:colOff>73025</xdr:colOff>
      <xdr:row>31</xdr:row>
      <xdr:rowOff>4142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96869</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84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104867</xdr:rowOff>
    </xdr:from>
    <xdr:to>
      <xdr:col>72</xdr:col>
      <xdr:colOff>123825</xdr:colOff>
      <xdr:row>30</xdr:row>
      <xdr:rowOff>35017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8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155667</xdr:rowOff>
    </xdr:from>
    <xdr:to>
      <xdr:col>76</xdr:col>
      <xdr:colOff>22225</xdr:colOff>
      <xdr:row>30</xdr:row>
      <xdr:rowOff>124792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4084300" y="5899242"/>
          <a:ext cx="711200" cy="14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66365</xdr:rowOff>
    </xdr:from>
    <xdr:to>
      <xdr:col>68</xdr:col>
      <xdr:colOff>123825</xdr:colOff>
      <xdr:row>29</xdr:row>
      <xdr:rowOff>167965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8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117165</xdr:rowOff>
    </xdr:from>
    <xdr:to>
      <xdr:col>72</xdr:col>
      <xdr:colOff>73025</xdr:colOff>
      <xdr:row>29</xdr:row>
      <xdr:rowOff>155667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3322300" y="5860740"/>
          <a:ext cx="762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2505</xdr:rowOff>
    </xdr:from>
    <xdr:to>
      <xdr:col>64</xdr:col>
      <xdr:colOff>123825</xdr:colOff>
      <xdr:row>30</xdr:row>
      <xdr:rowOff>104105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9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117165</xdr:rowOff>
    </xdr:from>
    <xdr:to>
      <xdr:col>68</xdr:col>
      <xdr:colOff>73025</xdr:colOff>
      <xdr:row>30</xdr:row>
      <xdr:rowOff>53305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5860740"/>
          <a:ext cx="762000" cy="10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31411</xdr:rowOff>
    </xdr:from>
    <xdr:to>
      <xdr:col>60</xdr:col>
      <xdr:colOff>123825</xdr:colOff>
      <xdr:row>30</xdr:row>
      <xdr:rowOff>133011</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9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53305</xdr:rowOff>
    </xdr:from>
    <xdr:to>
      <xdr:col>64</xdr:col>
      <xdr:colOff>73025</xdr:colOff>
      <xdr:row>30</xdr:row>
      <xdr:rowOff>82211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98300" y="5968330"/>
          <a:ext cx="762000" cy="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51544</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62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13042</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58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120632</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6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149538</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57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110308</xdr:rowOff>
    </xdr:from>
    <xdr:to>
      <xdr:col>24</xdr:col>
      <xdr:colOff>114300</xdr:colOff>
      <xdr:row>38</xdr:row>
      <xdr:rowOff>40458</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133185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30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58057</xdr:rowOff>
    </xdr:from>
    <xdr:to>
      <xdr:col>20</xdr:col>
      <xdr:colOff>38100</xdr:colOff>
      <xdr:row>37</xdr:row>
      <xdr:rowOff>159657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161109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45250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108857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4263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82731</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flipV="1">
          <a:off x="2019300" y="642638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4867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4734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39024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74358</xdr:rowOff>
    </xdr:from>
    <xdr:to>
      <xdr:col>55</xdr:col>
      <xdr:colOff>50800</xdr:colOff>
      <xdr:row>41</xdr:row>
      <xdr:rowOff>4508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52785</xdr:rowOff>
    </xdr:from>
    <xdr:ext cx="469744"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77712</xdr:rowOff>
    </xdr:from>
    <xdr:to>
      <xdr:col>50</xdr:col>
      <xdr:colOff>165100</xdr:colOff>
      <xdr:row>41</xdr:row>
      <xdr:rowOff>7862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125158</xdr:rowOff>
    </xdr:from>
    <xdr:to>
      <xdr:col>55</xdr:col>
      <xdr:colOff>0</xdr:colOff>
      <xdr:row>40</xdr:row>
      <xdr:rowOff>128512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983158"/>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79464</xdr:rowOff>
    </xdr:from>
    <xdr:to>
      <xdr:col>46</xdr:col>
      <xdr:colOff>38100</xdr:colOff>
      <xdr:row>41</xdr:row>
      <xdr:rowOff>9614</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128512</xdr:rowOff>
    </xdr:from>
    <xdr:to>
      <xdr:col>50</xdr:col>
      <xdr:colOff>114300</xdr:colOff>
      <xdr:row>40</xdr:row>
      <xdr:rowOff>130264</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98651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81635</xdr:rowOff>
    </xdr:from>
    <xdr:to>
      <xdr:col>41</xdr:col>
      <xdr:colOff>101600</xdr:colOff>
      <xdr:row>41</xdr:row>
      <xdr:rowOff>11785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130264</xdr:rowOff>
    </xdr:from>
    <xdr:to>
      <xdr:col>45</xdr:col>
      <xdr:colOff>177800</xdr:colOff>
      <xdr:row>40</xdr:row>
      <xdr:rowOff>132435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98826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84493</xdr:rowOff>
    </xdr:from>
    <xdr:to>
      <xdr:col>36</xdr:col>
      <xdr:colOff>165100</xdr:colOff>
      <xdr:row>41</xdr:row>
      <xdr:rowOff>14643</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9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132435</xdr:rowOff>
    </xdr:from>
    <xdr:to>
      <xdr:col>41</xdr:col>
      <xdr:colOff>50800</xdr:colOff>
      <xdr:row>40</xdr:row>
      <xdr:rowOff>135293</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99043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170439</xdr:rowOff>
    </xdr:from>
    <xdr:ext cx="469744"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727" y="70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741</xdr:rowOff>
    </xdr:from>
    <xdr:ext cx="469744"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427" y="70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2912</xdr:rowOff>
    </xdr:from>
    <xdr:ext cx="469744"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427" y="7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5770</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703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145143</xdr:rowOff>
    </xdr:from>
    <xdr:to>
      <xdr:col>24</xdr:col>
      <xdr:colOff>114300</xdr:colOff>
      <xdr:row>62</xdr:row>
      <xdr:rowOff>75293</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123570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63479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4899</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6184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91259</xdr:rowOff>
    </xdr:from>
    <xdr:to>
      <xdr:col>10</xdr:col>
      <xdr:colOff>165100</xdr:colOff>
      <xdr:row>62</xdr:row>
      <xdr:rowOff>21409</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142059</xdr:rowOff>
    </xdr:from>
    <xdr:to>
      <xdr:col>15</xdr:col>
      <xdr:colOff>50800</xdr:colOff>
      <xdr:row>61</xdr:row>
      <xdr:rowOff>160020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6005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81462</xdr:rowOff>
    </xdr:from>
    <xdr:to>
      <xdr:col>6</xdr:col>
      <xdr:colOff>38100</xdr:colOff>
      <xdr:row>62</xdr:row>
      <xdr:rowOff>11612</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132262</xdr:rowOff>
    </xdr:from>
    <xdr:to>
      <xdr:col>10</xdr:col>
      <xdr:colOff>114300</xdr:colOff>
      <xdr:row>61</xdr:row>
      <xdr:rowOff>142059</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5907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12536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2739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117751</xdr:rowOff>
    </xdr:from>
    <xdr:to>
      <xdr:col>55</xdr:col>
      <xdr:colOff>50800</xdr:colOff>
      <xdr:row>63</xdr:row>
      <xdr:rowOff>47901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140628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5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119415</xdr:rowOff>
    </xdr:from>
    <xdr:to>
      <xdr:col>50</xdr:col>
      <xdr:colOff>165100</xdr:colOff>
      <xdr:row>63</xdr:row>
      <xdr:rowOff>49565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7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168551</xdr:rowOff>
    </xdr:from>
    <xdr:to>
      <xdr:col>55</xdr:col>
      <xdr:colOff>0</xdr:colOff>
      <xdr:row>62</xdr:row>
      <xdr:rowOff>170215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798451"/>
          <a:ext cx="8382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121583</xdr:rowOff>
    </xdr:from>
    <xdr:to>
      <xdr:col>46</xdr:col>
      <xdr:colOff>38100</xdr:colOff>
      <xdr:row>63</xdr:row>
      <xdr:rowOff>51733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7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170215</xdr:rowOff>
    </xdr:from>
    <xdr:to>
      <xdr:col>50</xdr:col>
      <xdr:colOff>114300</xdr:colOff>
      <xdr:row>63</xdr:row>
      <xdr:rowOff>933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00115"/>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131600</xdr:rowOff>
    </xdr:from>
    <xdr:to>
      <xdr:col>41</xdr:col>
      <xdr:colOff>101600</xdr:colOff>
      <xdr:row>63</xdr:row>
      <xdr:rowOff>61750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7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933</xdr:rowOff>
    </xdr:from>
    <xdr:to>
      <xdr:col>45</xdr:col>
      <xdr:colOff>177800</xdr:colOff>
      <xdr:row>63</xdr:row>
      <xdr:rowOff>10950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02283"/>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134858</xdr:rowOff>
    </xdr:from>
    <xdr:to>
      <xdr:col>36</xdr:col>
      <xdr:colOff>165100</xdr:colOff>
      <xdr:row>63</xdr:row>
      <xdr:rowOff>65008</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7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10950</xdr:rowOff>
    </xdr:from>
    <xdr:to>
      <xdr:col>41</xdr:col>
      <xdr:colOff>50800</xdr:colOff>
      <xdr:row>63</xdr:row>
      <xdr:rowOff>14208</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1230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66092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52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68260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52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78277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53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81535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5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116205</xdr:rowOff>
    </xdr:from>
    <xdr:to>
      <xdr:col>24</xdr:col>
      <xdr:colOff>63500</xdr:colOff>
      <xdr:row>83</xdr:row>
      <xdr:rowOff>158114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3465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116205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308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78105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27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49530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24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33782</xdr:rowOff>
    </xdr:from>
    <xdr:to>
      <xdr:col>50</xdr:col>
      <xdr:colOff>165100</xdr:colOff>
      <xdr:row>83</xdr:row>
      <xdr:rowOff>135382</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2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84582</xdr:rowOff>
    </xdr:from>
    <xdr:to>
      <xdr:col>55</xdr:col>
      <xdr:colOff>0</xdr:colOff>
      <xdr:row>83</xdr:row>
      <xdr:rowOff>95250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9639300" y="1431493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31114</xdr:rowOff>
    </xdr:from>
    <xdr:to>
      <xdr:col>46</xdr:col>
      <xdr:colOff>38100</xdr:colOff>
      <xdr:row>83</xdr:row>
      <xdr:rowOff>132714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81914</xdr:rowOff>
    </xdr:from>
    <xdr:to>
      <xdr:col>50</xdr:col>
      <xdr:colOff>114300</xdr:colOff>
      <xdr:row>83</xdr:row>
      <xdr:rowOff>84582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750300" y="14312264"/>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34925</xdr:rowOff>
    </xdr:from>
    <xdr:to>
      <xdr:col>41</xdr:col>
      <xdr:colOff>101600</xdr:colOff>
      <xdr:row>83</xdr:row>
      <xdr:rowOff>136525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81914</xdr:rowOff>
    </xdr:from>
    <xdr:to>
      <xdr:col>45</xdr:col>
      <xdr:colOff>177800</xdr:colOff>
      <xdr:row>83</xdr:row>
      <xdr:rowOff>85725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3122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36068</xdr:rowOff>
    </xdr:from>
    <xdr:to>
      <xdr:col>36</xdr:col>
      <xdr:colOff>165100</xdr:colOff>
      <xdr:row>83</xdr:row>
      <xdr:rowOff>137668</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85725</xdr:rowOff>
    </xdr:from>
    <xdr:to>
      <xdr:col>41</xdr:col>
      <xdr:colOff>50800</xdr:colOff>
      <xdr:row>83</xdr:row>
      <xdr:rowOff>86868</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3160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151909</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0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149241</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03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153052</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04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154195</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04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152416</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673600" y="176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114554</xdr:rowOff>
    </xdr:from>
    <xdr:to>
      <xdr:col>24</xdr:col>
      <xdr:colOff>114300</xdr:colOff>
      <xdr:row>102</xdr:row>
      <xdr:rowOff>44704</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584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137431</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673600" y="172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xdr:rowOff>
    </xdr:from>
    <xdr:to>
      <xdr:col>20</xdr:col>
      <xdr:colOff>38100</xdr:colOff>
      <xdr:row>101</xdr:row>
      <xdr:rowOff>101854</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746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51054</xdr:rowOff>
    </xdr:from>
    <xdr:to>
      <xdr:col>24</xdr:col>
      <xdr:colOff>63500</xdr:colOff>
      <xdr:row>101</xdr:row>
      <xdr:rowOff>165354</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3797300" y="173675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137413</xdr:rowOff>
    </xdr:from>
    <xdr:to>
      <xdr:col>15</xdr:col>
      <xdr:colOff>101600</xdr:colOff>
      <xdr:row>101</xdr:row>
      <xdr:rowOff>67563</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857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16763</xdr:rowOff>
    </xdr:from>
    <xdr:to>
      <xdr:col>19</xdr:col>
      <xdr:colOff>177800</xdr:colOff>
      <xdr:row>101</xdr:row>
      <xdr:rowOff>51054</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908300" y="173332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80263</xdr:rowOff>
    </xdr:from>
    <xdr:to>
      <xdr:col>10</xdr:col>
      <xdr:colOff>165100</xdr:colOff>
      <xdr:row>101</xdr:row>
      <xdr:rowOff>10413</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9685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131063</xdr:rowOff>
    </xdr:from>
    <xdr:to>
      <xdr:col>15</xdr:col>
      <xdr:colOff>50800</xdr:colOff>
      <xdr:row>101</xdr:row>
      <xdr:rowOff>16763</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019300" y="172760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45974</xdr:rowOff>
    </xdr:from>
    <xdr:to>
      <xdr:col>6</xdr:col>
      <xdr:colOff>38100</xdr:colOff>
      <xdr:row>100</xdr:row>
      <xdr:rowOff>147574</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079500" y="171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96774</xdr:rowOff>
    </xdr:from>
    <xdr:to>
      <xdr:col>10</xdr:col>
      <xdr:colOff>114300</xdr:colOff>
      <xdr:row>100</xdr:row>
      <xdr:rowOff>131063</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130300" y="1724177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51833</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38116</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40403</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134129</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118381</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84090</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05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26940</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164101</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696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12408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8186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495</xdr:rowOff>
    </xdr:from>
    <xdr:to>
      <xdr:col>55</xdr:col>
      <xdr:colOff>50800</xdr:colOff>
      <xdr:row>106</xdr:row>
      <xdr:rowOff>102095</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81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23372</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802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25986</xdr:rowOff>
    </xdr:from>
    <xdr:to>
      <xdr:col>50</xdr:col>
      <xdr:colOff>165100</xdr:colOff>
      <xdr:row>106</xdr:row>
      <xdr:rowOff>127586</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81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51295</xdr:rowOff>
    </xdr:from>
    <xdr:to>
      <xdr:col>55</xdr:col>
      <xdr:colOff>0</xdr:colOff>
      <xdr:row>106</xdr:row>
      <xdr:rowOff>76786</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8224995"/>
          <a:ext cx="838200" cy="2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33545</xdr:rowOff>
    </xdr:from>
    <xdr:to>
      <xdr:col>46</xdr:col>
      <xdr:colOff>38100</xdr:colOff>
      <xdr:row>106</xdr:row>
      <xdr:rowOff>135145</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82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76786</xdr:rowOff>
    </xdr:from>
    <xdr:to>
      <xdr:col>50</xdr:col>
      <xdr:colOff>114300</xdr:colOff>
      <xdr:row>106</xdr:row>
      <xdr:rowOff>84345</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8250486"/>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33992</xdr:rowOff>
    </xdr:from>
    <xdr:to>
      <xdr:col>41</xdr:col>
      <xdr:colOff>101600</xdr:colOff>
      <xdr:row>106</xdr:row>
      <xdr:rowOff>135592</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82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84345</xdr:rowOff>
    </xdr:from>
    <xdr:to>
      <xdr:col>45</xdr:col>
      <xdr:colOff>177800</xdr:colOff>
      <xdr:row>106</xdr:row>
      <xdr:rowOff>84792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8258045"/>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42785</xdr:rowOff>
    </xdr:from>
    <xdr:to>
      <xdr:col>36</xdr:col>
      <xdr:colOff>165100</xdr:colOff>
      <xdr:row>106</xdr:row>
      <xdr:rowOff>144385</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82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84792</xdr:rowOff>
    </xdr:from>
    <xdr:to>
      <xdr:col>41</xdr:col>
      <xdr:colOff>50800</xdr:colOff>
      <xdr:row>106</xdr:row>
      <xdr:rowOff>93585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8258492"/>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129377</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795" y="1830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49931</xdr:rowOff>
    </xdr:from>
    <xdr:ext cx="534377" cy="2590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94111" y="183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7180</xdr:rowOff>
    </xdr:from>
    <xdr:ext cx="534377" cy="2590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705111" y="183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118713</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27095" y="1829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151672</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450795" y="1798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152119</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561795" y="1798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160912</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672795" y="179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E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82731</xdr:rowOff>
    </xdr:from>
    <xdr:to>
      <xdr:col>85</xdr:col>
      <xdr:colOff>127000</xdr:colOff>
      <xdr:row>40</xdr:row>
      <xdr:rowOff>167640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5481300" y="694073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159294</xdr:rowOff>
    </xdr:from>
    <xdr:to>
      <xdr:col>76</xdr:col>
      <xdr:colOff>165100</xdr:colOff>
      <xdr:row>40</xdr:row>
      <xdr:rowOff>89444</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41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38644</xdr:rowOff>
    </xdr:from>
    <xdr:to>
      <xdr:col>81</xdr:col>
      <xdr:colOff>50800</xdr:colOff>
      <xdr:row>40</xdr:row>
      <xdr:rowOff>82731</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592300" y="68966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111941</xdr:rowOff>
    </xdr:from>
    <xdr:to>
      <xdr:col>72</xdr:col>
      <xdr:colOff>38100</xdr:colOff>
      <xdr:row>40</xdr:row>
      <xdr:rowOff>42091</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65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162741</xdr:rowOff>
    </xdr:from>
    <xdr:to>
      <xdr:col>76</xdr:col>
      <xdr:colOff>114300</xdr:colOff>
      <xdr:row>40</xdr:row>
      <xdr:rowOff>38644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703300" y="684929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66222</xdr:rowOff>
    </xdr:from>
    <xdr:to>
      <xdr:col>67</xdr:col>
      <xdr:colOff>101600</xdr:colOff>
      <xdr:row>39</xdr:row>
      <xdr:rowOff>167822</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76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39</xdr:row>
      <xdr:rowOff>162741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814300" y="68035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80571</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4389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33218</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500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158949</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611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00000000-0008-0000-0E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00000000-0008-0000-0E00-00003E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00000000-0008-0000-0E00-000040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00000000-0008-0000-0E00-00004202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160274</xdr:rowOff>
    </xdr:from>
    <xdr:to>
      <xdr:col>116</xdr:col>
      <xdr:colOff>114300</xdr:colOff>
      <xdr:row>38</xdr:row>
      <xdr:rowOff>90424</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2110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11701</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0000000-0008-0000-0E00-00004E020000}"/>
            </a:ext>
          </a:extLst>
        </xdr:cNvPr>
        <xdr:cNvSpPr txBox="1"/>
      </xdr:nvSpPr>
      <xdr:spPr>
        <a:xfrm>
          <a:off x="22199600"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169418</xdr:rowOff>
    </xdr:from>
    <xdr:to>
      <xdr:col>112</xdr:col>
      <xdr:colOff>38100</xdr:colOff>
      <xdr:row>38</xdr:row>
      <xdr:rowOff>99568</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1272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39624</xdr:rowOff>
    </xdr:from>
    <xdr:to>
      <xdr:col>116</xdr:col>
      <xdr:colOff>63500</xdr:colOff>
      <xdr:row>38</xdr:row>
      <xdr:rowOff>48768</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1323300" y="65547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169418</xdr:rowOff>
    </xdr:from>
    <xdr:to>
      <xdr:col>107</xdr:col>
      <xdr:colOff>101600</xdr:colOff>
      <xdr:row>38</xdr:row>
      <xdr:rowOff>99568</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0383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48768</xdr:rowOff>
    </xdr:from>
    <xdr:to>
      <xdr:col>111</xdr:col>
      <xdr:colOff>177800</xdr:colOff>
      <xdr:row>38</xdr:row>
      <xdr:rowOff>48768</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0434300" y="6563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9494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48768</xdr:rowOff>
    </xdr:from>
    <xdr:to>
      <xdr:col>107</xdr:col>
      <xdr:colOff>50800</xdr:colOff>
      <xdr:row>38</xdr:row>
      <xdr:rowOff>57912</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9545300" y="6563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xdr:rowOff>
    </xdr:from>
    <xdr:to>
      <xdr:col>98</xdr:col>
      <xdr:colOff>38100</xdr:colOff>
      <xdr:row>38</xdr:row>
      <xdr:rowOff>108712</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605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57912</xdr:rowOff>
    </xdr:from>
    <xdr:to>
      <xdr:col>102</xdr:col>
      <xdr:colOff>114300</xdr:colOff>
      <xdr:row>38</xdr:row>
      <xdr:rowOff>57912</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656300" y="6573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116095</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1075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116095</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01994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00000000-0008-0000-0E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00000000-0008-0000-0E00-000078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00000000-0008-0000-0E00-00007A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00000000-0008-0000-0E00-00007C020000}"/>
            </a:ext>
          </a:extLst>
        </xdr:cNvPr>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34925</xdr:rowOff>
    </xdr:from>
    <xdr:to>
      <xdr:col>85</xdr:col>
      <xdr:colOff>177800</xdr:colOff>
      <xdr:row>62</xdr:row>
      <xdr:rowOff>136525</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6268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13352</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00000000-0008-0000-0E00-000088020000}"/>
            </a:ext>
          </a:extLst>
        </xdr:cNvPr>
        <xdr:cNvSpPr txBox="1"/>
      </xdr:nvSpPr>
      <xdr:spPr>
        <a:xfrm>
          <a:off x="163576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28575</xdr:rowOff>
    </xdr:from>
    <xdr:to>
      <xdr:col>85</xdr:col>
      <xdr:colOff>127000</xdr:colOff>
      <xdr:row>62</xdr:row>
      <xdr:rowOff>85725</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5481300" y="106584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122555</xdr:rowOff>
    </xdr:from>
    <xdr:to>
      <xdr:col>76</xdr:col>
      <xdr:colOff>165100</xdr:colOff>
      <xdr:row>62</xdr:row>
      <xdr:rowOff>52705</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4541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xdr:rowOff>
    </xdr:from>
    <xdr:to>
      <xdr:col>81</xdr:col>
      <xdr:colOff>50800</xdr:colOff>
      <xdr:row>62</xdr:row>
      <xdr:rowOff>28575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4592300" y="106318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365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154305</xdr:rowOff>
    </xdr:from>
    <xdr:to>
      <xdr:col>76</xdr:col>
      <xdr:colOff>114300</xdr:colOff>
      <xdr:row>62</xdr:row>
      <xdr:rowOff>1905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3703300" y="10612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121920</xdr:rowOff>
    </xdr:from>
    <xdr:to>
      <xdr:col>71</xdr:col>
      <xdr:colOff>177800</xdr:colOff>
      <xdr:row>61</xdr:row>
      <xdr:rowOff>154305</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814300" y="10580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657" name="n_1aveValue【学校施設】&#10;有形固定資産減価償却率">
          <a:extLst>
            <a:ext uri="{FF2B5EF4-FFF2-40B4-BE49-F238E27FC236}">
              <a16:creationId xmlns:a16="http://schemas.microsoft.com/office/drawing/2014/main" id="{00000000-0008-0000-0E00-000091020000}"/>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58" name="n_2aveValue【学校施設】&#10;有形固定資産減価償却率">
          <a:extLst>
            <a:ext uri="{FF2B5EF4-FFF2-40B4-BE49-F238E27FC236}">
              <a16:creationId xmlns:a16="http://schemas.microsoft.com/office/drawing/2014/main" id="{00000000-0008-0000-0E00-00009202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59" name="n_3aveValue【学校施設】&#10;有形固定資産減価償却率">
          <a:extLst>
            <a:ext uri="{FF2B5EF4-FFF2-40B4-BE49-F238E27FC236}">
              <a16:creationId xmlns:a16="http://schemas.microsoft.com/office/drawing/2014/main" id="{00000000-0008-0000-0E00-000093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660" name="n_4aveValue【学校施設】&#10;有形固定資産減価償却率">
          <a:extLst>
            <a:ext uri="{FF2B5EF4-FFF2-40B4-BE49-F238E27FC236}">
              <a16:creationId xmlns:a16="http://schemas.microsoft.com/office/drawing/2014/main" id="{00000000-0008-0000-0E00-000094020000}"/>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661" name="n_1mainValue【学校施設】&#10;有形固定資産減価償却率">
          <a:extLst>
            <a:ext uri="{FF2B5EF4-FFF2-40B4-BE49-F238E27FC236}">
              <a16:creationId xmlns:a16="http://schemas.microsoft.com/office/drawing/2014/main" id="{00000000-0008-0000-0E00-000095020000}"/>
            </a:ext>
          </a:extLst>
        </xdr:cNvPr>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43832</xdr:rowOff>
    </xdr:from>
    <xdr:ext cx="405111" cy="259045"/>
    <xdr:sp macro="" textlink="">
      <xdr:nvSpPr>
        <xdr:cNvPr id="662" name="n_2mainValue【学校施設】&#10;有形固定資産減価償却率">
          <a:extLst>
            <a:ext uri="{FF2B5EF4-FFF2-40B4-BE49-F238E27FC236}">
              <a16:creationId xmlns:a16="http://schemas.microsoft.com/office/drawing/2014/main" id="{00000000-0008-0000-0E00-000096020000}"/>
            </a:ext>
          </a:extLst>
        </xdr:cNvPr>
        <xdr:cNvSpPr txBox="1"/>
      </xdr:nvSpPr>
      <xdr:spPr>
        <a:xfrm>
          <a:off x="14389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63" name="n_3mainValue【学校施設】&#10;有形固定資産減価償却率">
          <a:extLst>
            <a:ext uri="{FF2B5EF4-FFF2-40B4-BE49-F238E27FC236}">
              <a16:creationId xmlns:a16="http://schemas.microsoft.com/office/drawing/2014/main" id="{00000000-0008-0000-0E00-000097020000}"/>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664" name="n_4mainValue【学校施設】&#10;有形固定資産減価償却率">
          <a:extLst>
            <a:ext uri="{FF2B5EF4-FFF2-40B4-BE49-F238E27FC236}">
              <a16:creationId xmlns:a16="http://schemas.microsoft.com/office/drawing/2014/main" id="{00000000-0008-0000-0E00-000098020000}"/>
            </a:ext>
          </a:extLst>
        </xdr:cNvPr>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E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E00-0000B1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1" name="【学校施設】&#10;一人当たり面積最大値テキスト">
          <a:extLst>
            <a:ext uri="{FF2B5EF4-FFF2-40B4-BE49-F238E27FC236}">
              <a16:creationId xmlns:a16="http://schemas.microsoft.com/office/drawing/2014/main" id="{00000000-0008-0000-0E00-0000B3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E00-0000B5020000}"/>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85217</xdr:rowOff>
    </xdr:from>
    <xdr:to>
      <xdr:col>116</xdr:col>
      <xdr:colOff>114300</xdr:colOff>
      <xdr:row>63</xdr:row>
      <xdr:rowOff>15367</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107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E00-0000C1020000}"/>
            </a:ext>
          </a:extLst>
        </xdr:cNvPr>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87694</xdr:rowOff>
    </xdr:from>
    <xdr:to>
      <xdr:col>112</xdr:col>
      <xdr:colOff>38100</xdr:colOff>
      <xdr:row>63</xdr:row>
      <xdr:rowOff>17844</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107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136017</xdr:rowOff>
    </xdr:from>
    <xdr:to>
      <xdr:col>116</xdr:col>
      <xdr:colOff>63500</xdr:colOff>
      <xdr:row>62</xdr:row>
      <xdr:rowOff>138494</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1323300" y="10765917"/>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89598</xdr:rowOff>
    </xdr:from>
    <xdr:to>
      <xdr:col>107</xdr:col>
      <xdr:colOff>101600</xdr:colOff>
      <xdr:row>63</xdr:row>
      <xdr:rowOff>19748</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0383500" y="10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138494</xdr:rowOff>
    </xdr:from>
    <xdr:to>
      <xdr:col>111</xdr:col>
      <xdr:colOff>177800</xdr:colOff>
      <xdr:row>62</xdr:row>
      <xdr:rowOff>140398</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0434300" y="1076839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73596</xdr:rowOff>
    </xdr:from>
    <xdr:to>
      <xdr:col>102</xdr:col>
      <xdr:colOff>165100</xdr:colOff>
      <xdr:row>63</xdr:row>
      <xdr:rowOff>3746</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94500" y="107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124396</xdr:rowOff>
    </xdr:from>
    <xdr:to>
      <xdr:col>107</xdr:col>
      <xdr:colOff>50800</xdr:colOff>
      <xdr:row>62</xdr:row>
      <xdr:rowOff>140398</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9545300" y="107542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85027</xdr:rowOff>
    </xdr:from>
    <xdr:to>
      <xdr:col>98</xdr:col>
      <xdr:colOff>38100</xdr:colOff>
      <xdr:row>63</xdr:row>
      <xdr:rowOff>15177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605500" y="107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124396</xdr:rowOff>
    </xdr:from>
    <xdr:to>
      <xdr:col>102</xdr:col>
      <xdr:colOff>114300</xdr:colOff>
      <xdr:row>62</xdr:row>
      <xdr:rowOff>135827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8656300" y="10754296"/>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714" name="n_1aveValue【学校施設】&#10;一人当たり面積">
          <a:extLst>
            <a:ext uri="{FF2B5EF4-FFF2-40B4-BE49-F238E27FC236}">
              <a16:creationId xmlns:a16="http://schemas.microsoft.com/office/drawing/2014/main" id="{00000000-0008-0000-0E00-0000CA020000}"/>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715" name="n_2aveValue【学校施設】&#10;一人当たり面積">
          <a:extLst>
            <a:ext uri="{FF2B5EF4-FFF2-40B4-BE49-F238E27FC236}">
              <a16:creationId xmlns:a16="http://schemas.microsoft.com/office/drawing/2014/main" id="{00000000-0008-0000-0E00-0000CB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716" name="n_3aveValue【学校施設】&#10;一人当たり面積">
          <a:extLst>
            <a:ext uri="{FF2B5EF4-FFF2-40B4-BE49-F238E27FC236}">
              <a16:creationId xmlns:a16="http://schemas.microsoft.com/office/drawing/2014/main" id="{00000000-0008-0000-0E00-0000CC020000}"/>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717" name="n_4aveValue【学校施設】&#10;一人当たり面積">
          <a:extLst>
            <a:ext uri="{FF2B5EF4-FFF2-40B4-BE49-F238E27FC236}">
              <a16:creationId xmlns:a16="http://schemas.microsoft.com/office/drawing/2014/main" id="{00000000-0008-0000-0E00-0000CD020000}"/>
            </a:ext>
          </a:extLst>
        </xdr:cNvPr>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8971</xdr:rowOff>
    </xdr:from>
    <xdr:ext cx="469744" cy="259045"/>
    <xdr:sp macro="" textlink="">
      <xdr:nvSpPr>
        <xdr:cNvPr id="718" name="n_1mainValue【学校施設】&#10;一人当たり面積">
          <a:extLst>
            <a:ext uri="{FF2B5EF4-FFF2-40B4-BE49-F238E27FC236}">
              <a16:creationId xmlns:a16="http://schemas.microsoft.com/office/drawing/2014/main" id="{00000000-0008-0000-0E00-0000CE020000}"/>
            </a:ext>
          </a:extLst>
        </xdr:cNvPr>
        <xdr:cNvSpPr txBox="1"/>
      </xdr:nvSpPr>
      <xdr:spPr>
        <a:xfrm>
          <a:off x="21075727" y="108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10875</xdr:rowOff>
    </xdr:from>
    <xdr:ext cx="469744" cy="259045"/>
    <xdr:sp macro="" textlink="">
      <xdr:nvSpPr>
        <xdr:cNvPr id="719" name="n_2mainValue【学校施設】&#10;一人当たり面積">
          <a:extLst>
            <a:ext uri="{FF2B5EF4-FFF2-40B4-BE49-F238E27FC236}">
              <a16:creationId xmlns:a16="http://schemas.microsoft.com/office/drawing/2014/main" id="{00000000-0008-0000-0E00-0000CF020000}"/>
            </a:ext>
          </a:extLst>
        </xdr:cNvPr>
        <xdr:cNvSpPr txBox="1"/>
      </xdr:nvSpPr>
      <xdr:spPr>
        <a:xfrm>
          <a:off x="20199427" y="108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20273</xdr:rowOff>
    </xdr:from>
    <xdr:ext cx="469744" cy="259045"/>
    <xdr:sp macro="" textlink="">
      <xdr:nvSpPr>
        <xdr:cNvPr id="720" name="n_3mainValue【学校施設】&#10;一人当たり面積">
          <a:extLst>
            <a:ext uri="{FF2B5EF4-FFF2-40B4-BE49-F238E27FC236}">
              <a16:creationId xmlns:a16="http://schemas.microsoft.com/office/drawing/2014/main" id="{00000000-0008-0000-0E00-0000D0020000}"/>
            </a:ext>
          </a:extLst>
        </xdr:cNvPr>
        <xdr:cNvSpPr txBox="1"/>
      </xdr:nvSpPr>
      <xdr:spPr>
        <a:xfrm>
          <a:off x="19310427" y="104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31704</xdr:rowOff>
    </xdr:from>
    <xdr:ext cx="469744" cy="259045"/>
    <xdr:sp macro="" textlink="">
      <xdr:nvSpPr>
        <xdr:cNvPr id="721" name="n_4mainValue【学校施設】&#10;一人当たり面積">
          <a:extLst>
            <a:ext uri="{FF2B5EF4-FFF2-40B4-BE49-F238E27FC236}">
              <a16:creationId xmlns:a16="http://schemas.microsoft.com/office/drawing/2014/main" id="{00000000-0008-0000-0E00-0000D1020000}"/>
            </a:ext>
          </a:extLst>
        </xdr:cNvPr>
        <xdr:cNvSpPr txBox="1"/>
      </xdr:nvSpPr>
      <xdr:spPr>
        <a:xfrm>
          <a:off x="18421427" y="104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00000000-0008-0000-0E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00000000-0008-0000-0E00-0000E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750" name="【児童館】&#10;有形固定資産減価償却率最大値テキスト">
          <a:extLst>
            <a:ext uri="{FF2B5EF4-FFF2-40B4-BE49-F238E27FC236}">
              <a16:creationId xmlns:a16="http://schemas.microsoft.com/office/drawing/2014/main" id="{00000000-0008-0000-0E00-0000EE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752" name="【児童館】&#10;有形固定資産減価償却率平均値テキスト">
          <a:extLst>
            <a:ext uri="{FF2B5EF4-FFF2-40B4-BE49-F238E27FC236}">
              <a16:creationId xmlns:a16="http://schemas.microsoft.com/office/drawing/2014/main" id="{00000000-0008-0000-0E00-0000F0020000}"/>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104866</xdr:rowOff>
    </xdr:from>
    <xdr:to>
      <xdr:col>85</xdr:col>
      <xdr:colOff>177800</xdr:colOff>
      <xdr:row>81</xdr:row>
      <xdr:rowOff>35016</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6268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127743</xdr:rowOff>
    </xdr:from>
    <xdr:ext cx="405111" cy="259045"/>
    <xdr:sp macro="" textlink="">
      <xdr:nvSpPr>
        <xdr:cNvPr id="764" name="【児童館】&#10;有形固定資産減価償却率該当値テキスト">
          <a:extLst>
            <a:ext uri="{FF2B5EF4-FFF2-40B4-BE49-F238E27FC236}">
              <a16:creationId xmlns:a16="http://schemas.microsoft.com/office/drawing/2014/main" id="{00000000-0008-0000-0E00-0000FC020000}"/>
            </a:ext>
          </a:extLst>
        </xdr:cNvPr>
        <xdr:cNvSpPr txBox="1"/>
      </xdr:nvSpPr>
      <xdr:spPr>
        <a:xfrm>
          <a:off x="16357600" y="136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363</xdr:rowOff>
    </xdr:from>
    <xdr:to>
      <xdr:col>81</xdr:col>
      <xdr:colOff>101600</xdr:colOff>
      <xdr:row>80</xdr:row>
      <xdr:rowOff>101963</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5430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51163</xdr:rowOff>
    </xdr:from>
    <xdr:to>
      <xdr:col>85</xdr:col>
      <xdr:colOff>127000</xdr:colOff>
      <xdr:row>80</xdr:row>
      <xdr:rowOff>155666</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5481300" y="1376716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85271</xdr:rowOff>
    </xdr:from>
    <xdr:to>
      <xdr:col>76</xdr:col>
      <xdr:colOff>165100</xdr:colOff>
      <xdr:row>83</xdr:row>
      <xdr:rowOff>15421</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4541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51163</xdr:rowOff>
    </xdr:from>
    <xdr:to>
      <xdr:col>81</xdr:col>
      <xdr:colOff>50800</xdr:colOff>
      <xdr:row>82</xdr:row>
      <xdr:rowOff>136071</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4592300" y="13767163"/>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363</xdr:rowOff>
    </xdr:from>
    <xdr:to>
      <xdr:col>72</xdr:col>
      <xdr:colOff>38100</xdr:colOff>
      <xdr:row>84</xdr:row>
      <xdr:rowOff>101963</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3652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136071</xdr:rowOff>
    </xdr:from>
    <xdr:to>
      <xdr:col>76</xdr:col>
      <xdr:colOff>114300</xdr:colOff>
      <xdr:row>84</xdr:row>
      <xdr:rowOff>51163</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flipV="1">
          <a:off x="13703300" y="14194971"/>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23223</xdr:rowOff>
    </xdr:from>
    <xdr:to>
      <xdr:col>67</xdr:col>
      <xdr:colOff>101600</xdr:colOff>
      <xdr:row>82</xdr:row>
      <xdr:rowOff>124823</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2763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74023</xdr:rowOff>
    </xdr:from>
    <xdr:to>
      <xdr:col>71</xdr:col>
      <xdr:colOff>177800</xdr:colOff>
      <xdr:row>84</xdr:row>
      <xdr:rowOff>51163</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2814300" y="14132923"/>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773" name="n_1aveValue【児童館】&#10;有形固定資産減価償却率">
          <a:extLst>
            <a:ext uri="{FF2B5EF4-FFF2-40B4-BE49-F238E27FC236}">
              <a16:creationId xmlns:a16="http://schemas.microsoft.com/office/drawing/2014/main" id="{00000000-0008-0000-0E00-000005030000}"/>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774" name="n_2aveValue【児童館】&#10;有形固定資産減価償却率">
          <a:extLst>
            <a:ext uri="{FF2B5EF4-FFF2-40B4-BE49-F238E27FC236}">
              <a16:creationId xmlns:a16="http://schemas.microsoft.com/office/drawing/2014/main" id="{00000000-0008-0000-0E00-00000603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775" name="n_3aveValue【児童館】&#10;有形固定資産減価償却率">
          <a:extLst>
            <a:ext uri="{FF2B5EF4-FFF2-40B4-BE49-F238E27FC236}">
              <a16:creationId xmlns:a16="http://schemas.microsoft.com/office/drawing/2014/main" id="{00000000-0008-0000-0E00-00000703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776" name="n_4aveValue【児童館】&#10;有形固定資産減価償却率">
          <a:extLst>
            <a:ext uri="{FF2B5EF4-FFF2-40B4-BE49-F238E27FC236}">
              <a16:creationId xmlns:a16="http://schemas.microsoft.com/office/drawing/2014/main" id="{00000000-0008-0000-0E00-000008030000}"/>
            </a:ext>
          </a:extLst>
        </xdr:cNvPr>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118490</xdr:rowOff>
    </xdr:from>
    <xdr:ext cx="405111" cy="259045"/>
    <xdr:sp macro="" textlink="">
      <xdr:nvSpPr>
        <xdr:cNvPr id="777" name="n_1mainValue【児童館】&#10;有形固定資産減価償却率">
          <a:extLst>
            <a:ext uri="{FF2B5EF4-FFF2-40B4-BE49-F238E27FC236}">
              <a16:creationId xmlns:a16="http://schemas.microsoft.com/office/drawing/2014/main" id="{00000000-0008-0000-0E00-000009030000}"/>
            </a:ext>
          </a:extLst>
        </xdr:cNvPr>
        <xdr:cNvSpPr txBox="1"/>
      </xdr:nvSpPr>
      <xdr:spPr>
        <a:xfrm>
          <a:off x="15266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778" name="n_2mainValue【児童館】&#10;有形固定資産減価償却率">
          <a:extLst>
            <a:ext uri="{FF2B5EF4-FFF2-40B4-BE49-F238E27FC236}">
              <a16:creationId xmlns:a16="http://schemas.microsoft.com/office/drawing/2014/main" id="{00000000-0008-0000-0E00-00000A030000}"/>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93090</xdr:rowOff>
    </xdr:from>
    <xdr:ext cx="405111" cy="259045"/>
    <xdr:sp macro="" textlink="">
      <xdr:nvSpPr>
        <xdr:cNvPr id="779" name="n_3mainValue【児童館】&#10;有形固定資産減価償却率">
          <a:extLst>
            <a:ext uri="{FF2B5EF4-FFF2-40B4-BE49-F238E27FC236}">
              <a16:creationId xmlns:a16="http://schemas.microsoft.com/office/drawing/2014/main" id="{00000000-0008-0000-0E00-00000B030000}"/>
            </a:ext>
          </a:extLst>
        </xdr:cNvPr>
        <xdr:cNvSpPr txBox="1"/>
      </xdr:nvSpPr>
      <xdr:spPr>
        <a:xfrm>
          <a:off x="13500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141350</xdr:rowOff>
    </xdr:from>
    <xdr:ext cx="405111" cy="259045"/>
    <xdr:sp macro="" textlink="">
      <xdr:nvSpPr>
        <xdr:cNvPr id="780" name="n_4mainValue【児童館】&#10;有形固定資産減価償却率">
          <a:extLst>
            <a:ext uri="{FF2B5EF4-FFF2-40B4-BE49-F238E27FC236}">
              <a16:creationId xmlns:a16="http://schemas.microsoft.com/office/drawing/2014/main" id="{00000000-0008-0000-0E00-00000C030000}"/>
            </a:ext>
          </a:extLst>
        </xdr:cNvPr>
        <xdr:cNvSpPr txBox="1"/>
      </xdr:nvSpPr>
      <xdr:spPr>
        <a:xfrm>
          <a:off x="12611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00000000-0008-0000-0E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805" name="【児童館】&#10;一人当たり面積最小値テキスト">
          <a:extLst>
            <a:ext uri="{FF2B5EF4-FFF2-40B4-BE49-F238E27FC236}">
              <a16:creationId xmlns:a16="http://schemas.microsoft.com/office/drawing/2014/main" id="{00000000-0008-0000-0E00-000025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7" name="【児童館】&#10;一人当たり面積最大値テキスト">
          <a:extLst>
            <a:ext uri="{FF2B5EF4-FFF2-40B4-BE49-F238E27FC236}">
              <a16:creationId xmlns:a16="http://schemas.microsoft.com/office/drawing/2014/main" id="{00000000-0008-0000-0E00-00002703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9" name="【児童館】&#10;一人当たり面積平均値テキスト">
          <a:extLst>
            <a:ext uri="{FF2B5EF4-FFF2-40B4-BE49-F238E27FC236}">
              <a16:creationId xmlns:a16="http://schemas.microsoft.com/office/drawing/2014/main" id="{00000000-0008-0000-0E00-00002903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21" name="【児童館】&#10;一人当たり面積該当値テキスト">
          <a:extLst>
            <a:ext uri="{FF2B5EF4-FFF2-40B4-BE49-F238E27FC236}">
              <a16:creationId xmlns:a16="http://schemas.microsoft.com/office/drawing/2014/main" id="{00000000-0008-0000-0E00-000035030000}"/>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57150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20434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8" name="楕円 827">
          <a:extLst>
            <a:ext uri="{FF2B5EF4-FFF2-40B4-BE49-F238E27FC236}">
              <a16:creationId xmlns:a16="http://schemas.microsoft.com/office/drawing/2014/main" id="{00000000-0008-0000-0E00-00003C03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0" name="n_1aveValue【児童館】&#10;一人当たり面積">
          <a:extLst>
            <a:ext uri="{FF2B5EF4-FFF2-40B4-BE49-F238E27FC236}">
              <a16:creationId xmlns:a16="http://schemas.microsoft.com/office/drawing/2014/main" id="{00000000-0008-0000-0E00-00003E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1" name="n_2aveValue【児童館】&#10;一人当たり面積">
          <a:extLst>
            <a:ext uri="{FF2B5EF4-FFF2-40B4-BE49-F238E27FC236}">
              <a16:creationId xmlns:a16="http://schemas.microsoft.com/office/drawing/2014/main" id="{00000000-0008-0000-0E00-00003F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2" name="n_3aveValue【児童館】&#10;一人当たり面積">
          <a:extLst>
            <a:ext uri="{FF2B5EF4-FFF2-40B4-BE49-F238E27FC236}">
              <a16:creationId xmlns:a16="http://schemas.microsoft.com/office/drawing/2014/main" id="{00000000-0008-0000-0E00-00004003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3" name="n_4aveValue【児童館】&#10;一人当たり面積">
          <a:extLst>
            <a:ext uri="{FF2B5EF4-FFF2-40B4-BE49-F238E27FC236}">
              <a16:creationId xmlns:a16="http://schemas.microsoft.com/office/drawing/2014/main" id="{00000000-0008-0000-0E00-00004103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34" name="n_1mainValue【児童館】&#10;一人当たり面積">
          <a:extLst>
            <a:ext uri="{FF2B5EF4-FFF2-40B4-BE49-F238E27FC236}">
              <a16:creationId xmlns:a16="http://schemas.microsoft.com/office/drawing/2014/main" id="{00000000-0008-0000-0E00-00004203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5" name="n_2mainValue【児童館】&#10;一人当たり面積">
          <a:extLst>
            <a:ext uri="{FF2B5EF4-FFF2-40B4-BE49-F238E27FC236}">
              <a16:creationId xmlns:a16="http://schemas.microsoft.com/office/drawing/2014/main" id="{00000000-0008-0000-0E00-00004303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6" name="n_3mainValue【児童館】&#10;一人当たり面積">
          <a:extLst>
            <a:ext uri="{FF2B5EF4-FFF2-40B4-BE49-F238E27FC236}">
              <a16:creationId xmlns:a16="http://schemas.microsoft.com/office/drawing/2014/main" id="{00000000-0008-0000-0E00-00004403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37" name="n_4mainValue【児童館】&#10;一人当たり面積">
          <a:extLst>
            <a:ext uri="{FF2B5EF4-FFF2-40B4-BE49-F238E27FC236}">
              <a16:creationId xmlns:a16="http://schemas.microsoft.com/office/drawing/2014/main" id="{00000000-0008-0000-0E00-00004503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00000000-0008-0000-0E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3" name="【公民館】&#10;有形固定資産減価償却率最小値テキスト">
          <a:extLst>
            <a:ext uri="{FF2B5EF4-FFF2-40B4-BE49-F238E27FC236}">
              <a16:creationId xmlns:a16="http://schemas.microsoft.com/office/drawing/2014/main" id="{00000000-0008-0000-0E00-00005F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865" name="【公民館】&#10;有形固定資産減価償却率最大値テキスト">
          <a:extLst>
            <a:ext uri="{FF2B5EF4-FFF2-40B4-BE49-F238E27FC236}">
              <a16:creationId xmlns:a16="http://schemas.microsoft.com/office/drawing/2014/main" id="{00000000-0008-0000-0E00-00006103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867" name="【公民館】&#10;有形固定資産減価償却率平均値テキスト">
          <a:extLst>
            <a:ext uri="{FF2B5EF4-FFF2-40B4-BE49-F238E27FC236}">
              <a16:creationId xmlns:a16="http://schemas.microsoft.com/office/drawing/2014/main" id="{00000000-0008-0000-0E00-00006303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879" name="【公民館】&#10;有形固定資産減価償却率該当値テキスト">
          <a:extLst>
            <a:ext uri="{FF2B5EF4-FFF2-40B4-BE49-F238E27FC236}">
              <a16:creationId xmlns:a16="http://schemas.microsoft.com/office/drawing/2014/main" id="{00000000-0008-0000-0E00-00006F030000}"/>
            </a:ext>
          </a:extLst>
        </xdr:cNvPr>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137795</xdr:rowOff>
    </xdr:from>
    <xdr:to>
      <xdr:col>81</xdr:col>
      <xdr:colOff>101600</xdr:colOff>
      <xdr:row>102</xdr:row>
      <xdr:rowOff>67945</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17145</xdr:rowOff>
    </xdr:from>
    <xdr:to>
      <xdr:col>85</xdr:col>
      <xdr:colOff>127000</xdr:colOff>
      <xdr:row>102</xdr:row>
      <xdr:rowOff>87630</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5481300" y="1750504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95886</xdr:rowOff>
    </xdr:from>
    <xdr:to>
      <xdr:col>76</xdr:col>
      <xdr:colOff>165100</xdr:colOff>
      <xdr:row>102</xdr:row>
      <xdr:rowOff>26036</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4541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146686</xdr:rowOff>
    </xdr:from>
    <xdr:to>
      <xdr:col>81</xdr:col>
      <xdr:colOff>50800</xdr:colOff>
      <xdr:row>102</xdr:row>
      <xdr:rowOff>17145</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4592300" y="174631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74930</xdr:rowOff>
    </xdr:from>
    <xdr:to>
      <xdr:col>72</xdr:col>
      <xdr:colOff>38100</xdr:colOff>
      <xdr:row>102</xdr:row>
      <xdr:rowOff>5080</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3652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125730</xdr:rowOff>
    </xdr:from>
    <xdr:to>
      <xdr:col>76</xdr:col>
      <xdr:colOff>114300</xdr:colOff>
      <xdr:row>101</xdr:row>
      <xdr:rowOff>146686</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a:off x="13703300" y="174421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44450</xdr:rowOff>
    </xdr:from>
    <xdr:to>
      <xdr:col>67</xdr:col>
      <xdr:colOff>101600</xdr:colOff>
      <xdr:row>101</xdr:row>
      <xdr:rowOff>146050</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2763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95250</xdr:rowOff>
    </xdr:from>
    <xdr:to>
      <xdr:col>71</xdr:col>
      <xdr:colOff>177800</xdr:colOff>
      <xdr:row>101</xdr:row>
      <xdr:rowOff>125730</xdr:rowOff>
    </xdr:to>
    <xdr:cxnSp macro="">
      <xdr:nvCxnSpPr>
        <xdr:cNvPr id="887" name="直線コネクタ 886">
          <a:extLst>
            <a:ext uri="{FF2B5EF4-FFF2-40B4-BE49-F238E27FC236}">
              <a16:creationId xmlns:a16="http://schemas.microsoft.com/office/drawing/2014/main" id="{00000000-0008-0000-0E00-000077030000}"/>
            </a:ext>
          </a:extLst>
        </xdr:cNvPr>
        <xdr:cNvCxnSpPr/>
      </xdr:nvCxnSpPr>
      <xdr:spPr>
        <a:xfrm>
          <a:off x="12814300" y="1741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888" name="n_1aveValue【公民館】&#10;有形固定資産減価償却率">
          <a:extLst>
            <a:ext uri="{FF2B5EF4-FFF2-40B4-BE49-F238E27FC236}">
              <a16:creationId xmlns:a16="http://schemas.microsoft.com/office/drawing/2014/main" id="{00000000-0008-0000-0E00-000078030000}"/>
            </a:ext>
          </a:extLst>
        </xdr:cNvPr>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889" name="n_2aveValue【公民館】&#10;有形固定資産減価償却率">
          <a:extLst>
            <a:ext uri="{FF2B5EF4-FFF2-40B4-BE49-F238E27FC236}">
              <a16:creationId xmlns:a16="http://schemas.microsoft.com/office/drawing/2014/main" id="{00000000-0008-0000-0E00-000079030000}"/>
            </a:ext>
          </a:extLst>
        </xdr:cNvPr>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890" name="n_3aveValue【公民館】&#10;有形固定資産減価償却率">
          <a:extLst>
            <a:ext uri="{FF2B5EF4-FFF2-40B4-BE49-F238E27FC236}">
              <a16:creationId xmlns:a16="http://schemas.microsoft.com/office/drawing/2014/main" id="{00000000-0008-0000-0E00-00007A03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891" name="n_4aveValue【公民館】&#10;有形固定資産減価償却率">
          <a:extLst>
            <a:ext uri="{FF2B5EF4-FFF2-40B4-BE49-F238E27FC236}">
              <a16:creationId xmlns:a16="http://schemas.microsoft.com/office/drawing/2014/main" id="{00000000-0008-0000-0E00-00007B030000}"/>
            </a:ext>
          </a:extLst>
        </xdr:cNvPr>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84472</xdr:rowOff>
    </xdr:from>
    <xdr:ext cx="405111" cy="259045"/>
    <xdr:sp macro="" textlink="">
      <xdr:nvSpPr>
        <xdr:cNvPr id="892" name="n_1mainValue【公民館】&#10;有形固定資産減価償却率">
          <a:extLst>
            <a:ext uri="{FF2B5EF4-FFF2-40B4-BE49-F238E27FC236}">
              <a16:creationId xmlns:a16="http://schemas.microsoft.com/office/drawing/2014/main" id="{00000000-0008-0000-0E00-00007C030000}"/>
            </a:ext>
          </a:extLst>
        </xdr:cNvPr>
        <xdr:cNvSpPr txBox="1"/>
      </xdr:nvSpPr>
      <xdr:spPr>
        <a:xfrm>
          <a:off x="15266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42563</xdr:rowOff>
    </xdr:from>
    <xdr:ext cx="405111" cy="259045"/>
    <xdr:sp macro="" textlink="">
      <xdr:nvSpPr>
        <xdr:cNvPr id="893" name="n_2mainValue【公民館】&#10;有形固定資産減価償却率">
          <a:extLst>
            <a:ext uri="{FF2B5EF4-FFF2-40B4-BE49-F238E27FC236}">
              <a16:creationId xmlns:a16="http://schemas.microsoft.com/office/drawing/2014/main" id="{00000000-0008-0000-0E00-00007D030000}"/>
            </a:ext>
          </a:extLst>
        </xdr:cNvPr>
        <xdr:cNvSpPr txBox="1"/>
      </xdr:nvSpPr>
      <xdr:spPr>
        <a:xfrm>
          <a:off x="143897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21607</xdr:rowOff>
    </xdr:from>
    <xdr:ext cx="405111" cy="259045"/>
    <xdr:sp macro="" textlink="">
      <xdr:nvSpPr>
        <xdr:cNvPr id="894" name="n_3mainValue【公民館】&#10;有形固定資産減価償却率">
          <a:extLst>
            <a:ext uri="{FF2B5EF4-FFF2-40B4-BE49-F238E27FC236}">
              <a16:creationId xmlns:a16="http://schemas.microsoft.com/office/drawing/2014/main" id="{00000000-0008-0000-0E00-00007E030000}"/>
            </a:ext>
          </a:extLst>
        </xdr:cNvPr>
        <xdr:cNvSpPr txBox="1"/>
      </xdr:nvSpPr>
      <xdr:spPr>
        <a:xfrm>
          <a:off x="13500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162577</xdr:rowOff>
    </xdr:from>
    <xdr:ext cx="405111" cy="259045"/>
    <xdr:sp macro="" textlink="">
      <xdr:nvSpPr>
        <xdr:cNvPr id="895" name="n_4mainValue【公民館】&#10;有形固定資産減価償却率">
          <a:extLst>
            <a:ext uri="{FF2B5EF4-FFF2-40B4-BE49-F238E27FC236}">
              <a16:creationId xmlns:a16="http://schemas.microsoft.com/office/drawing/2014/main" id="{00000000-0008-0000-0E00-00007F030000}"/>
            </a:ext>
          </a:extLst>
        </xdr:cNvPr>
        <xdr:cNvSpPr txBox="1"/>
      </xdr:nvSpPr>
      <xdr:spPr>
        <a:xfrm>
          <a:off x="12611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7" name="テキスト ボックス 916">
          <a:extLst>
            <a:ext uri="{FF2B5EF4-FFF2-40B4-BE49-F238E27FC236}">
              <a16:creationId xmlns:a16="http://schemas.microsoft.com/office/drawing/2014/main" id="{00000000-0008-0000-0E00-00009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E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E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E00-00009A03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E00-00009C03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925" name="直線コネクタ 924">
          <a:extLst>
            <a:ext uri="{FF2B5EF4-FFF2-40B4-BE49-F238E27FC236}">
              <a16:creationId xmlns:a16="http://schemas.microsoft.com/office/drawing/2014/main" id="{00000000-0008-0000-0E00-00009D03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E00-00009E030000}"/>
            </a:ext>
          </a:extLst>
        </xdr:cNvPr>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67855</xdr:rowOff>
    </xdr:from>
    <xdr:to>
      <xdr:col>116</xdr:col>
      <xdr:colOff>114300</xdr:colOff>
      <xdr:row>104</xdr:row>
      <xdr:rowOff>169455</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22110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90732</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E00-0000AA030000}"/>
            </a:ext>
          </a:extLst>
        </xdr:cNvPr>
        <xdr:cNvSpPr txBox="1"/>
      </xdr:nvSpPr>
      <xdr:spPr>
        <a:xfrm>
          <a:off x="22199600" y="1775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126637</xdr:rowOff>
    </xdr:from>
    <xdr:to>
      <xdr:col>112</xdr:col>
      <xdr:colOff>38100</xdr:colOff>
      <xdr:row>105</xdr:row>
      <xdr:rowOff>56787</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2127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118655</xdr:rowOff>
    </xdr:from>
    <xdr:to>
      <xdr:col>116</xdr:col>
      <xdr:colOff>63500</xdr:colOff>
      <xdr:row>105</xdr:row>
      <xdr:rowOff>5987</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flipV="1">
          <a:off x="21323300" y="1794945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133169</xdr:rowOff>
    </xdr:from>
    <xdr:to>
      <xdr:col>107</xdr:col>
      <xdr:colOff>101600</xdr:colOff>
      <xdr:row>105</xdr:row>
      <xdr:rowOff>63319</xdr:rowOff>
    </xdr:to>
    <xdr:sp macro="" textlink="">
      <xdr:nvSpPr>
        <xdr:cNvPr id="941" name="楕円 940">
          <a:extLst>
            <a:ext uri="{FF2B5EF4-FFF2-40B4-BE49-F238E27FC236}">
              <a16:creationId xmlns:a16="http://schemas.microsoft.com/office/drawing/2014/main" id="{00000000-0008-0000-0E00-0000AD030000}"/>
            </a:ext>
          </a:extLst>
        </xdr:cNvPr>
        <xdr:cNvSpPr/>
      </xdr:nvSpPr>
      <xdr:spPr>
        <a:xfrm>
          <a:off x="2038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xdr:rowOff>
    </xdr:from>
    <xdr:to>
      <xdr:col>111</xdr:col>
      <xdr:colOff>177800</xdr:colOff>
      <xdr:row>105</xdr:row>
      <xdr:rowOff>12519</xdr:rowOff>
    </xdr:to>
    <xdr:cxnSp macro="">
      <xdr:nvCxnSpPr>
        <xdr:cNvPr id="942" name="直線コネクタ 941">
          <a:extLst>
            <a:ext uri="{FF2B5EF4-FFF2-40B4-BE49-F238E27FC236}">
              <a16:creationId xmlns:a16="http://schemas.microsoft.com/office/drawing/2014/main" id="{00000000-0008-0000-0E00-0000AE030000}"/>
            </a:ext>
          </a:extLst>
        </xdr:cNvPr>
        <xdr:cNvCxnSpPr/>
      </xdr:nvCxnSpPr>
      <xdr:spPr>
        <a:xfrm flipV="1">
          <a:off x="20434300" y="18008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126637</xdr:rowOff>
    </xdr:from>
    <xdr:to>
      <xdr:col>102</xdr:col>
      <xdr:colOff>165100</xdr:colOff>
      <xdr:row>105</xdr:row>
      <xdr:rowOff>56787</xdr:rowOff>
    </xdr:to>
    <xdr:sp macro="" textlink="">
      <xdr:nvSpPr>
        <xdr:cNvPr id="943" name="楕円 942">
          <a:extLst>
            <a:ext uri="{FF2B5EF4-FFF2-40B4-BE49-F238E27FC236}">
              <a16:creationId xmlns:a16="http://schemas.microsoft.com/office/drawing/2014/main" id="{00000000-0008-0000-0E00-0000AF030000}"/>
            </a:ext>
          </a:extLst>
        </xdr:cNvPr>
        <xdr:cNvSpPr/>
      </xdr:nvSpPr>
      <xdr:spPr>
        <a:xfrm>
          <a:off x="19494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xdr:rowOff>
    </xdr:from>
    <xdr:to>
      <xdr:col>107</xdr:col>
      <xdr:colOff>50800</xdr:colOff>
      <xdr:row>105</xdr:row>
      <xdr:rowOff>12519</xdr:rowOff>
    </xdr:to>
    <xdr:cxnSp macro="">
      <xdr:nvCxnSpPr>
        <xdr:cNvPr id="944" name="直線コネクタ 943">
          <a:extLst>
            <a:ext uri="{FF2B5EF4-FFF2-40B4-BE49-F238E27FC236}">
              <a16:creationId xmlns:a16="http://schemas.microsoft.com/office/drawing/2014/main" id="{00000000-0008-0000-0E00-0000B0030000}"/>
            </a:ext>
          </a:extLst>
        </xdr:cNvPr>
        <xdr:cNvCxnSpPr/>
      </xdr:nvCxnSpPr>
      <xdr:spPr>
        <a:xfrm>
          <a:off x="19545300" y="18008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133169</xdr:rowOff>
    </xdr:from>
    <xdr:to>
      <xdr:col>98</xdr:col>
      <xdr:colOff>38100</xdr:colOff>
      <xdr:row>105</xdr:row>
      <xdr:rowOff>63319</xdr:rowOff>
    </xdr:to>
    <xdr:sp macro="" textlink="">
      <xdr:nvSpPr>
        <xdr:cNvPr id="945" name="楕円 944">
          <a:extLst>
            <a:ext uri="{FF2B5EF4-FFF2-40B4-BE49-F238E27FC236}">
              <a16:creationId xmlns:a16="http://schemas.microsoft.com/office/drawing/2014/main" id="{00000000-0008-0000-0E00-0000B1030000}"/>
            </a:ext>
          </a:extLst>
        </xdr:cNvPr>
        <xdr:cNvSpPr/>
      </xdr:nvSpPr>
      <xdr:spPr>
        <a:xfrm>
          <a:off x="18605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5987</xdr:rowOff>
    </xdr:from>
    <xdr:to>
      <xdr:col>102</xdr:col>
      <xdr:colOff>114300</xdr:colOff>
      <xdr:row>105</xdr:row>
      <xdr:rowOff>12519</xdr:rowOff>
    </xdr:to>
    <xdr:cxnSp macro="">
      <xdr:nvCxnSpPr>
        <xdr:cNvPr id="946" name="直線コネクタ 945">
          <a:extLst>
            <a:ext uri="{FF2B5EF4-FFF2-40B4-BE49-F238E27FC236}">
              <a16:creationId xmlns:a16="http://schemas.microsoft.com/office/drawing/2014/main" id="{00000000-0008-0000-0E00-0000B2030000}"/>
            </a:ext>
          </a:extLst>
        </xdr:cNvPr>
        <xdr:cNvCxnSpPr/>
      </xdr:nvCxnSpPr>
      <xdr:spPr>
        <a:xfrm flipV="1">
          <a:off x="18656300" y="18008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947" name="n_1aveValue【公民館】&#10;一人当たり面積">
          <a:extLst>
            <a:ext uri="{FF2B5EF4-FFF2-40B4-BE49-F238E27FC236}">
              <a16:creationId xmlns:a16="http://schemas.microsoft.com/office/drawing/2014/main" id="{00000000-0008-0000-0E00-0000B3030000}"/>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948" name="n_2aveValue【公民館】&#10;一人当たり面積">
          <a:extLst>
            <a:ext uri="{FF2B5EF4-FFF2-40B4-BE49-F238E27FC236}">
              <a16:creationId xmlns:a16="http://schemas.microsoft.com/office/drawing/2014/main" id="{00000000-0008-0000-0E00-0000B4030000}"/>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949" name="n_3aveValue【公民館】&#10;一人当たり面積">
          <a:extLst>
            <a:ext uri="{FF2B5EF4-FFF2-40B4-BE49-F238E27FC236}">
              <a16:creationId xmlns:a16="http://schemas.microsoft.com/office/drawing/2014/main" id="{00000000-0008-0000-0E00-0000B5030000}"/>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950" name="n_4aveValue【公民館】&#10;一人当たり面積">
          <a:extLst>
            <a:ext uri="{FF2B5EF4-FFF2-40B4-BE49-F238E27FC236}">
              <a16:creationId xmlns:a16="http://schemas.microsoft.com/office/drawing/2014/main" id="{00000000-0008-0000-0E00-0000B603000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73314</xdr:rowOff>
    </xdr:from>
    <xdr:ext cx="469744" cy="259045"/>
    <xdr:sp macro="" textlink="">
      <xdr:nvSpPr>
        <xdr:cNvPr id="951" name="n_1mainValue【公民館】&#10;一人当たり面積">
          <a:extLst>
            <a:ext uri="{FF2B5EF4-FFF2-40B4-BE49-F238E27FC236}">
              <a16:creationId xmlns:a16="http://schemas.microsoft.com/office/drawing/2014/main" id="{00000000-0008-0000-0E00-0000B7030000}"/>
            </a:ext>
          </a:extLst>
        </xdr:cNvPr>
        <xdr:cNvSpPr txBox="1"/>
      </xdr:nvSpPr>
      <xdr:spPr>
        <a:xfrm>
          <a:off x="210757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79846</xdr:rowOff>
    </xdr:from>
    <xdr:ext cx="469744" cy="259045"/>
    <xdr:sp macro="" textlink="">
      <xdr:nvSpPr>
        <xdr:cNvPr id="952" name="n_2mainValue【公民館】&#10;一人当たり面積">
          <a:extLst>
            <a:ext uri="{FF2B5EF4-FFF2-40B4-BE49-F238E27FC236}">
              <a16:creationId xmlns:a16="http://schemas.microsoft.com/office/drawing/2014/main" id="{00000000-0008-0000-0E00-0000B8030000}"/>
            </a:ext>
          </a:extLst>
        </xdr:cNvPr>
        <xdr:cNvSpPr txBox="1"/>
      </xdr:nvSpPr>
      <xdr:spPr>
        <a:xfrm>
          <a:off x="20199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73314</xdr:rowOff>
    </xdr:from>
    <xdr:ext cx="469744" cy="259045"/>
    <xdr:sp macro="" textlink="">
      <xdr:nvSpPr>
        <xdr:cNvPr id="953" name="n_3mainValue【公民館】&#10;一人当たり面積">
          <a:extLst>
            <a:ext uri="{FF2B5EF4-FFF2-40B4-BE49-F238E27FC236}">
              <a16:creationId xmlns:a16="http://schemas.microsoft.com/office/drawing/2014/main" id="{00000000-0008-0000-0E00-0000B9030000}"/>
            </a:ext>
          </a:extLst>
        </xdr:cNvPr>
        <xdr:cNvSpPr txBox="1"/>
      </xdr:nvSpPr>
      <xdr:spPr>
        <a:xfrm>
          <a:off x="19310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79846</xdr:rowOff>
    </xdr:from>
    <xdr:ext cx="469744" cy="259045"/>
    <xdr:sp macro="" textlink="">
      <xdr:nvSpPr>
        <xdr:cNvPr id="954" name="n_4mainValue【公民館】&#10;一人当たり面積">
          <a:extLst>
            <a:ext uri="{FF2B5EF4-FFF2-40B4-BE49-F238E27FC236}">
              <a16:creationId xmlns:a16="http://schemas.microsoft.com/office/drawing/2014/main" id="{00000000-0008-0000-0E00-0000BA030000}"/>
            </a:ext>
          </a:extLst>
        </xdr:cNvPr>
        <xdr:cNvSpPr txBox="1"/>
      </xdr:nvSpPr>
      <xdr:spPr>
        <a:xfrm>
          <a:off x="18421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E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E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E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類型は、「認定こども園・幼稚園・保育所」、「橋りょう・トンネル」、「学校施設」である。本市の公共施設は、整備から３０年以上を経過したものが多く、老朽化が進んでいる。</a:t>
          </a:r>
        </a:p>
        <a:p>
          <a:r>
            <a:rPr kumimoji="1" lang="ja-JP" altLang="en-US" sz="1300">
              <a:latin typeface="ＭＳ Ｐゴシック" panose="020B0600070205080204" pitchFamily="50" charset="-128"/>
              <a:ea typeface="ＭＳ Ｐゴシック" panose="020B0600070205080204" pitchFamily="50" charset="-128"/>
            </a:rPr>
            <a:t>　幼稚園・保育所は、築４０年以上経過した施設があり、中長期的な視点で園児数の減少を見据えた、私立幼稚園・保育園との役割分担による統廃合を検討していく。</a:t>
          </a:r>
        </a:p>
        <a:p>
          <a:r>
            <a:rPr kumimoji="1" lang="ja-JP" altLang="en-US" sz="1300">
              <a:latin typeface="ＭＳ Ｐゴシック" panose="020B0600070205080204" pitchFamily="50" charset="-128"/>
              <a:ea typeface="ＭＳ Ｐゴシック" panose="020B0600070205080204" pitchFamily="50" charset="-128"/>
            </a:rPr>
            <a:t>　橋りょうは、全体の約半数が耐用年数の２分の１を経過した整備後３０年のものとなっており、これらの橋りょうが今後３０年以内に更新時期を迎える。そのため、長寿命化計画による計画的な補修により、将来更新負担の平準化と抑制に努めていく。</a:t>
          </a:r>
        </a:p>
        <a:p>
          <a:r>
            <a:rPr kumimoji="1" lang="ja-JP" altLang="en-US" sz="1300">
              <a:latin typeface="ＭＳ Ｐゴシック" panose="020B0600070205080204" pitchFamily="50" charset="-128"/>
              <a:ea typeface="ＭＳ Ｐゴシック" panose="020B0600070205080204" pitchFamily="50" charset="-128"/>
            </a:rPr>
            <a:t>　小・中学校は、築３０年から４０年以上を経過した施設が多い。令和２年度末に学校施設長寿命化計画を策定しており、今後は長寿命化計画に基づいて、財政負担の平準化及び抑制に努めていく。また、将来的には、児童生徒数の変動による学校の再編や通学区域について検討するとともに、少子化の進行に伴い生じる空き教室などへ、近隣施設からの機能移転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4394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169273</xdr:rowOff>
    </xdr:from>
    <xdr:to>
      <xdr:col>19</xdr:col>
      <xdr:colOff>177800</xdr:colOff>
      <xdr:row>38</xdr:row>
      <xdr:rowOff>28847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129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169273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53158</xdr:rowOff>
    </xdr:from>
    <xdr:to>
      <xdr:col>6</xdr:col>
      <xdr:colOff>38100</xdr:colOff>
      <xdr:row>37</xdr:row>
      <xdr:rowOff>154758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103958</xdr:rowOff>
    </xdr:from>
    <xdr:to>
      <xdr:col>10</xdr:col>
      <xdr:colOff>114300</xdr:colOff>
      <xdr:row>37</xdr:row>
      <xdr:rowOff>136616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4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70774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39750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145886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19685</xdr:rowOff>
    </xdr:from>
    <xdr:to>
      <xdr:col>55</xdr:col>
      <xdr:colOff>50800</xdr:colOff>
      <xdr:row>39</xdr:row>
      <xdr:rowOff>121285</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42562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70485</xdr:rowOff>
    </xdr:from>
    <xdr:to>
      <xdr:col>55</xdr:col>
      <xdr:colOff>0</xdr:colOff>
      <xdr:row>39</xdr:row>
      <xdr:rowOff>76200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9639300" y="67570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31115</xdr:rowOff>
    </xdr:from>
    <xdr:to>
      <xdr:col>41</xdr:col>
      <xdr:colOff>101600</xdr:colOff>
      <xdr:row>39</xdr:row>
      <xdr:rowOff>132715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81915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861300" y="6762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31115</xdr:rowOff>
    </xdr:from>
    <xdr:to>
      <xdr:col>36</xdr:col>
      <xdr:colOff>165100</xdr:colOff>
      <xdr:row>39</xdr:row>
      <xdr:rowOff>132715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92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81915</xdr:rowOff>
    </xdr:from>
    <xdr:to>
      <xdr:col>41</xdr:col>
      <xdr:colOff>50800</xdr:colOff>
      <xdr:row>39</xdr:row>
      <xdr:rowOff>81915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972300" y="676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00000000-0008-0000-0F00-000089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00000000-0008-0000-0F00-00008A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00000000-0008-0000-0F00-00008B000000}"/>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00000000-0008-0000-0F00-00008C000000}"/>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143527</xdr:rowOff>
    </xdr:from>
    <xdr:ext cx="469744" cy="259045"/>
    <xdr:sp macro="" textlink="">
      <xdr:nvSpPr>
        <xdr:cNvPr id="141" name="n_1mainValue【図書館】&#10;一人当たり面積">
          <a:extLst>
            <a:ext uri="{FF2B5EF4-FFF2-40B4-BE49-F238E27FC236}">
              <a16:creationId xmlns:a16="http://schemas.microsoft.com/office/drawing/2014/main" id="{00000000-0008-0000-0F00-00008D000000}"/>
            </a:ext>
          </a:extLst>
        </xdr:cNvPr>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42" name="n_2mainValue【図書館】&#10;一人当たり面積">
          <a:extLst>
            <a:ext uri="{FF2B5EF4-FFF2-40B4-BE49-F238E27FC236}">
              <a16:creationId xmlns:a16="http://schemas.microsoft.com/office/drawing/2014/main" id="{00000000-0008-0000-0F00-00008E000000}"/>
            </a:ext>
          </a:extLst>
        </xdr:cNvPr>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149242</xdr:rowOff>
    </xdr:from>
    <xdr:ext cx="469744" cy="259045"/>
    <xdr:sp macro="" textlink="">
      <xdr:nvSpPr>
        <xdr:cNvPr id="143" name="n_3mainValue【図書館】&#10;一人当たり面積">
          <a:extLst>
            <a:ext uri="{FF2B5EF4-FFF2-40B4-BE49-F238E27FC236}">
              <a16:creationId xmlns:a16="http://schemas.microsoft.com/office/drawing/2014/main" id="{00000000-0008-0000-0F00-00008F000000}"/>
            </a:ext>
          </a:extLst>
        </xdr:cNvPr>
        <xdr:cNvSpPr txBox="1"/>
      </xdr:nvSpPr>
      <xdr:spPr>
        <a:xfrm>
          <a:off x="7626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149242</xdr:rowOff>
    </xdr:from>
    <xdr:ext cx="469744" cy="259045"/>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6737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110490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3327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45720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76200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019300" y="10298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xdr:rowOff>
    </xdr:from>
    <xdr:to>
      <xdr:col>6</xdr:col>
      <xdr:colOff>38100</xdr:colOff>
      <xdr:row>60</xdr:row>
      <xdr:rowOff>104140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53340</xdr:rowOff>
    </xdr:from>
    <xdr:to>
      <xdr:col>10</xdr:col>
      <xdr:colOff>114300</xdr:colOff>
      <xdr:row>60</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130300" y="10340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95267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119017</xdr:rowOff>
    </xdr:from>
    <xdr:to>
      <xdr:col>55</xdr:col>
      <xdr:colOff>50800</xdr:colOff>
      <xdr:row>58</xdr:row>
      <xdr:rowOff>49167</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141894</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97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83094</xdr:rowOff>
    </xdr:from>
    <xdr:to>
      <xdr:col>50</xdr:col>
      <xdr:colOff>165100</xdr:colOff>
      <xdr:row>61</xdr:row>
      <xdr:rowOff>13244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169817</xdr:rowOff>
    </xdr:from>
    <xdr:to>
      <xdr:col>55</xdr:col>
      <xdr:colOff>0</xdr:colOff>
      <xdr:row>60</xdr:row>
      <xdr:rowOff>133894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9942467"/>
          <a:ext cx="838200" cy="4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87993</xdr:rowOff>
    </xdr:from>
    <xdr:to>
      <xdr:col>46</xdr:col>
      <xdr:colOff>38100</xdr:colOff>
      <xdr:row>61</xdr:row>
      <xdr:rowOff>18143</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133894</xdr:rowOff>
    </xdr:from>
    <xdr:to>
      <xdr:col>50</xdr:col>
      <xdr:colOff>114300</xdr:colOff>
      <xdr:row>60</xdr:row>
      <xdr:rowOff>138793</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4208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94524</xdr:rowOff>
    </xdr:from>
    <xdr:to>
      <xdr:col>41</xdr:col>
      <xdr:colOff>101600</xdr:colOff>
      <xdr:row>61</xdr:row>
      <xdr:rowOff>24674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138793</xdr:rowOff>
    </xdr:from>
    <xdr:to>
      <xdr:col>45</xdr:col>
      <xdr:colOff>177800</xdr:colOff>
      <xdr:row>60</xdr:row>
      <xdr:rowOff>145324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4257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97790</xdr:rowOff>
    </xdr:from>
    <xdr:to>
      <xdr:col>36</xdr:col>
      <xdr:colOff>165100</xdr:colOff>
      <xdr:row>61</xdr:row>
      <xdr:rowOff>27940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145324</xdr:rowOff>
    </xdr:from>
    <xdr:to>
      <xdr:col>41</xdr:col>
      <xdr:colOff>50800</xdr:colOff>
      <xdr:row>60</xdr:row>
      <xdr:rowOff>148590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4323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29771</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1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34670</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1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41201</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15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58165</xdr:rowOff>
    </xdr:from>
    <xdr:to>
      <xdr:col>24</xdr:col>
      <xdr:colOff>114300</xdr:colOff>
      <xdr:row>82</xdr:row>
      <xdr:rowOff>159765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36592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119887</xdr:rowOff>
    </xdr:from>
    <xdr:to>
      <xdr:col>20</xdr:col>
      <xdr:colOff>38100</xdr:colOff>
      <xdr:row>82</xdr:row>
      <xdr:rowOff>50037</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170687</xdr:rowOff>
    </xdr:from>
    <xdr:to>
      <xdr:col>24</xdr:col>
      <xdr:colOff>63500</xdr:colOff>
      <xdr:row>82</xdr:row>
      <xdr:rowOff>108965</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405813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60452</xdr:rowOff>
    </xdr:from>
    <xdr:to>
      <xdr:col>15</xdr:col>
      <xdr:colOff>101600</xdr:colOff>
      <xdr:row>81</xdr:row>
      <xdr:rowOff>162052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111252</xdr:rowOff>
    </xdr:from>
    <xdr:to>
      <xdr:col>19</xdr:col>
      <xdr:colOff>177800</xdr:colOff>
      <xdr:row>81</xdr:row>
      <xdr:rowOff>170687</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399870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111252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393698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94742</xdr:rowOff>
    </xdr:from>
    <xdr:to>
      <xdr:col>6</xdr:col>
      <xdr:colOff>38100</xdr:colOff>
      <xdr:row>81</xdr:row>
      <xdr:rowOff>24892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145542</xdr:rowOff>
    </xdr:from>
    <xdr:to>
      <xdr:col>10</xdr:col>
      <xdr:colOff>114300</xdr:colOff>
      <xdr:row>81</xdr:row>
      <xdr:rowOff>49530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386154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41164</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10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153179</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16019</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90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F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F00-000052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F00-000054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F00-000056010000}"/>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147320</xdr:rowOff>
    </xdr:from>
    <xdr:to>
      <xdr:col>55</xdr:col>
      <xdr:colOff>50800</xdr:colOff>
      <xdr:row>84</xdr:row>
      <xdr:rowOff>77470</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10426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125747</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F00-000062010000}"/>
            </a:ext>
          </a:extLst>
        </xdr:cNvPr>
        <xdr:cNvSpPr txBox="1"/>
      </xdr:nvSpPr>
      <xdr:spPr>
        <a:xfrm>
          <a:off x="1051560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26670</xdr:rowOff>
    </xdr:from>
    <xdr:to>
      <xdr:col>55</xdr:col>
      <xdr:colOff>0</xdr:colOff>
      <xdr:row>84</xdr:row>
      <xdr:rowOff>26670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9639300" y="1442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869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26670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8750300" y="1442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153036</xdr:rowOff>
    </xdr:from>
    <xdr:to>
      <xdr:col>41</xdr:col>
      <xdr:colOff>101600</xdr:colOff>
      <xdr:row>84</xdr:row>
      <xdr:rowOff>83186</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7810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26670</xdr:rowOff>
    </xdr:from>
    <xdr:to>
      <xdr:col>45</xdr:col>
      <xdr:colOff>177800</xdr:colOff>
      <xdr:row>84</xdr:row>
      <xdr:rowOff>32386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7861300" y="144284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6921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32386</xdr:rowOff>
    </xdr:from>
    <xdr:to>
      <xdr:col>41</xdr:col>
      <xdr:colOff>50800</xdr:colOff>
      <xdr:row>84</xdr:row>
      <xdr:rowOff>32386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972300" y="1443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00000000-0008-0000-0F00-00006B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00000000-0008-0000-0F00-00006C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00000000-0008-0000-0F00-00006D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00000000-0008-0000-0F00-00006E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68597</xdr:rowOff>
    </xdr:from>
    <xdr:ext cx="469744" cy="259045"/>
    <xdr:sp macro="" textlink="">
      <xdr:nvSpPr>
        <xdr:cNvPr id="367" name="n_1mainValue【福祉施設】&#10;一人当たり面積">
          <a:extLst>
            <a:ext uri="{FF2B5EF4-FFF2-40B4-BE49-F238E27FC236}">
              <a16:creationId xmlns:a16="http://schemas.microsoft.com/office/drawing/2014/main" id="{00000000-0008-0000-0F00-00006F010000}"/>
            </a:ext>
          </a:extLst>
        </xdr:cNvPr>
        <xdr:cNvSpPr txBox="1"/>
      </xdr:nvSpPr>
      <xdr:spPr>
        <a:xfrm>
          <a:off x="93917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68" name="n_2mainValue【福祉施設】&#10;一人当たり面積">
          <a:extLst>
            <a:ext uri="{FF2B5EF4-FFF2-40B4-BE49-F238E27FC236}">
              <a16:creationId xmlns:a16="http://schemas.microsoft.com/office/drawing/2014/main" id="{00000000-0008-0000-0F00-000070010000}"/>
            </a:ext>
          </a:extLst>
        </xdr:cNvPr>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69" name="n_3mainValue【福祉施設】&#10;一人当たり面積">
          <a:extLst>
            <a:ext uri="{FF2B5EF4-FFF2-40B4-BE49-F238E27FC236}">
              <a16:creationId xmlns:a16="http://schemas.microsoft.com/office/drawing/2014/main" id="{00000000-0008-0000-0F00-000071010000}"/>
            </a:ext>
          </a:extLst>
        </xdr:cNvPr>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0" name="n_4mainValue【福祉施設】&#10;一人当たり面積">
          <a:extLst>
            <a:ext uri="{FF2B5EF4-FFF2-40B4-BE49-F238E27FC236}">
              <a16:creationId xmlns:a16="http://schemas.microsoft.com/office/drawing/2014/main" id="{00000000-0008-0000-0F00-000072010000}"/>
            </a:ext>
          </a:extLst>
        </xdr:cNvPr>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44994</xdr:rowOff>
    </xdr:from>
    <xdr:to>
      <xdr:col>24</xdr:col>
      <xdr:colOff>114300</xdr:colOff>
      <xdr:row>105</xdr:row>
      <xdr:rowOff>146594</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23421</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147864</xdr:rowOff>
    </xdr:from>
    <xdr:to>
      <xdr:col>20</xdr:col>
      <xdr:colOff>38100</xdr:colOff>
      <xdr:row>105</xdr:row>
      <xdr:rowOff>78014</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27214</xdr:rowOff>
    </xdr:from>
    <xdr:to>
      <xdr:col>24</xdr:col>
      <xdr:colOff>63500</xdr:colOff>
      <xdr:row>105</xdr:row>
      <xdr:rowOff>95794</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3797300" y="180294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115207</xdr:rowOff>
    </xdr:from>
    <xdr:to>
      <xdr:col>15</xdr:col>
      <xdr:colOff>101600</xdr:colOff>
      <xdr:row>105</xdr:row>
      <xdr:rowOff>45357</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166007</xdr:rowOff>
    </xdr:from>
    <xdr:to>
      <xdr:col>19</xdr:col>
      <xdr:colOff>177800</xdr:colOff>
      <xdr:row>105</xdr:row>
      <xdr:rowOff>27214</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2908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17418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2019300" y="179968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102144</xdr:rowOff>
    </xdr:from>
    <xdr:to>
      <xdr:col>6</xdr:col>
      <xdr:colOff>38100</xdr:colOff>
      <xdr:row>105</xdr:row>
      <xdr:rowOff>32294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152944</xdr:rowOff>
    </xdr:from>
    <xdr:to>
      <xdr:col>10</xdr:col>
      <xdr:colOff>114300</xdr:colOff>
      <xdr:row>105</xdr:row>
      <xdr:rowOff>17418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130300" y="179837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94541</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48821</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53158</xdr:rowOff>
    </xdr:from>
    <xdr:to>
      <xdr:col>55</xdr:col>
      <xdr:colOff>50800</xdr:colOff>
      <xdr:row>105</xdr:row>
      <xdr:rowOff>154758</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76035</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103958</xdr:rowOff>
    </xdr:from>
    <xdr:to>
      <xdr:col>55</xdr:col>
      <xdr:colOff>0</xdr:colOff>
      <xdr:row>105</xdr:row>
      <xdr:rowOff>133350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1062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85816</xdr:rowOff>
    </xdr:from>
    <xdr:to>
      <xdr:col>46</xdr:col>
      <xdr:colOff>38100</xdr:colOff>
      <xdr:row>106</xdr:row>
      <xdr:rowOff>15966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136616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92348</xdr:rowOff>
    </xdr:from>
    <xdr:to>
      <xdr:col>41</xdr:col>
      <xdr:colOff>101600</xdr:colOff>
      <xdr:row>106</xdr:row>
      <xdr:rowOff>22498</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136616</xdr:rowOff>
    </xdr:from>
    <xdr:to>
      <xdr:col>45</xdr:col>
      <xdr:colOff>177800</xdr:colOff>
      <xdr:row>105</xdr:row>
      <xdr:rowOff>143148</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1388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92348</xdr:rowOff>
    </xdr:from>
    <xdr:to>
      <xdr:col>36</xdr:col>
      <xdr:colOff>165100</xdr:colOff>
      <xdr:row>106</xdr:row>
      <xdr:rowOff>22498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143148</xdr:rowOff>
    </xdr:from>
    <xdr:to>
      <xdr:col>41</xdr:col>
      <xdr:colOff>50800</xdr:colOff>
      <xdr:row>105</xdr:row>
      <xdr:rowOff>143148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814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32493</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39025</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39025</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131462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38</xdr:row>
      <xdr:rowOff>32385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46557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121920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592300" y="642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40005</xdr:rowOff>
    </xdr:from>
    <xdr:to>
      <xdr:col>76</xdr:col>
      <xdr:colOff>114300</xdr:colOff>
      <xdr:row>37</xdr:row>
      <xdr:rowOff>85725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6383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61595</xdr:rowOff>
    </xdr:from>
    <xdr:to>
      <xdr:col>67</xdr:col>
      <xdr:colOff>101600</xdr:colOff>
      <xdr:row>36</xdr:row>
      <xdr:rowOff>163195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37</xdr:row>
      <xdr:rowOff>40005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814300" y="628459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5900</xdr:rowOff>
    </xdr:from>
    <xdr:to>
      <xdr:col>116</xdr:col>
      <xdr:colOff>114300</xdr:colOff>
      <xdr:row>37</xdr:row>
      <xdr:rowOff>107500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3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28777</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20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5935</xdr:rowOff>
    </xdr:from>
    <xdr:to>
      <xdr:col>112</xdr:col>
      <xdr:colOff>38100</xdr:colOff>
      <xdr:row>37</xdr:row>
      <xdr:rowOff>107535</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3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56700</xdr:rowOff>
    </xdr:from>
    <xdr:to>
      <xdr:col>116</xdr:col>
      <xdr:colOff>63500</xdr:colOff>
      <xdr:row>37</xdr:row>
      <xdr:rowOff>56735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400350"/>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16868</xdr:rowOff>
    </xdr:from>
    <xdr:to>
      <xdr:col>107</xdr:col>
      <xdr:colOff>101600</xdr:colOff>
      <xdr:row>37</xdr:row>
      <xdr:rowOff>118468</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3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56735</xdr:rowOff>
    </xdr:from>
    <xdr:to>
      <xdr:col>111</xdr:col>
      <xdr:colOff>177800</xdr:colOff>
      <xdr:row>37</xdr:row>
      <xdr:rowOff>67668</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400385"/>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30812</xdr:rowOff>
    </xdr:from>
    <xdr:to>
      <xdr:col>102</xdr:col>
      <xdr:colOff>165100</xdr:colOff>
      <xdr:row>37</xdr:row>
      <xdr:rowOff>132412</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37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67668</xdr:rowOff>
    </xdr:from>
    <xdr:to>
      <xdr:col>107</xdr:col>
      <xdr:colOff>50800</xdr:colOff>
      <xdr:row>37</xdr:row>
      <xdr:rowOff>81612</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411318"/>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79492</xdr:rowOff>
    </xdr:from>
    <xdr:to>
      <xdr:col>98</xdr:col>
      <xdr:colOff>38100</xdr:colOff>
      <xdr:row>38</xdr:row>
      <xdr:rowOff>9643</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4231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81612</xdr:rowOff>
    </xdr:from>
    <xdr:to>
      <xdr:col>102</xdr:col>
      <xdr:colOff>114300</xdr:colOff>
      <xdr:row>37</xdr:row>
      <xdr:rowOff>130292</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425262"/>
          <a:ext cx="889000" cy="4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124062</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11095" y="612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134995</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613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148939</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61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26169</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56795" y="619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F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a:extLst>
            <a:ext uri="{FF2B5EF4-FFF2-40B4-BE49-F238E27FC236}">
              <a16:creationId xmlns:a16="http://schemas.microsoft.com/office/drawing/2014/main" id="{00000000-0008-0000-0F00-00008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4" name="【消防施設】&#10;有形固定資産減価償却率最大値テキスト">
          <a:extLst>
            <a:ext uri="{FF2B5EF4-FFF2-40B4-BE49-F238E27FC236}">
              <a16:creationId xmlns:a16="http://schemas.microsoft.com/office/drawing/2014/main" id="{00000000-0008-0000-0F00-000084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F00-000086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33038</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00000000-0008-0000-0F00-000092020000}"/>
            </a:ext>
          </a:extLst>
        </xdr:cNvPr>
        <xdr:cNvSpPr txBox="1"/>
      </xdr:nvSpPr>
      <xdr:spPr>
        <a:xfrm>
          <a:off x="16357600"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157118</xdr:rowOff>
    </xdr:from>
    <xdr:to>
      <xdr:col>81</xdr:col>
      <xdr:colOff>101600</xdr:colOff>
      <xdr:row>83</xdr:row>
      <xdr:rowOff>87268</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5430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36468</xdr:rowOff>
    </xdr:from>
    <xdr:to>
      <xdr:col>85</xdr:col>
      <xdr:colOff>127000</xdr:colOff>
      <xdr:row>83</xdr:row>
      <xdr:rowOff>60961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5481300" y="1426681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126093</xdr:rowOff>
    </xdr:from>
    <xdr:to>
      <xdr:col>76</xdr:col>
      <xdr:colOff>165100</xdr:colOff>
      <xdr:row>83</xdr:row>
      <xdr:rowOff>56243</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4541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5443</xdr:rowOff>
    </xdr:from>
    <xdr:to>
      <xdr:col>81</xdr:col>
      <xdr:colOff>50800</xdr:colOff>
      <xdr:row>83</xdr:row>
      <xdr:rowOff>36468</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4592300" y="142357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365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83</xdr:row>
      <xdr:rowOff>5443</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3703300" y="14119861"/>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90170</xdr:rowOff>
    </xdr:from>
    <xdr:to>
      <xdr:col>67</xdr:col>
      <xdr:colOff>101600</xdr:colOff>
      <xdr:row>83</xdr:row>
      <xdr:rowOff>20320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2763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82</xdr:row>
      <xdr:rowOff>140970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2814300" y="14119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67" name="n_1aveValue【消防施設】&#10;有形固定資産減価償却率">
          <a:extLst>
            <a:ext uri="{FF2B5EF4-FFF2-40B4-BE49-F238E27FC236}">
              <a16:creationId xmlns:a16="http://schemas.microsoft.com/office/drawing/2014/main" id="{00000000-0008-0000-0F00-00009B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68" name="n_2aveValue【消防施設】&#10;有形固定資産減価償却率">
          <a:extLst>
            <a:ext uri="{FF2B5EF4-FFF2-40B4-BE49-F238E27FC236}">
              <a16:creationId xmlns:a16="http://schemas.microsoft.com/office/drawing/2014/main" id="{00000000-0008-0000-0F00-00009C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69" name="n_3aveValue【消防施設】&#10;有形固定資産減価償却率">
          <a:extLst>
            <a:ext uri="{FF2B5EF4-FFF2-40B4-BE49-F238E27FC236}">
              <a16:creationId xmlns:a16="http://schemas.microsoft.com/office/drawing/2014/main" id="{00000000-0008-0000-0F00-00009D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0" name="n_4aveValue【消防施設】&#10;有形固定資産減価償却率">
          <a:extLst>
            <a:ext uri="{FF2B5EF4-FFF2-40B4-BE49-F238E27FC236}">
              <a16:creationId xmlns:a16="http://schemas.microsoft.com/office/drawing/2014/main" id="{00000000-0008-0000-0F00-00009E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103795</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F00-00009F020000}"/>
            </a:ext>
          </a:extLst>
        </xdr:cNvPr>
        <xdr:cNvSpPr txBox="1"/>
      </xdr:nvSpPr>
      <xdr:spPr>
        <a:xfrm>
          <a:off x="152660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72770</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F00-0000A0020000}"/>
            </a:ext>
          </a:extLst>
        </xdr:cNvPr>
        <xdr:cNvSpPr txBox="1"/>
      </xdr:nvSpPr>
      <xdr:spPr>
        <a:xfrm>
          <a:off x="14389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128288</xdr:rowOff>
    </xdr:from>
    <xdr:ext cx="405111" cy="259045"/>
    <xdr:sp macro="" textlink="">
      <xdr:nvSpPr>
        <xdr:cNvPr id="673" name="n_3mainValue【消防施設】&#10;有形固定資産減価償却率">
          <a:extLst>
            <a:ext uri="{FF2B5EF4-FFF2-40B4-BE49-F238E27FC236}">
              <a16:creationId xmlns:a16="http://schemas.microsoft.com/office/drawing/2014/main" id="{00000000-0008-0000-0F00-0000A1020000}"/>
            </a:ext>
          </a:extLst>
        </xdr:cNvPr>
        <xdr:cNvSpPr txBox="1"/>
      </xdr:nvSpPr>
      <xdr:spPr>
        <a:xfrm>
          <a:off x="13500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74" name="n_4mainValue【消防施設】&#10;有形固定資産減価償却率">
          <a:extLst>
            <a:ext uri="{FF2B5EF4-FFF2-40B4-BE49-F238E27FC236}">
              <a16:creationId xmlns:a16="http://schemas.microsoft.com/office/drawing/2014/main" id="{00000000-0008-0000-0F00-0000A202000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00000000-0008-0000-0F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7" name="【消防施設】&#10;一人当たり面積最小値テキスト">
          <a:extLst>
            <a:ext uri="{FF2B5EF4-FFF2-40B4-BE49-F238E27FC236}">
              <a16:creationId xmlns:a16="http://schemas.microsoft.com/office/drawing/2014/main" id="{00000000-0008-0000-0F00-0000B9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99" name="【消防施設】&#10;一人当たり面積最大値テキスト">
          <a:extLst>
            <a:ext uri="{FF2B5EF4-FFF2-40B4-BE49-F238E27FC236}">
              <a16:creationId xmlns:a16="http://schemas.microsoft.com/office/drawing/2014/main" id="{00000000-0008-0000-0F00-0000BB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1" name="【消防施設】&#10;一人当たり面積平均値テキスト">
          <a:extLst>
            <a:ext uri="{FF2B5EF4-FFF2-40B4-BE49-F238E27FC236}">
              <a16:creationId xmlns:a16="http://schemas.microsoft.com/office/drawing/2014/main" id="{00000000-0008-0000-0F00-0000BD020000}"/>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13" name="【消防施設】&#10;一人当たり面積該当値テキスト">
          <a:extLst>
            <a:ext uri="{FF2B5EF4-FFF2-40B4-BE49-F238E27FC236}">
              <a16:creationId xmlns:a16="http://schemas.microsoft.com/office/drawing/2014/main" id="{00000000-0008-0000-0F00-0000C9020000}"/>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111252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9545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111252</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656300" y="14485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2" name="n_1aveValue【消防施設】&#10;一人当たり面積">
          <a:extLst>
            <a:ext uri="{FF2B5EF4-FFF2-40B4-BE49-F238E27FC236}">
              <a16:creationId xmlns:a16="http://schemas.microsoft.com/office/drawing/2014/main" id="{00000000-0008-0000-0F00-0000D2020000}"/>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3" name="n_2aveValue【消防施設】&#10;一人当たり面積">
          <a:extLst>
            <a:ext uri="{FF2B5EF4-FFF2-40B4-BE49-F238E27FC236}">
              <a16:creationId xmlns:a16="http://schemas.microsoft.com/office/drawing/2014/main" id="{00000000-0008-0000-0F00-0000D3020000}"/>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24" name="n_3aveValue【消防施設】&#10;一人当たり面積">
          <a:extLst>
            <a:ext uri="{FF2B5EF4-FFF2-40B4-BE49-F238E27FC236}">
              <a16:creationId xmlns:a16="http://schemas.microsoft.com/office/drawing/2014/main" id="{00000000-0008-0000-0F00-0000D402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725" name="n_4aveValue【消防施設】&#10;一人当たり面積">
          <a:extLst>
            <a:ext uri="{FF2B5EF4-FFF2-40B4-BE49-F238E27FC236}">
              <a16:creationId xmlns:a16="http://schemas.microsoft.com/office/drawing/2014/main" id="{00000000-0008-0000-0F00-0000D502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26" name="n_1mainValue【消防施設】&#10;一人当たり面積">
          <a:extLst>
            <a:ext uri="{FF2B5EF4-FFF2-40B4-BE49-F238E27FC236}">
              <a16:creationId xmlns:a16="http://schemas.microsoft.com/office/drawing/2014/main" id="{00000000-0008-0000-0F00-0000D6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27" name="n_2mainValue【消防施設】&#10;一人当たり面積">
          <a:extLst>
            <a:ext uri="{FF2B5EF4-FFF2-40B4-BE49-F238E27FC236}">
              <a16:creationId xmlns:a16="http://schemas.microsoft.com/office/drawing/2014/main" id="{00000000-0008-0000-0F00-0000D7020000}"/>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28" name="n_3mainValue【消防施設】&#10;一人当たり面積">
          <a:extLst>
            <a:ext uri="{FF2B5EF4-FFF2-40B4-BE49-F238E27FC236}">
              <a16:creationId xmlns:a16="http://schemas.microsoft.com/office/drawing/2014/main" id="{00000000-0008-0000-0F00-0000D8020000}"/>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29" name="n_4mainValue【消防施設】&#10;一人当たり面積">
          <a:extLst>
            <a:ext uri="{FF2B5EF4-FFF2-40B4-BE49-F238E27FC236}">
              <a16:creationId xmlns:a16="http://schemas.microsoft.com/office/drawing/2014/main" id="{00000000-0008-0000-0F00-0000D9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00000000-0008-0000-0F00-0000F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6" name="【庁舎】&#10;有形固定資産減価償却率最小値テキスト">
          <a:extLst>
            <a:ext uri="{FF2B5EF4-FFF2-40B4-BE49-F238E27FC236}">
              <a16:creationId xmlns:a16="http://schemas.microsoft.com/office/drawing/2014/main" id="{00000000-0008-0000-0F00-0000F4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58" name="【庁舎】&#10;有形固定資産減価償却率最大値テキスト">
          <a:extLst>
            <a:ext uri="{FF2B5EF4-FFF2-40B4-BE49-F238E27FC236}">
              <a16:creationId xmlns:a16="http://schemas.microsoft.com/office/drawing/2014/main" id="{00000000-0008-0000-0F00-0000F602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0" name="【庁舎】&#10;有形固定資産減価償却率平均値テキスト">
          <a:extLst>
            <a:ext uri="{FF2B5EF4-FFF2-40B4-BE49-F238E27FC236}">
              <a16:creationId xmlns:a16="http://schemas.microsoft.com/office/drawing/2014/main" id="{00000000-0008-0000-0F00-0000F802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772" name="【庁舎】&#10;有形固定資産減価償却率該当値テキスト">
          <a:extLst>
            <a:ext uri="{FF2B5EF4-FFF2-40B4-BE49-F238E27FC236}">
              <a16:creationId xmlns:a16="http://schemas.microsoft.com/office/drawing/2014/main" id="{00000000-0008-0000-0F00-000004030000}"/>
            </a:ext>
          </a:extLst>
        </xdr:cNvPr>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81099</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5481300" y="1803273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149679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14592300" y="18032730"/>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149679</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3703300" y="181323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130084</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814300" y="181013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1" name="n_1aveValue【庁舎】&#10;有形固定資産減価償却率">
          <a:extLst>
            <a:ext uri="{FF2B5EF4-FFF2-40B4-BE49-F238E27FC236}">
              <a16:creationId xmlns:a16="http://schemas.microsoft.com/office/drawing/2014/main" id="{00000000-0008-0000-0F00-00000D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82" name="n_2aveValue【庁舎】&#10;有形固定資産減価償却率">
          <a:extLst>
            <a:ext uri="{FF2B5EF4-FFF2-40B4-BE49-F238E27FC236}">
              <a16:creationId xmlns:a16="http://schemas.microsoft.com/office/drawing/2014/main" id="{00000000-0008-0000-0F00-00000E030000}"/>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83" name="n_3aveValue【庁舎】&#10;有形固定資産減価償却率">
          <a:extLst>
            <a:ext uri="{FF2B5EF4-FFF2-40B4-BE49-F238E27FC236}">
              <a16:creationId xmlns:a16="http://schemas.microsoft.com/office/drawing/2014/main" id="{00000000-0008-0000-0F00-00000F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784" name="n_4aveValue【庁舎】&#10;有形固定資産減価償却率">
          <a:extLst>
            <a:ext uri="{FF2B5EF4-FFF2-40B4-BE49-F238E27FC236}">
              <a16:creationId xmlns:a16="http://schemas.microsoft.com/office/drawing/2014/main" id="{00000000-0008-0000-0F00-000010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785" name="n_1mainValue【庁舎】&#10;有形固定資産減価償却率">
          <a:extLst>
            <a:ext uri="{FF2B5EF4-FFF2-40B4-BE49-F238E27FC236}">
              <a16:creationId xmlns:a16="http://schemas.microsoft.com/office/drawing/2014/main" id="{00000000-0008-0000-0F00-000011030000}"/>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786" name="n_2mainValue【庁舎】&#10;有形固定資産減価償却率">
          <a:extLst>
            <a:ext uri="{FF2B5EF4-FFF2-40B4-BE49-F238E27FC236}">
              <a16:creationId xmlns:a16="http://schemas.microsoft.com/office/drawing/2014/main" id="{00000000-0008-0000-0F00-000012030000}"/>
            </a:ext>
          </a:extLst>
        </xdr:cNvPr>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87" name="n_3mainValue【庁舎】&#10;有形固定資産減価償却率">
          <a:extLst>
            <a:ext uri="{FF2B5EF4-FFF2-40B4-BE49-F238E27FC236}">
              <a16:creationId xmlns:a16="http://schemas.microsoft.com/office/drawing/2014/main" id="{00000000-0008-0000-0F00-000013030000}"/>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88" name="n_4mainValue【庁舎】&#10;有形固定資産減価償却率">
          <a:extLst>
            <a:ext uri="{FF2B5EF4-FFF2-40B4-BE49-F238E27FC236}">
              <a16:creationId xmlns:a16="http://schemas.microsoft.com/office/drawing/2014/main" id="{00000000-0008-0000-0F00-00001403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108268</xdr:rowOff>
    </xdr:from>
    <xdr:to>
      <xdr:col>116</xdr:col>
      <xdr:colOff>114300</xdr:colOff>
      <xdr:row>106</xdr:row>
      <xdr:rowOff>38418</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81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131145</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22199600" y="179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159068</xdr:rowOff>
    </xdr:from>
    <xdr:to>
      <xdr:col>116</xdr:col>
      <xdr:colOff>63500</xdr:colOff>
      <xdr:row>105</xdr:row>
      <xdr:rowOff>167639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1323300" y="18161318"/>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42545</xdr:rowOff>
    </xdr:from>
    <xdr:to>
      <xdr:col>107</xdr:col>
      <xdr:colOff>101600</xdr:colOff>
      <xdr:row>106</xdr:row>
      <xdr:rowOff>144145</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93345</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8169889"/>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19686</xdr:rowOff>
    </xdr:from>
    <xdr:to>
      <xdr:col>102</xdr:col>
      <xdr:colOff>165100</xdr:colOff>
      <xdr:row>106</xdr:row>
      <xdr:rowOff>121286</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70486</xdr:rowOff>
    </xdr:from>
    <xdr:to>
      <xdr:col>107</xdr:col>
      <xdr:colOff>50800</xdr:colOff>
      <xdr:row>106</xdr:row>
      <xdr:rowOff>93345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9545300" y="182441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22543</xdr:rowOff>
    </xdr:from>
    <xdr:to>
      <xdr:col>98</xdr:col>
      <xdr:colOff>38100</xdr:colOff>
      <xdr:row>106</xdr:row>
      <xdr:rowOff>124143</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81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70486</xdr:rowOff>
    </xdr:from>
    <xdr:to>
      <xdr:col>102</xdr:col>
      <xdr:colOff>114300</xdr:colOff>
      <xdr:row>106</xdr:row>
      <xdr:rowOff>73343</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8656300" y="1824418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63516</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135272</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137813</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93104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140670</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8421427" y="179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類似団体平均と比較すると、おおむね平均的な水準となっているが、「図書館」「福祉施設」「庁舎」の施設類型についてはやや高めの水準となっている。</a:t>
          </a:r>
        </a:p>
        <a:p>
          <a:r>
            <a:rPr kumimoji="1" lang="ja-JP" altLang="en-US" sz="1300">
              <a:latin typeface="ＭＳ Ｐゴシック" panose="020B0600070205080204" pitchFamily="50" charset="-128"/>
              <a:ea typeface="ＭＳ Ｐゴシック" panose="020B0600070205080204" pitchFamily="50" charset="-128"/>
            </a:rPr>
            <a:t>　図書館や福祉施設については、建設時は電源立地地域対策交付金等の財源を活用したが、老朽化が進む中で改修等に充てる財源が乏しく、他施設と比較して改修等が実施できていないため、有形固定資産減価償却率が高い水準となっている。</a:t>
          </a:r>
        </a:p>
        <a:p>
          <a:r>
            <a:rPr kumimoji="1" lang="ja-JP" altLang="en-US" sz="1300">
              <a:latin typeface="ＭＳ Ｐゴシック" panose="020B0600070205080204" pitchFamily="50" charset="-128"/>
              <a:ea typeface="ＭＳ Ｐゴシック" panose="020B0600070205080204" pitchFamily="50" charset="-128"/>
            </a:rPr>
            <a:t>　庁舎については、新庁舎整備及び旧庁舎解体の完了により令和３年度は有形固定資産減価償却率が大幅に改善する見込みである。</a:t>
          </a:r>
        </a:p>
        <a:p>
          <a:r>
            <a:rPr kumimoji="1" lang="ja-JP" altLang="en-US" sz="1300">
              <a:latin typeface="ＭＳ Ｐゴシック" panose="020B0600070205080204" pitchFamily="50" charset="-128"/>
              <a:ea typeface="ＭＳ Ｐゴシック" panose="020B0600070205080204" pitchFamily="50" charset="-128"/>
            </a:rPr>
            <a:t>　また、市民一人当たりの資産や面積では、「一般廃棄物処理施設」や「体育館・プール」の施設類型が類似団体平均より高い水準となっている。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一般廃棄物処理施設については、隣接市町と共同利用を行う新施設の建設を進めている。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体育館・プールについては、令和２年度末において個別施設計画を策定済であり、老朽化した施設が多いことから、計画に基づいて施設規模の適正化に努めていく。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電力事業者等からの固定資産税収入の割合が大きく、昭和６３年の原子力発電所への固定資産税の課税開始から財政力指数が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を超え不交付団体となっていたが、減価償却による税収入の減少などにより、財政力指数が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を下回り、平成２２年度から地方交付税の交付団体となっている。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平均は上回っているが、日本原電敦賀１号機やもんじゅの廃炉決定による税収の減少傾向の影響等により、今後も指数の低下が見込まれる。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健全な財政運営を維持するため、徹底した事業コストの削減、市税等の最大限の徴収努力に加え、企業誘致等による産業の複軸化を進めている。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37042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168275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本年度の経常収支比率は前年度と比較して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ポイント悪化したことにより、全国平均、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福井県平均より低い水準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悪化の要因としては、地方交付税等の増加により経常一般財源等総額は増加したものの、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より経常経費が増加し、一般財源等総額の増加額を上回ったことによる。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老朽化が進む公共施設等の維持管理経費や社会保障関係経費など、経常経費の増加傾向は続くと考えられるため、公共施設等総合管理計画等に基づく取組を通じて経常経費の削減に努め、現在水準の維持・改善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132927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984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68580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858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61</xdr:row>
      <xdr:rowOff>167640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8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167640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4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人件費、物件費等の人口１人当たりの金額が全国平均、類似団体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平均を上回っているのは、主に物件費及び維持補修費が要因となっている。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新柄コロナウイルス感染症対策として各種事業を実施したことにより、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が大きく増加し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今後も行政改革の推進に積極的に取り組み、人件費・物件費等コスト縮減を図る方針である。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131781</xdr:rowOff>
    </xdr:from>
    <xdr:to>
      <xdr:col>23</xdr:col>
      <xdr:colOff>133350</xdr:colOff>
      <xdr:row>88</xdr:row>
      <xdr:rowOff>57412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62131"/>
          <a:ext cx="838200" cy="7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98965</xdr:rowOff>
    </xdr:from>
    <xdr:to>
      <xdr:col>19</xdr:col>
      <xdr:colOff>133350</xdr:colOff>
      <xdr:row>83</xdr:row>
      <xdr:rowOff>131781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29315"/>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98965</xdr:rowOff>
    </xdr:from>
    <xdr:to>
      <xdr:col>15</xdr:col>
      <xdr:colOff>82550</xdr:colOff>
      <xdr:row>83</xdr:row>
      <xdr:rowOff>142898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329315"/>
          <a:ext cx="889000" cy="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24507</xdr:rowOff>
    </xdr:from>
    <xdr:to>
      <xdr:col>11</xdr:col>
      <xdr:colOff>31750</xdr:colOff>
      <xdr:row>83</xdr:row>
      <xdr:rowOff>142898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54857"/>
          <a:ext cx="889000" cy="1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6612</xdr:rowOff>
    </xdr:from>
    <xdr:to>
      <xdr:col>23</xdr:col>
      <xdr:colOff>184150</xdr:colOff>
      <xdr:row>88</xdr:row>
      <xdr:rowOff>108212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150139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06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80981</xdr:rowOff>
    </xdr:from>
    <xdr:to>
      <xdr:col>19</xdr:col>
      <xdr:colOff>184150</xdr:colOff>
      <xdr:row>84</xdr:row>
      <xdr:rowOff>11131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167358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9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48165</xdr:rowOff>
    </xdr:from>
    <xdr:to>
      <xdr:col>15</xdr:col>
      <xdr:colOff>133350</xdr:colOff>
      <xdr:row>83</xdr:row>
      <xdr:rowOff>149765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134542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6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92098</xdr:rowOff>
    </xdr:from>
    <xdr:to>
      <xdr:col>11</xdr:col>
      <xdr:colOff>82550</xdr:colOff>
      <xdr:row>84</xdr:row>
      <xdr:rowOff>22248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0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145157</xdr:rowOff>
    </xdr:from>
    <xdr:to>
      <xdr:col>7</xdr:col>
      <xdr:colOff>31750</xdr:colOff>
      <xdr:row>83</xdr:row>
      <xdr:rowOff>75307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60084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9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国家公務員と同様の給与水準に合わせるため、平成２５年度において給与減額支給措置を行った結果、ラスパイレス指数が１００を下回っている。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また、これまでの給与体系の見直しにより、類似団体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平均を下回っていることから、今後も引き続き、職務・職責に応じた給与体系を継続する。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15421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567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15421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567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56707"/>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85271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290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に勤務する職員が多いことが、類似団体内平均を上回っている主な原因の一つとなっている。本市の定員管理の適正化の計画に基づく職員数目標は既に達成しているが、引き続き定数管理を行うとともに、民間活力の導入等により、人件費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128905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4875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58526</xdr:rowOff>
    </xdr:from>
    <xdr:to>
      <xdr:col>77</xdr:col>
      <xdr:colOff>44450</xdr:colOff>
      <xdr:row>62</xdr:row>
      <xdr:rowOff>118851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8842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46461</xdr:rowOff>
    </xdr:from>
    <xdr:to>
      <xdr:col>72</xdr:col>
      <xdr:colOff>203200</xdr:colOff>
      <xdr:row>62</xdr:row>
      <xdr:rowOff>58526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763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46461</xdr:rowOff>
    </xdr:from>
    <xdr:to>
      <xdr:col>68</xdr:col>
      <xdr:colOff>152400</xdr:colOff>
      <xdr:row>62</xdr:row>
      <xdr:rowOff>64558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7636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7726</xdr:rowOff>
    </xdr:from>
    <xdr:to>
      <xdr:col>73</xdr:col>
      <xdr:colOff>44450</xdr:colOff>
      <xdr:row>62</xdr:row>
      <xdr:rowOff>109326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167111</xdr:rowOff>
    </xdr:from>
    <xdr:to>
      <xdr:col>68</xdr:col>
      <xdr:colOff>203200</xdr:colOff>
      <xdr:row>62</xdr:row>
      <xdr:rowOff>97261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実質公債費比率は３カ年平均の数値であり、前年度から０．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単年度での数値では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後は一般廃棄物最終処分場及び新清掃センター、北陸新幹線関連整備等の大規模プロジェクトによる公債費負担の増加が見込まれており、数値が悪化することが見込まれる。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今後も健全化判断比率に配慮しつつ、単独債及び借換債の発行抑制を行い、適正化を図る。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68156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734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68156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60113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140546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前年度同様「－」となっているが、今後の一般廃棄物最終処分場</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及び新清掃センター、北陸新幹線関連整備</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の大規模プロジェクトに係る建設事業債の発行により、地方債残高の増加が見込まれており、数値が悪化することが見込まれる。そのため、単独債及び借換債の発行抑制による後年度公債費負担の軽減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154456</xdr:rowOff>
    </xdr:from>
    <xdr:to>
      <xdr:col>68</xdr:col>
      <xdr:colOff>152400</xdr:colOff>
      <xdr:row>14</xdr:row>
      <xdr:rowOff>25521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38330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103656</xdr:rowOff>
    </xdr:from>
    <xdr:to>
      <xdr:col>68</xdr:col>
      <xdr:colOff>203200</xdr:colOff>
      <xdr:row>14</xdr:row>
      <xdr:rowOff>33806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43983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10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146171</xdr:rowOff>
    </xdr:from>
    <xdr:to>
      <xdr:col>64</xdr:col>
      <xdr:colOff>152400</xdr:colOff>
      <xdr:row>14</xdr:row>
      <xdr:rowOff>76321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86498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14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令和元年度までは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平均と比較して良好な数値であ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会計年度任用職員制度適用により、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人件費総額は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すると依然として良好な数値である。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引き続き定数管理を行うとともに、民間活力の導入等により、人件費の適正化を図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平均を上回っているのは、本市は多くの公共施設を保有しており、施設の管理経費や指定管理料等が多額であることが要因である。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会計年度任用職員制度適用により、前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した。今後は、指定管理料の見直し及び委託料と人件費とのバランス等を含め経費の圧縮を進めていく。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18</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4792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44704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85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21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平均と比較して良好な数値であ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児童扶養手当支給費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高齢化の進展や障害者サービスの充実等により増加傾向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る見込みである。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97065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28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97065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97065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同水準と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これは、降雪により道路除雪費が大幅に増加したことが理由であると考えられる。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国民健康保険税の改定、徴収率の向上など受益者負担を適正化することで繰出金の抑制等を図っていく。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61</xdr:row>
      <xdr:rowOff>120650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171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57150</xdr:rowOff>
    </xdr:from>
    <xdr:to>
      <xdr:col>69</xdr:col>
      <xdr:colOff>92075</xdr:colOff>
      <xdr:row>61</xdr:row>
      <xdr:rowOff>120650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51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69850</xdr:rowOff>
    </xdr:from>
    <xdr:to>
      <xdr:col>69</xdr:col>
      <xdr:colOff>142875</xdr:colOff>
      <xdr:row>62</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6350</xdr:rowOff>
    </xdr:from>
    <xdr:to>
      <xdr:col>65</xdr:col>
      <xdr:colOff>53975</xdr:colOff>
      <xdr:row>61</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のは、主に病院事業会計への繰出金及び公立大学法人への運営費交付金があることが要因と考えられる。本市特有の要因である病院事業会計繰出金が約１０．８億円、公立大学法人運営費交付金が約４．３億円であるため、これらを除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適正な水準と考えられる。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5842</xdr:rowOff>
    </xdr:from>
    <xdr:to>
      <xdr:col>82</xdr:col>
      <xdr:colOff>107950</xdr:colOff>
      <xdr:row>39</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6923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696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39</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4093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97282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公債費に係る経常収支比率は、過去からの起債抑制方針により、全国平均、類似団体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平均と比較して良好な値である。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市庁舎整備や北陸新幹線整備、一般廃棄物最終処分場等の大規模プロジェクトに係る市債の発行により、悪化していくと見込まれるため、単独債及び借換債の発行抑制等による後年度公債費負担の軽減に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47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886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72137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67563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公債費以外の経常収支比率が高いのは、本市が多くの公共施設を保有しており、施設の管理経費等が多額であることや、病院事業会計への繰出金及び公立大学法人への運営費交付金があ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年度は会計年度任用職員制度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により物件費は減少したが、それ以上に人件費が増加して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おり、全体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では前年度比１．７ポイントの悪化となった。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今後は行政改革の推進や公共施設等総合管理計画等に基づく取組等を通じて物件費や人件費等のコスト縮減を図る。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6281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83565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503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37846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32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34093</xdr:rowOff>
    </xdr:from>
    <xdr:to>
      <xdr:col>29</xdr:col>
      <xdr:colOff>127000</xdr:colOff>
      <xdr:row>14</xdr:row>
      <xdr:rowOff>101416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82018"/>
          <a:ext cx="647700" cy="6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101416</xdr:rowOff>
    </xdr:from>
    <xdr:to>
      <xdr:col>26</xdr:col>
      <xdr:colOff>50800</xdr:colOff>
      <xdr:row>14</xdr:row>
      <xdr:rowOff>155708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49341"/>
          <a:ext cx="698500" cy="54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155708</xdr:rowOff>
    </xdr:from>
    <xdr:to>
      <xdr:col>22</xdr:col>
      <xdr:colOff>114300</xdr:colOff>
      <xdr:row>15</xdr:row>
      <xdr:rowOff>20796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03633"/>
          <a:ext cx="6985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20796</xdr:rowOff>
    </xdr:from>
    <xdr:to>
      <xdr:col>18</xdr:col>
      <xdr:colOff>177800</xdr:colOff>
      <xdr:row>15</xdr:row>
      <xdr:rowOff>72688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40171"/>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154743</xdr:rowOff>
    </xdr:from>
    <xdr:to>
      <xdr:col>29</xdr:col>
      <xdr:colOff>177800</xdr:colOff>
      <xdr:row>14</xdr:row>
      <xdr:rowOff>84893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3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171270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50616</xdr:rowOff>
    </xdr:from>
    <xdr:to>
      <xdr:col>26</xdr:col>
      <xdr:colOff>101600</xdr:colOff>
      <xdr:row>14</xdr:row>
      <xdr:rowOff>152216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9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162393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67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104908</xdr:rowOff>
    </xdr:from>
    <xdr:to>
      <xdr:col>22</xdr:col>
      <xdr:colOff>165100</xdr:colOff>
      <xdr:row>15</xdr:row>
      <xdr:rowOff>35058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52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45235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2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141446</xdr:rowOff>
    </xdr:from>
    <xdr:to>
      <xdr:col>19</xdr:col>
      <xdr:colOff>38100</xdr:colOff>
      <xdr:row>15</xdr:row>
      <xdr:rowOff>71596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8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81773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21888</xdr:rowOff>
    </xdr:from>
    <xdr:to>
      <xdr:col>15</xdr:col>
      <xdr:colOff>101600</xdr:colOff>
      <xdr:row>15</xdr:row>
      <xdr:rowOff>123488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133665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197703</xdr:rowOff>
    </xdr:from>
    <xdr:to>
      <xdr:col>29</xdr:col>
      <xdr:colOff>127000</xdr:colOff>
      <xdr:row>35</xdr:row>
      <xdr:rowOff>299560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08053"/>
          <a:ext cx="647700" cy="10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197703</xdr:rowOff>
    </xdr:from>
    <xdr:to>
      <xdr:col>26</xdr:col>
      <xdr:colOff>50800</xdr:colOff>
      <xdr:row>35</xdr:row>
      <xdr:rowOff>198650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08053"/>
          <a:ext cx="698500" cy="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198650</xdr:rowOff>
    </xdr:from>
    <xdr:to>
      <xdr:col>22</xdr:col>
      <xdr:colOff>114300</xdr:colOff>
      <xdr:row>35</xdr:row>
      <xdr:rowOff>271214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09000"/>
          <a:ext cx="698500" cy="72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237348</xdr:rowOff>
    </xdr:from>
    <xdr:to>
      <xdr:col>18</xdr:col>
      <xdr:colOff>177800</xdr:colOff>
      <xdr:row>35</xdr:row>
      <xdr:rowOff>271214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47698"/>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248760</xdr:rowOff>
    </xdr:from>
    <xdr:to>
      <xdr:col>29</xdr:col>
      <xdr:colOff>177800</xdr:colOff>
      <xdr:row>36</xdr:row>
      <xdr:rowOff>7460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220837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146903</xdr:rowOff>
    </xdr:from>
    <xdr:to>
      <xdr:col>26</xdr:col>
      <xdr:colOff>101600</xdr:colOff>
      <xdr:row>35</xdr:row>
      <xdr:rowOff>248503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258680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2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147850</xdr:rowOff>
    </xdr:from>
    <xdr:to>
      <xdr:col>22</xdr:col>
      <xdr:colOff>165100</xdr:colOff>
      <xdr:row>35</xdr:row>
      <xdr:rowOff>249450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5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259627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2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220414</xdr:rowOff>
    </xdr:from>
    <xdr:to>
      <xdr:col>19</xdr:col>
      <xdr:colOff>38100</xdr:colOff>
      <xdr:row>35</xdr:row>
      <xdr:rowOff>322014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332191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9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186548</xdr:rowOff>
    </xdr:from>
    <xdr:to>
      <xdr:col>15</xdr:col>
      <xdr:colOff>101600</xdr:colOff>
      <xdr:row>35</xdr:row>
      <xdr:rowOff>288148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298325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146844</xdr:rowOff>
    </xdr:from>
    <xdr:to>
      <xdr:col>24</xdr:col>
      <xdr:colOff>63500</xdr:colOff>
      <xdr:row>37</xdr:row>
      <xdr:rowOff>43936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7594"/>
          <a:ext cx="838200" cy="2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43936</xdr:rowOff>
    </xdr:from>
    <xdr:to>
      <xdr:col>19</xdr:col>
      <xdr:colOff>177800</xdr:colOff>
      <xdr:row>37</xdr:row>
      <xdr:rowOff>47955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7586"/>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41707</xdr:rowOff>
    </xdr:from>
    <xdr:to>
      <xdr:col>15</xdr:col>
      <xdr:colOff>50800</xdr:colOff>
      <xdr:row>37</xdr:row>
      <xdr:rowOff>47955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8535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41707</xdr:rowOff>
    </xdr:from>
    <xdr:to>
      <xdr:col>10</xdr:col>
      <xdr:colOff>114300</xdr:colOff>
      <xdr:row>37</xdr:row>
      <xdr:rowOff>61309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85357"/>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96044</xdr:rowOff>
    </xdr:from>
    <xdr:to>
      <xdr:col>24</xdr:col>
      <xdr:colOff>114300</xdr:colOff>
      <xdr:row>36</xdr:row>
      <xdr:rowOff>26194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118921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164586</xdr:rowOff>
    </xdr:from>
    <xdr:to>
      <xdr:col>20</xdr:col>
      <xdr:colOff>38100</xdr:colOff>
      <xdr:row>37</xdr:row>
      <xdr:rowOff>94736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111263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168605</xdr:rowOff>
    </xdr:from>
    <xdr:to>
      <xdr:col>15</xdr:col>
      <xdr:colOff>101600</xdr:colOff>
      <xdr:row>37</xdr:row>
      <xdr:rowOff>98755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115282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162357</xdr:rowOff>
    </xdr:from>
    <xdr:to>
      <xdr:col>10</xdr:col>
      <xdr:colOff>165100</xdr:colOff>
      <xdr:row>37</xdr:row>
      <xdr:rowOff>92507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109034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10509</xdr:rowOff>
    </xdr:from>
    <xdr:to>
      <xdr:col>6</xdr:col>
      <xdr:colOff>38100</xdr:colOff>
      <xdr:row>37</xdr:row>
      <xdr:rowOff>112109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103236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77704</xdr:rowOff>
    </xdr:from>
    <xdr:to>
      <xdr:col>24</xdr:col>
      <xdr:colOff>63500</xdr:colOff>
      <xdr:row>54</xdr:row>
      <xdr:rowOff>51323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650204"/>
          <a:ext cx="838200" cy="65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51323</xdr:rowOff>
    </xdr:from>
    <xdr:to>
      <xdr:col>19</xdr:col>
      <xdr:colOff>177800</xdr:colOff>
      <xdr:row>54</xdr:row>
      <xdr:rowOff>60970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0962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60970</xdr:rowOff>
    </xdr:from>
    <xdr:to>
      <xdr:col>15</xdr:col>
      <xdr:colOff>50800</xdr:colOff>
      <xdr:row>54</xdr:row>
      <xdr:rowOff>76812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19270"/>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76812</xdr:rowOff>
    </xdr:from>
    <xdr:to>
      <xdr:col>10</xdr:col>
      <xdr:colOff>114300</xdr:colOff>
      <xdr:row>55</xdr:row>
      <xdr:rowOff>5992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35112"/>
          <a:ext cx="889000" cy="10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26904</xdr:rowOff>
    </xdr:from>
    <xdr:to>
      <xdr:col>24</xdr:col>
      <xdr:colOff>114300</xdr:colOff>
      <xdr:row>50</xdr:row>
      <xdr:rowOff>128504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5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151381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55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523</xdr:rowOff>
    </xdr:from>
    <xdr:to>
      <xdr:col>20</xdr:col>
      <xdr:colOff>38100</xdr:colOff>
      <xdr:row>54</xdr:row>
      <xdr:rowOff>102123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118650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3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10170</xdr:rowOff>
    </xdr:from>
    <xdr:to>
      <xdr:col>15</xdr:col>
      <xdr:colOff>101600</xdr:colOff>
      <xdr:row>54</xdr:row>
      <xdr:rowOff>111770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128297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26012</xdr:rowOff>
    </xdr:from>
    <xdr:to>
      <xdr:col>10</xdr:col>
      <xdr:colOff>165100</xdr:colOff>
      <xdr:row>54</xdr:row>
      <xdr:rowOff>127612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144139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126642</xdr:rowOff>
    </xdr:from>
    <xdr:to>
      <xdr:col>6</xdr:col>
      <xdr:colOff>38100</xdr:colOff>
      <xdr:row>55</xdr:row>
      <xdr:rowOff>56792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73319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16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137185</xdr:rowOff>
    </xdr:from>
    <xdr:to>
      <xdr:col>24</xdr:col>
      <xdr:colOff>63500</xdr:colOff>
      <xdr:row>77</xdr:row>
      <xdr:rowOff>50637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67385"/>
          <a:ext cx="8382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46889</xdr:rowOff>
    </xdr:from>
    <xdr:to>
      <xdr:col>19</xdr:col>
      <xdr:colOff>177800</xdr:colOff>
      <xdr:row>77</xdr:row>
      <xdr:rowOff>50637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48539"/>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20873</xdr:rowOff>
    </xdr:from>
    <xdr:to>
      <xdr:col>15</xdr:col>
      <xdr:colOff>50800</xdr:colOff>
      <xdr:row>77</xdr:row>
      <xdr:rowOff>46889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051073"/>
          <a:ext cx="889000" cy="19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20873</xdr:rowOff>
    </xdr:from>
    <xdr:to>
      <xdr:col>10</xdr:col>
      <xdr:colOff>114300</xdr:colOff>
      <xdr:row>76</xdr:row>
      <xdr:rowOff>78663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051073"/>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86385</xdr:rowOff>
    </xdr:from>
    <xdr:to>
      <xdr:col>24</xdr:col>
      <xdr:colOff>114300</xdr:colOff>
      <xdr:row>77</xdr:row>
      <xdr:rowOff>16535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109262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171287</xdr:rowOff>
    </xdr:from>
    <xdr:to>
      <xdr:col>20</xdr:col>
      <xdr:colOff>38100</xdr:colOff>
      <xdr:row>77</xdr:row>
      <xdr:rowOff>101437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117964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9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167539</xdr:rowOff>
    </xdr:from>
    <xdr:to>
      <xdr:col>15</xdr:col>
      <xdr:colOff>101600</xdr:colOff>
      <xdr:row>77</xdr:row>
      <xdr:rowOff>97689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114216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9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141524</xdr:rowOff>
    </xdr:from>
    <xdr:to>
      <xdr:col>10</xdr:col>
      <xdr:colOff>165100</xdr:colOff>
      <xdr:row>76</xdr:row>
      <xdr:rowOff>71673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002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88201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27863</xdr:rowOff>
    </xdr:from>
    <xdr:to>
      <xdr:col>6</xdr:col>
      <xdr:colOff>38100</xdr:colOff>
      <xdr:row>76</xdr:row>
      <xdr:rowOff>129463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145990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83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19341</xdr:rowOff>
    </xdr:from>
    <xdr:to>
      <xdr:col>24</xdr:col>
      <xdr:colOff>63500</xdr:colOff>
      <xdr:row>97</xdr:row>
      <xdr:rowOff>34556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49991"/>
          <a:ext cx="8382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34556</xdr:rowOff>
    </xdr:from>
    <xdr:to>
      <xdr:col>19</xdr:col>
      <xdr:colOff>177800</xdr:colOff>
      <xdr:row>97</xdr:row>
      <xdr:rowOff>66700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65206"/>
          <a:ext cx="8890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66700</xdr:rowOff>
    </xdr:from>
    <xdr:to>
      <xdr:col>15</xdr:col>
      <xdr:colOff>50800</xdr:colOff>
      <xdr:row>97</xdr:row>
      <xdr:rowOff>104496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97350"/>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104496</xdr:rowOff>
    </xdr:from>
    <xdr:to>
      <xdr:col>10</xdr:col>
      <xdr:colOff>114300</xdr:colOff>
      <xdr:row>97</xdr:row>
      <xdr:rowOff>115697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3514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139991</xdr:rowOff>
    </xdr:from>
    <xdr:to>
      <xdr:col>24</xdr:col>
      <xdr:colOff>114300</xdr:colOff>
      <xdr:row>97</xdr:row>
      <xdr:rowOff>70141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118418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155206</xdr:rowOff>
    </xdr:from>
    <xdr:to>
      <xdr:col>20</xdr:col>
      <xdr:colOff>38100</xdr:colOff>
      <xdr:row>97</xdr:row>
      <xdr:rowOff>85356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76483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0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15900</xdr:rowOff>
    </xdr:from>
    <xdr:to>
      <xdr:col>15</xdr:col>
      <xdr:colOff>101600</xdr:colOff>
      <xdr:row>97</xdr:row>
      <xdr:rowOff>117500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108627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53696</xdr:rowOff>
    </xdr:from>
    <xdr:to>
      <xdr:col>10</xdr:col>
      <xdr:colOff>165100</xdr:colOff>
      <xdr:row>97</xdr:row>
      <xdr:rowOff>155296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146423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64897</xdr:rowOff>
    </xdr:from>
    <xdr:to>
      <xdr:col>6</xdr:col>
      <xdr:colOff>38100</xdr:colOff>
      <xdr:row>97</xdr:row>
      <xdr:rowOff>166497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157624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136157</xdr:rowOff>
    </xdr:from>
    <xdr:to>
      <xdr:col>55</xdr:col>
      <xdr:colOff>0</xdr:colOff>
      <xdr:row>36</xdr:row>
      <xdr:rowOff>152493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794007"/>
          <a:ext cx="838200" cy="5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117197</xdr:rowOff>
    </xdr:from>
    <xdr:to>
      <xdr:col>50</xdr:col>
      <xdr:colOff>114300</xdr:colOff>
      <xdr:row>36</xdr:row>
      <xdr:rowOff>152493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289397"/>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117197</xdr:rowOff>
    </xdr:from>
    <xdr:to>
      <xdr:col>45</xdr:col>
      <xdr:colOff>177800</xdr:colOff>
      <xdr:row>37</xdr:row>
      <xdr:rowOff>75953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289397"/>
          <a:ext cx="889000" cy="1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73237</xdr:rowOff>
    </xdr:from>
    <xdr:to>
      <xdr:col>41</xdr:col>
      <xdr:colOff>50800</xdr:colOff>
      <xdr:row>37</xdr:row>
      <xdr:rowOff>75953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16887"/>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85357</xdr:rowOff>
    </xdr:from>
    <xdr:to>
      <xdr:col>55</xdr:col>
      <xdr:colOff>50800</xdr:colOff>
      <xdr:row>34</xdr:row>
      <xdr:rowOff>15507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7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108234</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59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101693</xdr:rowOff>
    </xdr:from>
    <xdr:to>
      <xdr:col>50</xdr:col>
      <xdr:colOff>165100</xdr:colOff>
      <xdr:row>37</xdr:row>
      <xdr:rowOff>31843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2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48370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0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66397</xdr:rowOff>
    </xdr:from>
    <xdr:to>
      <xdr:col>46</xdr:col>
      <xdr:colOff>38100</xdr:colOff>
      <xdr:row>36</xdr:row>
      <xdr:rowOff>167997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0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25153</xdr:rowOff>
    </xdr:from>
    <xdr:to>
      <xdr:col>41</xdr:col>
      <xdr:colOff>101600</xdr:colOff>
      <xdr:row>37</xdr:row>
      <xdr:rowOff>126753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143280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22437</xdr:rowOff>
    </xdr:from>
    <xdr:to>
      <xdr:col>36</xdr:col>
      <xdr:colOff>165100</xdr:colOff>
      <xdr:row>37</xdr:row>
      <xdr:rowOff>124037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140564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135610</xdr:rowOff>
    </xdr:from>
    <xdr:to>
      <xdr:col>55</xdr:col>
      <xdr:colOff>0</xdr:colOff>
      <xdr:row>52</xdr:row>
      <xdr:rowOff>145174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8536660"/>
          <a:ext cx="838200" cy="5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145174</xdr:rowOff>
    </xdr:from>
    <xdr:to>
      <xdr:col>50</xdr:col>
      <xdr:colOff>114300</xdr:colOff>
      <xdr:row>55</xdr:row>
      <xdr:rowOff>10363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060574"/>
          <a:ext cx="889000" cy="37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10363</xdr:rowOff>
    </xdr:from>
    <xdr:to>
      <xdr:col>45</xdr:col>
      <xdr:colOff>177800</xdr:colOff>
      <xdr:row>56</xdr:row>
      <xdr:rowOff>66357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440113"/>
          <a:ext cx="889000" cy="2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33312</xdr:rowOff>
    </xdr:from>
    <xdr:to>
      <xdr:col>41</xdr:col>
      <xdr:colOff>50800</xdr:colOff>
      <xdr:row>56</xdr:row>
      <xdr:rowOff>66357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34512"/>
          <a:ext cx="889000" cy="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84810</xdr:rowOff>
    </xdr:from>
    <xdr:to>
      <xdr:col>55</xdr:col>
      <xdr:colOff>50800</xdr:colOff>
      <xdr:row>50</xdr:row>
      <xdr:rowOff>14960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37837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43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94374</xdr:rowOff>
    </xdr:from>
    <xdr:to>
      <xdr:col>50</xdr:col>
      <xdr:colOff>165100</xdr:colOff>
      <xdr:row>53</xdr:row>
      <xdr:rowOff>24524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41051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8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131013</xdr:rowOff>
    </xdr:from>
    <xdr:to>
      <xdr:col>46</xdr:col>
      <xdr:colOff>38100</xdr:colOff>
      <xdr:row>55</xdr:row>
      <xdr:rowOff>61163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3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77690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1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15557</xdr:rowOff>
    </xdr:from>
    <xdr:to>
      <xdr:col>41</xdr:col>
      <xdr:colOff>101600</xdr:colOff>
      <xdr:row>56</xdr:row>
      <xdr:rowOff>117157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108284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153962</xdr:rowOff>
    </xdr:from>
    <xdr:to>
      <xdr:col>36</xdr:col>
      <xdr:colOff>165100</xdr:colOff>
      <xdr:row>56</xdr:row>
      <xdr:rowOff>84112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75239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93656</xdr:rowOff>
    </xdr:from>
    <xdr:to>
      <xdr:col>55</xdr:col>
      <xdr:colOff>0</xdr:colOff>
      <xdr:row>74</xdr:row>
      <xdr:rowOff>162541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438056"/>
          <a:ext cx="838200" cy="4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162541</xdr:rowOff>
    </xdr:from>
    <xdr:to>
      <xdr:col>50</xdr:col>
      <xdr:colOff>114300</xdr:colOff>
      <xdr:row>76</xdr:row>
      <xdr:rowOff>82455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849841"/>
          <a:ext cx="889000" cy="2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82455</xdr:rowOff>
    </xdr:from>
    <xdr:to>
      <xdr:col>45</xdr:col>
      <xdr:colOff>177800</xdr:colOff>
      <xdr:row>79</xdr:row>
      <xdr:rowOff>6922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112655"/>
          <a:ext cx="889000" cy="4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46298</xdr:rowOff>
    </xdr:from>
    <xdr:to>
      <xdr:col>41</xdr:col>
      <xdr:colOff>50800</xdr:colOff>
      <xdr:row>79</xdr:row>
      <xdr:rowOff>6922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247948"/>
          <a:ext cx="889000" cy="3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42856</xdr:rowOff>
    </xdr:from>
    <xdr:to>
      <xdr:col>55</xdr:col>
      <xdr:colOff>50800</xdr:colOff>
      <xdr:row>72</xdr:row>
      <xdr:rowOff>144456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3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65733</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23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111741</xdr:rowOff>
    </xdr:from>
    <xdr:to>
      <xdr:col>50</xdr:col>
      <xdr:colOff>165100</xdr:colOff>
      <xdr:row>75</xdr:row>
      <xdr:rowOff>41891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7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58418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5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31655</xdr:rowOff>
    </xdr:from>
    <xdr:to>
      <xdr:col>46</xdr:col>
      <xdr:colOff>38100</xdr:colOff>
      <xdr:row>76</xdr:row>
      <xdr:rowOff>133255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0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149782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8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127572</xdr:rowOff>
    </xdr:from>
    <xdr:to>
      <xdr:col>41</xdr:col>
      <xdr:colOff>101600</xdr:colOff>
      <xdr:row>79</xdr:row>
      <xdr:rowOff>57722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48849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9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166948</xdr:rowOff>
    </xdr:from>
    <xdr:to>
      <xdr:col>36</xdr:col>
      <xdr:colOff>165100</xdr:colOff>
      <xdr:row>77</xdr:row>
      <xdr:rowOff>97098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113625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35534</xdr:rowOff>
    </xdr:from>
    <xdr:to>
      <xdr:col>55</xdr:col>
      <xdr:colOff>0</xdr:colOff>
      <xdr:row>97</xdr:row>
      <xdr:rowOff>23355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23284"/>
          <a:ext cx="838200" cy="3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23355</xdr:rowOff>
    </xdr:from>
    <xdr:to>
      <xdr:col>50</xdr:col>
      <xdr:colOff>114300</xdr:colOff>
      <xdr:row>97</xdr:row>
      <xdr:rowOff>92405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54005"/>
          <a:ext cx="889000" cy="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86398</xdr:rowOff>
    </xdr:from>
    <xdr:to>
      <xdr:col>45</xdr:col>
      <xdr:colOff>177800</xdr:colOff>
      <xdr:row>97</xdr:row>
      <xdr:rowOff>92405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17048"/>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86398</xdr:rowOff>
    </xdr:from>
    <xdr:to>
      <xdr:col>41</xdr:col>
      <xdr:colOff>50800</xdr:colOff>
      <xdr:row>97</xdr:row>
      <xdr:rowOff>140360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17048"/>
          <a:ext cx="889000" cy="5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156184</xdr:rowOff>
    </xdr:from>
    <xdr:to>
      <xdr:col>55</xdr:col>
      <xdr:colOff>50800</xdr:colOff>
      <xdr:row>95</xdr:row>
      <xdr:rowOff>86334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2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7611</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144005</xdr:rowOff>
    </xdr:from>
    <xdr:to>
      <xdr:col>50</xdr:col>
      <xdr:colOff>165100</xdr:colOff>
      <xdr:row>97</xdr:row>
      <xdr:rowOff>74155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90682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41605</xdr:rowOff>
    </xdr:from>
    <xdr:to>
      <xdr:col>46</xdr:col>
      <xdr:colOff>38100</xdr:colOff>
      <xdr:row>97</xdr:row>
      <xdr:rowOff>143205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159732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35598</xdr:rowOff>
    </xdr:from>
    <xdr:to>
      <xdr:col>41</xdr:col>
      <xdr:colOff>101600</xdr:colOff>
      <xdr:row>97</xdr:row>
      <xdr:rowOff>137198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128325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89560</xdr:rowOff>
    </xdr:from>
    <xdr:to>
      <xdr:col>36</xdr:col>
      <xdr:colOff>165100</xdr:colOff>
      <xdr:row>98</xdr:row>
      <xdr:rowOff>19710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24314</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539414"/>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826</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15926"/>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142329</xdr:rowOff>
    </xdr:from>
    <xdr:to>
      <xdr:col>76</xdr:col>
      <xdr:colOff>114300</xdr:colOff>
      <xdr:row>38</xdr:row>
      <xdr:rowOff>826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485979"/>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142329</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48597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144964</xdr:rowOff>
    </xdr:from>
    <xdr:to>
      <xdr:col>85</xdr:col>
      <xdr:colOff>177800</xdr:colOff>
      <xdr:row>38</xdr:row>
      <xdr:rowOff>75114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121476</xdr:rowOff>
    </xdr:from>
    <xdr:to>
      <xdr:col>76</xdr:col>
      <xdr:colOff>165100</xdr:colOff>
      <xdr:row>38</xdr:row>
      <xdr:rowOff>51626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42753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57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91529</xdr:rowOff>
    </xdr:from>
    <xdr:to>
      <xdr:col>72</xdr:col>
      <xdr:colOff>38100</xdr:colOff>
      <xdr:row>38</xdr:row>
      <xdr:rowOff>21679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38206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21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125151</xdr:rowOff>
    </xdr:from>
    <xdr:to>
      <xdr:col>85</xdr:col>
      <xdr:colOff>127000</xdr:colOff>
      <xdr:row>76</xdr:row>
      <xdr:rowOff>127045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55351"/>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122653</xdr:rowOff>
    </xdr:from>
    <xdr:to>
      <xdr:col>81</xdr:col>
      <xdr:colOff>50800</xdr:colOff>
      <xdr:row>76</xdr:row>
      <xdr:rowOff>127045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152853"/>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122653</xdr:rowOff>
    </xdr:from>
    <xdr:to>
      <xdr:col>76</xdr:col>
      <xdr:colOff>114300</xdr:colOff>
      <xdr:row>76</xdr:row>
      <xdr:rowOff>144844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52853"/>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141562</xdr:rowOff>
    </xdr:from>
    <xdr:to>
      <xdr:col>71</xdr:col>
      <xdr:colOff>177800</xdr:colOff>
      <xdr:row>76</xdr:row>
      <xdr:rowOff>144844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17176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74351</xdr:rowOff>
    </xdr:from>
    <xdr:to>
      <xdr:col>85</xdr:col>
      <xdr:colOff>177800</xdr:colOff>
      <xdr:row>77</xdr:row>
      <xdr:rowOff>4501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52778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76245</xdr:rowOff>
    </xdr:from>
    <xdr:to>
      <xdr:col>81</xdr:col>
      <xdr:colOff>101600</xdr:colOff>
      <xdr:row>77</xdr:row>
      <xdr:rowOff>6395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168972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71853</xdr:rowOff>
    </xdr:from>
    <xdr:to>
      <xdr:col>76</xdr:col>
      <xdr:colOff>165100</xdr:colOff>
      <xdr:row>77</xdr:row>
      <xdr:rowOff>2003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164580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94044</xdr:rowOff>
    </xdr:from>
    <xdr:to>
      <xdr:col>72</xdr:col>
      <xdr:colOff>38100</xdr:colOff>
      <xdr:row>77</xdr:row>
      <xdr:rowOff>24194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90762</xdr:rowOff>
    </xdr:from>
    <xdr:to>
      <xdr:col>67</xdr:col>
      <xdr:colOff>101600</xdr:colOff>
      <xdr:row>77</xdr:row>
      <xdr:rowOff>20912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12039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89866</xdr:rowOff>
    </xdr:from>
    <xdr:to>
      <xdr:col>85</xdr:col>
      <xdr:colOff>127000</xdr:colOff>
      <xdr:row>96</xdr:row>
      <xdr:rowOff>25800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377616"/>
          <a:ext cx="838200" cy="10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89866</xdr:rowOff>
    </xdr:from>
    <xdr:to>
      <xdr:col>81</xdr:col>
      <xdr:colOff>50800</xdr:colOff>
      <xdr:row>97</xdr:row>
      <xdr:rowOff>85827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377616"/>
          <a:ext cx="889000" cy="3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85827</xdr:rowOff>
    </xdr:from>
    <xdr:to>
      <xdr:col>76</xdr:col>
      <xdr:colOff>114300</xdr:colOff>
      <xdr:row>98</xdr:row>
      <xdr:rowOff>7113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16477"/>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127660</xdr:rowOff>
    </xdr:from>
    <xdr:to>
      <xdr:col>71</xdr:col>
      <xdr:colOff>177800</xdr:colOff>
      <xdr:row>98</xdr:row>
      <xdr:rowOff>7113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5831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146450</xdr:rowOff>
    </xdr:from>
    <xdr:to>
      <xdr:col>85</xdr:col>
      <xdr:colOff>177800</xdr:colOff>
      <xdr:row>96</xdr:row>
      <xdr:rowOff>76600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4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169327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2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39066</xdr:rowOff>
    </xdr:from>
    <xdr:to>
      <xdr:col>81</xdr:col>
      <xdr:colOff>101600</xdr:colOff>
      <xdr:row>95</xdr:row>
      <xdr:rowOff>140666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3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157193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1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35027</xdr:rowOff>
    </xdr:from>
    <xdr:to>
      <xdr:col>76</xdr:col>
      <xdr:colOff>165100</xdr:colOff>
      <xdr:row>97</xdr:row>
      <xdr:rowOff>136627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153154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127763</xdr:rowOff>
    </xdr:from>
    <xdr:to>
      <xdr:col>72</xdr:col>
      <xdr:colOff>38100</xdr:colOff>
      <xdr:row>98</xdr:row>
      <xdr:rowOff>57913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74440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76860</xdr:rowOff>
    </xdr:from>
    <xdr:to>
      <xdr:col>67</xdr:col>
      <xdr:colOff>101600</xdr:colOff>
      <xdr:row>98</xdr:row>
      <xdr:rowOff>7010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23537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61486</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48036"/>
          <a:ext cx="8382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17889</xdr:rowOff>
    </xdr:from>
    <xdr:to>
      <xdr:col>111</xdr:col>
      <xdr:colOff>177800</xdr:colOff>
      <xdr:row>39</xdr:row>
      <xdr:rowOff>61486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018639"/>
          <a:ext cx="889000" cy="7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17889</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018639"/>
          <a:ext cx="889000" cy="7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10686</xdr:rowOff>
    </xdr:from>
    <xdr:to>
      <xdr:col>112</xdr:col>
      <xdr:colOff>38100</xdr:colOff>
      <xdr:row>39</xdr:row>
      <xdr:rowOff>112286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103413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138539</xdr:rowOff>
    </xdr:from>
    <xdr:to>
      <xdr:col>107</xdr:col>
      <xdr:colOff>101600</xdr:colOff>
      <xdr:row>35</xdr:row>
      <xdr:rowOff>68689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9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85216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7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139700</xdr:rowOff>
    </xdr:from>
    <xdr:to>
      <xdr:col>116</xdr:col>
      <xdr:colOff>63500</xdr:colOff>
      <xdr:row>57</xdr:row>
      <xdr:rowOff>141834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12350"/>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141834</xdr:rowOff>
    </xdr:from>
    <xdr:to>
      <xdr:col>111</xdr:col>
      <xdr:colOff>177800</xdr:colOff>
      <xdr:row>57</xdr:row>
      <xdr:rowOff>143625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1448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143625</xdr:rowOff>
    </xdr:from>
    <xdr:to>
      <xdr:col>107</xdr:col>
      <xdr:colOff>50800</xdr:colOff>
      <xdr:row>57</xdr:row>
      <xdr:rowOff>145606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1627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145606</xdr:rowOff>
    </xdr:from>
    <xdr:to>
      <xdr:col>102</xdr:col>
      <xdr:colOff>114300</xdr:colOff>
      <xdr:row>57</xdr:row>
      <xdr:rowOff>146672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1825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111777</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1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91034</xdr:rowOff>
    </xdr:from>
    <xdr:to>
      <xdr:col>112</xdr:col>
      <xdr:colOff>38100</xdr:colOff>
      <xdr:row>58</xdr:row>
      <xdr:rowOff>21184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37711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3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92825</xdr:rowOff>
    </xdr:from>
    <xdr:to>
      <xdr:col>107</xdr:col>
      <xdr:colOff>101600</xdr:colOff>
      <xdr:row>58</xdr:row>
      <xdr:rowOff>22975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39502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4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94806</xdr:rowOff>
    </xdr:from>
    <xdr:to>
      <xdr:col>102</xdr:col>
      <xdr:colOff>165100</xdr:colOff>
      <xdr:row>58</xdr:row>
      <xdr:rowOff>24956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41483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95872</xdr:rowOff>
    </xdr:from>
    <xdr:to>
      <xdr:col>98</xdr:col>
      <xdr:colOff>38100</xdr:colOff>
      <xdr:row>58</xdr:row>
      <xdr:rowOff>26022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42549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4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100000</xdr:rowOff>
    </xdr:from>
    <xdr:to>
      <xdr:col>116</xdr:col>
      <xdr:colOff>63500</xdr:colOff>
      <xdr:row>75</xdr:row>
      <xdr:rowOff>165836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58750"/>
          <a:ext cx="8382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165836</xdr:rowOff>
    </xdr:from>
    <xdr:to>
      <xdr:col>111</xdr:col>
      <xdr:colOff>177800</xdr:colOff>
      <xdr:row>76</xdr:row>
      <xdr:rowOff>109144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24586"/>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34887</xdr:rowOff>
    </xdr:from>
    <xdr:to>
      <xdr:col>107</xdr:col>
      <xdr:colOff>50800</xdr:colOff>
      <xdr:row>76</xdr:row>
      <xdr:rowOff>109144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550737"/>
          <a:ext cx="889000" cy="58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34887</xdr:rowOff>
    </xdr:from>
    <xdr:to>
      <xdr:col>102</xdr:col>
      <xdr:colOff>114300</xdr:colOff>
      <xdr:row>73</xdr:row>
      <xdr:rowOff>61405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5073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49200</xdr:rowOff>
    </xdr:from>
    <xdr:to>
      <xdr:col>116</xdr:col>
      <xdr:colOff>114300</xdr:colOff>
      <xdr:row>75</xdr:row>
      <xdr:rowOff>150800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72077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115036</xdr:rowOff>
    </xdr:from>
    <xdr:to>
      <xdr:col>112</xdr:col>
      <xdr:colOff>38100</xdr:colOff>
      <xdr:row>76</xdr:row>
      <xdr:rowOff>45186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36313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58344</xdr:rowOff>
    </xdr:from>
    <xdr:to>
      <xdr:col>107</xdr:col>
      <xdr:colOff>101600</xdr:colOff>
      <xdr:row>76</xdr:row>
      <xdr:rowOff>159944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155537</xdr:rowOff>
    </xdr:from>
    <xdr:to>
      <xdr:col>102</xdr:col>
      <xdr:colOff>165100</xdr:colOff>
      <xdr:row>73</xdr:row>
      <xdr:rowOff>85687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102214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2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10605</xdr:rowOff>
    </xdr:from>
    <xdr:to>
      <xdr:col>98</xdr:col>
      <xdr:colOff>38100</xdr:colOff>
      <xdr:row>73</xdr:row>
      <xdr:rowOff>112205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128732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3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686,898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以降、長期的な見通しが立てづらくなったことから、他市と比較して突出した行政サービスは廃止・縮減等を進めてきたため、平均的な数値となっている経費が多いものの、物件費、維持補修費、補助費等、普通建設事業費、積立金については、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物件費及び維持補修費については、本市は公共施設等を多く保有しており、管理業務の効率化のための外部委託経費や施設の維持補修費が多くかかることから、従来から類似団体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や全国平均と比較して高い数値にある。今後は公共施設等総合管理計画に基づき経費の圧縮に努める。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また、令和２年度の物件費においては、新型コロナウイルス感染症対策として中小企業事業継続給付金等を実施したことにより、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補助費等については、従来から市立病院への繰出金及び市立看護大学への運営費交付金等により、全国平均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と比較して高い数値にある。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小中一貫校整備や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北陸新幹線整備等の大規模プロジェクトの進捗により数値が増加している。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積立金については、ふるさと納税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寄附額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基金への積立額が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依然として大きいことから全国平均及び類似団体内平均を上回っている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168961</xdr:rowOff>
    </xdr:from>
    <xdr:to>
      <xdr:col>24</xdr:col>
      <xdr:colOff>63500</xdr:colOff>
      <xdr:row>33</xdr:row>
      <xdr:rowOff>2997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5536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164389</xdr:rowOff>
    </xdr:from>
    <xdr:to>
      <xdr:col>19</xdr:col>
      <xdr:colOff>177800</xdr:colOff>
      <xdr:row>32</xdr:row>
      <xdr:rowOff>168961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5078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164389</xdr:rowOff>
    </xdr:from>
    <xdr:to>
      <xdr:col>15</xdr:col>
      <xdr:colOff>50800</xdr:colOff>
      <xdr:row>32</xdr:row>
      <xdr:rowOff>164389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5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130556</xdr:rowOff>
    </xdr:from>
    <xdr:to>
      <xdr:col>10</xdr:col>
      <xdr:colOff>114300</xdr:colOff>
      <xdr:row>32</xdr:row>
      <xdr:rowOff>164389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1695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123647</xdr:rowOff>
    </xdr:from>
    <xdr:to>
      <xdr:col>24</xdr:col>
      <xdr:colOff>114300</xdr:colOff>
      <xdr:row>33</xdr:row>
      <xdr:rowOff>53797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146524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6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118161</xdr:rowOff>
    </xdr:from>
    <xdr:to>
      <xdr:col>20</xdr:col>
      <xdr:colOff>38100</xdr:colOff>
      <xdr:row>33</xdr:row>
      <xdr:rowOff>48311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64838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113589</xdr:rowOff>
    </xdr:from>
    <xdr:to>
      <xdr:col>15</xdr:col>
      <xdr:colOff>101600</xdr:colOff>
      <xdr:row>33</xdr:row>
      <xdr:rowOff>43739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60266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113589</xdr:rowOff>
    </xdr:from>
    <xdr:to>
      <xdr:col>10</xdr:col>
      <xdr:colOff>165100</xdr:colOff>
      <xdr:row>33</xdr:row>
      <xdr:rowOff>43739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60266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79756</xdr:rowOff>
    </xdr:from>
    <xdr:to>
      <xdr:col>6</xdr:col>
      <xdr:colOff>38100</xdr:colOff>
      <xdr:row>33</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26433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72553</xdr:rowOff>
    </xdr:from>
    <xdr:to>
      <xdr:col>24</xdr:col>
      <xdr:colOff>63500</xdr:colOff>
      <xdr:row>57</xdr:row>
      <xdr:rowOff>156449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16503"/>
          <a:ext cx="838200" cy="11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156449</xdr:rowOff>
    </xdr:from>
    <xdr:to>
      <xdr:col>19</xdr:col>
      <xdr:colOff>177800</xdr:colOff>
      <xdr:row>58</xdr:row>
      <xdr:rowOff>120642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29099"/>
          <a:ext cx="889000" cy="1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120642</xdr:rowOff>
    </xdr:from>
    <xdr:to>
      <xdr:col>15</xdr:col>
      <xdr:colOff>50800</xdr:colOff>
      <xdr:row>59</xdr:row>
      <xdr:rowOff>44069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4742"/>
          <a:ext cx="889000" cy="9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15121</xdr:rowOff>
    </xdr:from>
    <xdr:to>
      <xdr:col>10</xdr:col>
      <xdr:colOff>114300</xdr:colOff>
      <xdr:row>59</xdr:row>
      <xdr:rowOff>44069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30671"/>
          <a:ext cx="889000" cy="2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21753</xdr:rowOff>
    </xdr:from>
    <xdr:to>
      <xdr:col>24</xdr:col>
      <xdr:colOff>114300</xdr:colOff>
      <xdr:row>51</xdr:row>
      <xdr:rowOff>123353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7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108130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68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105649</xdr:rowOff>
    </xdr:from>
    <xdr:to>
      <xdr:col>20</xdr:col>
      <xdr:colOff>38100</xdr:colOff>
      <xdr:row>58</xdr:row>
      <xdr:rowOff>35799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52326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69842</xdr:rowOff>
    </xdr:from>
    <xdr:to>
      <xdr:col>15</xdr:col>
      <xdr:colOff>101600</xdr:colOff>
      <xdr:row>58</xdr:row>
      <xdr:rowOff>171442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16519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164719</xdr:rowOff>
    </xdr:from>
    <xdr:to>
      <xdr:col>10</xdr:col>
      <xdr:colOff>165100</xdr:colOff>
      <xdr:row>59</xdr:row>
      <xdr:rowOff>94869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111396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135771</xdr:rowOff>
    </xdr:from>
    <xdr:to>
      <xdr:col>6</xdr:col>
      <xdr:colOff>38100</xdr:colOff>
      <xdr:row>59</xdr:row>
      <xdr:rowOff>65921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82448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5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68932</xdr:rowOff>
    </xdr:from>
    <xdr:to>
      <xdr:col>24</xdr:col>
      <xdr:colOff>63500</xdr:colOff>
      <xdr:row>75</xdr:row>
      <xdr:rowOff>72187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27682"/>
          <a:ext cx="8382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68932</xdr:rowOff>
    </xdr:from>
    <xdr:to>
      <xdr:col>19</xdr:col>
      <xdr:colOff>177800</xdr:colOff>
      <xdr:row>75</xdr:row>
      <xdr:rowOff>158685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27682"/>
          <a:ext cx="8890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158685</xdr:rowOff>
    </xdr:from>
    <xdr:to>
      <xdr:col>15</xdr:col>
      <xdr:colOff>50800</xdr:colOff>
      <xdr:row>76</xdr:row>
      <xdr:rowOff>51079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17435"/>
          <a:ext cx="889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51079</xdr:rowOff>
    </xdr:from>
    <xdr:to>
      <xdr:col>10</xdr:col>
      <xdr:colOff>114300</xdr:colOff>
      <xdr:row>76</xdr:row>
      <xdr:rowOff>63043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1279"/>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21387</xdr:rowOff>
    </xdr:from>
    <xdr:to>
      <xdr:col>24</xdr:col>
      <xdr:colOff>114300</xdr:colOff>
      <xdr:row>75</xdr:row>
      <xdr:rowOff>122987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171264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5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18132</xdr:rowOff>
    </xdr:from>
    <xdr:to>
      <xdr:col>20</xdr:col>
      <xdr:colOff>38100</xdr:colOff>
      <xdr:row>75</xdr:row>
      <xdr:rowOff>119732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136259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107885</xdr:rowOff>
    </xdr:from>
    <xdr:to>
      <xdr:col>15</xdr:col>
      <xdr:colOff>101600</xdr:colOff>
      <xdr:row>76</xdr:row>
      <xdr:rowOff>38035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54562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4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279</xdr:rowOff>
    </xdr:from>
    <xdr:to>
      <xdr:col>10</xdr:col>
      <xdr:colOff>165100</xdr:colOff>
      <xdr:row>76</xdr:row>
      <xdr:rowOff>101879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93006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2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12243</xdr:rowOff>
    </xdr:from>
    <xdr:to>
      <xdr:col>6</xdr:col>
      <xdr:colOff>38100</xdr:colOff>
      <xdr:row>76</xdr:row>
      <xdr:rowOff>113843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104970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155181</xdr:rowOff>
    </xdr:from>
    <xdr:to>
      <xdr:col>24</xdr:col>
      <xdr:colOff>63500</xdr:colOff>
      <xdr:row>96</xdr:row>
      <xdr:rowOff>29718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42931"/>
          <a:ext cx="838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29718</xdr:rowOff>
    </xdr:from>
    <xdr:to>
      <xdr:col>19</xdr:col>
      <xdr:colOff>177800</xdr:colOff>
      <xdr:row>96</xdr:row>
      <xdr:rowOff>60134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88918"/>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60134</xdr:rowOff>
    </xdr:from>
    <xdr:to>
      <xdr:col>15</xdr:col>
      <xdr:colOff>50800</xdr:colOff>
      <xdr:row>96</xdr:row>
      <xdr:rowOff>60579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19334"/>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60579</xdr:rowOff>
    </xdr:from>
    <xdr:to>
      <xdr:col>10</xdr:col>
      <xdr:colOff>114300</xdr:colOff>
      <xdr:row>96</xdr:row>
      <xdr:rowOff>67894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197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104381</xdr:rowOff>
    </xdr:from>
    <xdr:to>
      <xdr:col>24</xdr:col>
      <xdr:colOff>114300</xdr:colOff>
      <xdr:row>96</xdr:row>
      <xdr:rowOff>34531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127258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150368</xdr:rowOff>
    </xdr:from>
    <xdr:to>
      <xdr:col>20</xdr:col>
      <xdr:colOff>38100</xdr:colOff>
      <xdr:row>96</xdr:row>
      <xdr:rowOff>80518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97045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9334</xdr:rowOff>
    </xdr:from>
    <xdr:to>
      <xdr:col>15</xdr:col>
      <xdr:colOff>101600</xdr:colOff>
      <xdr:row>96</xdr:row>
      <xdr:rowOff>110934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9779</xdr:rowOff>
    </xdr:from>
    <xdr:to>
      <xdr:col>10</xdr:col>
      <xdr:colOff>165100</xdr:colOff>
      <xdr:row>96</xdr:row>
      <xdr:rowOff>111379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127906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17094</xdr:rowOff>
    </xdr:from>
    <xdr:to>
      <xdr:col>6</xdr:col>
      <xdr:colOff>38100</xdr:colOff>
      <xdr:row>96</xdr:row>
      <xdr:rowOff>118694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135221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76454</xdr:rowOff>
    </xdr:from>
    <xdr:to>
      <xdr:col>55</xdr:col>
      <xdr:colOff>0</xdr:colOff>
      <xdr:row>34</xdr:row>
      <xdr:rowOff>102362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90575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102362</xdr:rowOff>
    </xdr:from>
    <xdr:to>
      <xdr:col>50</xdr:col>
      <xdr:colOff>114300</xdr:colOff>
      <xdr:row>34</xdr:row>
      <xdr:rowOff>103886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9316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103886</xdr:rowOff>
    </xdr:from>
    <xdr:to>
      <xdr:col>45</xdr:col>
      <xdr:colOff>177800</xdr:colOff>
      <xdr:row>34</xdr:row>
      <xdr:rowOff>114173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93318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114173</xdr:rowOff>
    </xdr:from>
    <xdr:to>
      <xdr:col>41</xdr:col>
      <xdr:colOff>50800</xdr:colOff>
      <xdr:row>34</xdr:row>
      <xdr:rowOff>127508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94347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25654</xdr:rowOff>
    </xdr:from>
    <xdr:to>
      <xdr:col>55</xdr:col>
      <xdr:colOff>50800</xdr:colOff>
      <xdr:row>34</xdr:row>
      <xdr:rowOff>127254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48531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51562</xdr:rowOff>
    </xdr:from>
    <xdr:to>
      <xdr:col>50</xdr:col>
      <xdr:colOff>165100</xdr:colOff>
      <xdr:row>34</xdr:row>
      <xdr:rowOff>153162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169689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53086</xdr:rowOff>
    </xdr:from>
    <xdr:to>
      <xdr:col>46</xdr:col>
      <xdr:colOff>38100</xdr:colOff>
      <xdr:row>34</xdr:row>
      <xdr:rowOff>154686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171213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63373</xdr:rowOff>
    </xdr:from>
    <xdr:to>
      <xdr:col>41</xdr:col>
      <xdr:colOff>101600</xdr:colOff>
      <xdr:row>34</xdr:row>
      <xdr:rowOff>164973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10050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76708</xdr:rowOff>
    </xdr:from>
    <xdr:to>
      <xdr:col>36</xdr:col>
      <xdr:colOff>165100</xdr:colOff>
      <xdr:row>35</xdr:row>
      <xdr:rowOff>6858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23385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57176</xdr:rowOff>
    </xdr:from>
    <xdr:to>
      <xdr:col>55</xdr:col>
      <xdr:colOff>0</xdr:colOff>
      <xdr:row>58</xdr:row>
      <xdr:rowOff>64556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01276"/>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57176</xdr:rowOff>
    </xdr:from>
    <xdr:to>
      <xdr:col>50</xdr:col>
      <xdr:colOff>114300</xdr:colOff>
      <xdr:row>58</xdr:row>
      <xdr:rowOff>72361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0127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167099</xdr:rowOff>
    </xdr:from>
    <xdr:to>
      <xdr:col>45</xdr:col>
      <xdr:colOff>177800</xdr:colOff>
      <xdr:row>58</xdr:row>
      <xdr:rowOff>72361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39749"/>
          <a:ext cx="889000" cy="7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123208</xdr:rowOff>
    </xdr:from>
    <xdr:to>
      <xdr:col>41</xdr:col>
      <xdr:colOff>50800</xdr:colOff>
      <xdr:row>57</xdr:row>
      <xdr:rowOff>167099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9585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13756</xdr:rowOff>
    </xdr:from>
    <xdr:to>
      <xdr:col>55</xdr:col>
      <xdr:colOff>50800</xdr:colOff>
      <xdr:row>58</xdr:row>
      <xdr:rowOff>115356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36633</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0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6376</xdr:rowOff>
    </xdr:from>
    <xdr:to>
      <xdr:col>50</xdr:col>
      <xdr:colOff>165100</xdr:colOff>
      <xdr:row>58</xdr:row>
      <xdr:rowOff>107976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124503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72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21561</xdr:rowOff>
    </xdr:from>
    <xdr:to>
      <xdr:col>46</xdr:col>
      <xdr:colOff>38100</xdr:colOff>
      <xdr:row>58</xdr:row>
      <xdr:rowOff>123161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139688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74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116299</xdr:rowOff>
    </xdr:from>
    <xdr:to>
      <xdr:col>41</xdr:col>
      <xdr:colOff>101600</xdr:colOff>
      <xdr:row>58</xdr:row>
      <xdr:rowOff>46449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62976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6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72408</xdr:rowOff>
    </xdr:from>
    <xdr:to>
      <xdr:col>36</xdr:col>
      <xdr:colOff>165100</xdr:colOff>
      <xdr:row>58</xdr:row>
      <xdr:rowOff>2558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19085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62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33630</xdr:rowOff>
    </xdr:from>
    <xdr:to>
      <xdr:col>55</xdr:col>
      <xdr:colOff>0</xdr:colOff>
      <xdr:row>73</xdr:row>
      <xdr:rowOff>159588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549480"/>
          <a:ext cx="8382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159588</xdr:rowOff>
    </xdr:from>
    <xdr:to>
      <xdr:col>50</xdr:col>
      <xdr:colOff>114300</xdr:colOff>
      <xdr:row>75</xdr:row>
      <xdr:rowOff>96724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675438"/>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96724</xdr:rowOff>
    </xdr:from>
    <xdr:to>
      <xdr:col>45</xdr:col>
      <xdr:colOff>177800</xdr:colOff>
      <xdr:row>76</xdr:row>
      <xdr:rowOff>52352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55474"/>
          <a:ext cx="889000" cy="1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7547</xdr:rowOff>
    </xdr:from>
    <xdr:to>
      <xdr:col>41</xdr:col>
      <xdr:colOff>50800</xdr:colOff>
      <xdr:row>76</xdr:row>
      <xdr:rowOff>52352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03774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154280</xdr:rowOff>
    </xdr:from>
    <xdr:to>
      <xdr:col>55</xdr:col>
      <xdr:colOff>50800</xdr:colOff>
      <xdr:row>73</xdr:row>
      <xdr:rowOff>84430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4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5707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3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108788</xdr:rowOff>
    </xdr:from>
    <xdr:to>
      <xdr:col>50</xdr:col>
      <xdr:colOff>165100</xdr:colOff>
      <xdr:row>74</xdr:row>
      <xdr:rowOff>38938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6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55465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3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45924</xdr:rowOff>
    </xdr:from>
    <xdr:to>
      <xdr:col>46</xdr:col>
      <xdr:colOff>38100</xdr:colOff>
      <xdr:row>75</xdr:row>
      <xdr:rowOff>147523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164051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1552</xdr:rowOff>
    </xdr:from>
    <xdr:to>
      <xdr:col>41</xdr:col>
      <xdr:colOff>101600</xdr:colOff>
      <xdr:row>76</xdr:row>
      <xdr:rowOff>103152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119679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128196</xdr:rowOff>
    </xdr:from>
    <xdr:to>
      <xdr:col>36</xdr:col>
      <xdr:colOff>165100</xdr:colOff>
      <xdr:row>76</xdr:row>
      <xdr:rowOff>58347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869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74873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164872</xdr:rowOff>
    </xdr:from>
    <xdr:to>
      <xdr:col>55</xdr:col>
      <xdr:colOff>0</xdr:colOff>
      <xdr:row>95</xdr:row>
      <xdr:rowOff>28803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81172"/>
          <a:ext cx="838200" cy="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164872</xdr:rowOff>
    </xdr:from>
    <xdr:to>
      <xdr:col>50</xdr:col>
      <xdr:colOff>114300</xdr:colOff>
      <xdr:row>95</xdr:row>
      <xdr:rowOff>15239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81172"/>
          <a:ext cx="8890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15239</xdr:rowOff>
    </xdr:from>
    <xdr:to>
      <xdr:col>45</xdr:col>
      <xdr:colOff>177800</xdr:colOff>
      <xdr:row>95</xdr:row>
      <xdr:rowOff>154851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02989"/>
          <a:ext cx="889000" cy="1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154851</xdr:rowOff>
    </xdr:from>
    <xdr:to>
      <xdr:col>41</xdr:col>
      <xdr:colOff>50800</xdr:colOff>
      <xdr:row>96</xdr:row>
      <xdr:rowOff>93002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42601"/>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149453</xdr:rowOff>
    </xdr:from>
    <xdr:to>
      <xdr:col>55</xdr:col>
      <xdr:colOff>50800</xdr:colOff>
      <xdr:row>95</xdr:row>
      <xdr:rowOff>79603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1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114072</xdr:rowOff>
    </xdr:from>
    <xdr:to>
      <xdr:col>50</xdr:col>
      <xdr:colOff>165100</xdr:colOff>
      <xdr:row>95</xdr:row>
      <xdr:rowOff>44222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60749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135889</xdr:rowOff>
    </xdr:from>
    <xdr:to>
      <xdr:col>46</xdr:col>
      <xdr:colOff>38100</xdr:colOff>
      <xdr:row>95</xdr:row>
      <xdr:rowOff>66039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82566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104051</xdr:rowOff>
    </xdr:from>
    <xdr:to>
      <xdr:col>41</xdr:col>
      <xdr:colOff>101600</xdr:colOff>
      <xdr:row>96</xdr:row>
      <xdr:rowOff>34201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50728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42202</xdr:rowOff>
    </xdr:from>
    <xdr:to>
      <xdr:col>36</xdr:col>
      <xdr:colOff>165100</xdr:colOff>
      <xdr:row>96</xdr:row>
      <xdr:rowOff>143802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134929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24086</xdr:rowOff>
    </xdr:from>
    <xdr:to>
      <xdr:col>85</xdr:col>
      <xdr:colOff>127000</xdr:colOff>
      <xdr:row>35</xdr:row>
      <xdr:rowOff>122155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24836"/>
          <a:ext cx="8382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24086</xdr:rowOff>
    </xdr:from>
    <xdr:to>
      <xdr:col>81</xdr:col>
      <xdr:colOff>50800</xdr:colOff>
      <xdr:row>36</xdr:row>
      <xdr:rowOff>51346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24836"/>
          <a:ext cx="889000" cy="1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51346</xdr:rowOff>
    </xdr:from>
    <xdr:to>
      <xdr:col>76</xdr:col>
      <xdr:colOff>114300</xdr:colOff>
      <xdr:row>36</xdr:row>
      <xdr:rowOff>149587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223546"/>
          <a:ext cx="8890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47689</xdr:rowOff>
    </xdr:from>
    <xdr:to>
      <xdr:col>71</xdr:col>
      <xdr:colOff>177800</xdr:colOff>
      <xdr:row>36</xdr:row>
      <xdr:rowOff>149587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219889"/>
          <a:ext cx="8890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71355</xdr:rowOff>
    </xdr:from>
    <xdr:to>
      <xdr:col>85</xdr:col>
      <xdr:colOff>177800</xdr:colOff>
      <xdr:row>36</xdr:row>
      <xdr:rowOff>1505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0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94232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9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144736</xdr:rowOff>
    </xdr:from>
    <xdr:to>
      <xdr:col>81</xdr:col>
      <xdr:colOff>101600</xdr:colOff>
      <xdr:row>35</xdr:row>
      <xdr:rowOff>74886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91413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546</xdr:rowOff>
    </xdr:from>
    <xdr:to>
      <xdr:col>76</xdr:col>
      <xdr:colOff>165100</xdr:colOff>
      <xdr:row>36</xdr:row>
      <xdr:rowOff>102146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7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118673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98787</xdr:rowOff>
    </xdr:from>
    <xdr:to>
      <xdr:col>72</xdr:col>
      <xdr:colOff>38100</xdr:colOff>
      <xdr:row>37</xdr:row>
      <xdr:rowOff>28937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20064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3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168339</xdr:rowOff>
    </xdr:from>
    <xdr:to>
      <xdr:col>67</xdr:col>
      <xdr:colOff>101600</xdr:colOff>
      <xdr:row>36</xdr:row>
      <xdr:rowOff>98489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115016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9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13513</xdr:rowOff>
    </xdr:from>
    <xdr:to>
      <xdr:col>85</xdr:col>
      <xdr:colOff>127000</xdr:colOff>
      <xdr:row>55</xdr:row>
      <xdr:rowOff>62567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586013"/>
          <a:ext cx="838200" cy="90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144158</xdr:rowOff>
    </xdr:from>
    <xdr:to>
      <xdr:col>81</xdr:col>
      <xdr:colOff>50800</xdr:colOff>
      <xdr:row>55</xdr:row>
      <xdr:rowOff>62567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402458"/>
          <a:ext cx="889000" cy="8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144158</xdr:rowOff>
    </xdr:from>
    <xdr:to>
      <xdr:col>76</xdr:col>
      <xdr:colOff>114300</xdr:colOff>
      <xdr:row>55</xdr:row>
      <xdr:rowOff>73216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02458"/>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73216</xdr:rowOff>
    </xdr:from>
    <xdr:to>
      <xdr:col>71</xdr:col>
      <xdr:colOff>177800</xdr:colOff>
      <xdr:row>55</xdr:row>
      <xdr:rowOff>93218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02966"/>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134163</xdr:rowOff>
    </xdr:from>
    <xdr:to>
      <xdr:col>85</xdr:col>
      <xdr:colOff>177800</xdr:colOff>
      <xdr:row>50</xdr:row>
      <xdr:rowOff>64313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5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87190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48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11767</xdr:rowOff>
    </xdr:from>
    <xdr:to>
      <xdr:col>81</xdr:col>
      <xdr:colOff>101600</xdr:colOff>
      <xdr:row>55</xdr:row>
      <xdr:rowOff>113367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129894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2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93358</xdr:rowOff>
    </xdr:from>
    <xdr:to>
      <xdr:col>76</xdr:col>
      <xdr:colOff>165100</xdr:colOff>
      <xdr:row>55</xdr:row>
      <xdr:rowOff>23508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3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40035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22416</xdr:rowOff>
    </xdr:from>
    <xdr:to>
      <xdr:col>72</xdr:col>
      <xdr:colOff>38100</xdr:colOff>
      <xdr:row>55</xdr:row>
      <xdr:rowOff>124016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140543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2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42418</xdr:rowOff>
    </xdr:from>
    <xdr:to>
      <xdr:col>67</xdr:col>
      <xdr:colOff>101600</xdr:colOff>
      <xdr:row>55</xdr:row>
      <xdr:rowOff>144018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160545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24315</xdr:rowOff>
    </xdr:from>
    <xdr:to>
      <xdr:col>85</xdr:col>
      <xdr:colOff>127000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397415"/>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825</xdr:rowOff>
    </xdr:from>
    <xdr:to>
      <xdr:col>81</xdr:col>
      <xdr:colOff>50800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73925"/>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142329</xdr:rowOff>
    </xdr:from>
    <xdr:to>
      <xdr:col>76</xdr:col>
      <xdr:colOff>114300</xdr:colOff>
      <xdr:row>78</xdr:row>
      <xdr:rowOff>825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43979"/>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142329</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4397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144965</xdr:rowOff>
    </xdr:from>
    <xdr:to>
      <xdr:col>85</xdr:col>
      <xdr:colOff>177800</xdr:colOff>
      <xdr:row>78</xdr:row>
      <xdr:rowOff>75115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121475</xdr:rowOff>
    </xdr:from>
    <xdr:to>
      <xdr:col>76</xdr:col>
      <xdr:colOff>165100</xdr:colOff>
      <xdr:row>78</xdr:row>
      <xdr:rowOff>51625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42752</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41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91529</xdr:rowOff>
    </xdr:from>
    <xdr:to>
      <xdr:col>72</xdr:col>
      <xdr:colOff>38100</xdr:colOff>
      <xdr:row>78</xdr:row>
      <xdr:rowOff>21679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38206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06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125151</xdr:rowOff>
    </xdr:from>
    <xdr:to>
      <xdr:col>85</xdr:col>
      <xdr:colOff>127000</xdr:colOff>
      <xdr:row>96</xdr:row>
      <xdr:rowOff>127045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84351"/>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122653</xdr:rowOff>
    </xdr:from>
    <xdr:to>
      <xdr:col>81</xdr:col>
      <xdr:colOff>50800</xdr:colOff>
      <xdr:row>96</xdr:row>
      <xdr:rowOff>127045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81853"/>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122653</xdr:rowOff>
    </xdr:from>
    <xdr:to>
      <xdr:col>76</xdr:col>
      <xdr:colOff>114300</xdr:colOff>
      <xdr:row>96</xdr:row>
      <xdr:rowOff>144844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81853"/>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141562</xdr:rowOff>
    </xdr:from>
    <xdr:to>
      <xdr:col>71</xdr:col>
      <xdr:colOff>177800</xdr:colOff>
      <xdr:row>96</xdr:row>
      <xdr:rowOff>144844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0076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74351</xdr:rowOff>
    </xdr:from>
    <xdr:to>
      <xdr:col>85</xdr:col>
      <xdr:colOff>177800</xdr:colOff>
      <xdr:row>97</xdr:row>
      <xdr:rowOff>4501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52778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1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76245</xdr:rowOff>
    </xdr:from>
    <xdr:to>
      <xdr:col>81</xdr:col>
      <xdr:colOff>101600</xdr:colOff>
      <xdr:row>97</xdr:row>
      <xdr:rowOff>6395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71853</xdr:rowOff>
    </xdr:from>
    <xdr:to>
      <xdr:col>76</xdr:col>
      <xdr:colOff>165100</xdr:colOff>
      <xdr:row>97</xdr:row>
      <xdr:rowOff>2003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164580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94044</xdr:rowOff>
    </xdr:from>
    <xdr:to>
      <xdr:col>72</xdr:col>
      <xdr:colOff>38100</xdr:colOff>
      <xdr:row>97</xdr:row>
      <xdr:rowOff>24194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90762</xdr:rowOff>
    </xdr:from>
    <xdr:to>
      <xdr:col>67</xdr:col>
      <xdr:colOff>101600</xdr:colOff>
      <xdr:row>97</xdr:row>
      <xdr:rowOff>20912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12039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議会費、総務費、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労働費、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議会費は議員数が多いことが主な要因として考えられ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総務費は、ふるさと納税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額の増加に伴う事業費の増加が主な要因と考えられる。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商工費は、他団体にはないアクアトムや赤レンガ倉庫の管理運営費等が主な要因として考えられる。また令和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中小企業者事業継続支援給付金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により前年度に比べて更に数値が高くなっている。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教育費は、令和２年度において大規模プロジェクトである小中一貫校整備の影響で大きく増加している。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労働費が高いのは、預託金が類似団体に比べて高いことが要因であり、実支出を伴わない経費であり特段の問題はない。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実質収支については引き続き、ほぼ横ばいで黒字を維持している。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年度決算においては普通建設事業費の増等により、実質収支額が前年度比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億円の減、実質単年度収支が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億円の赤字となっている。実質単年度収支は、黒字と赤字が交互に生じる傾向がある。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財政調整基金残高は、標準財政規模比約２０％を一定の基準としており、令和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年度もその数値を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維持している。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年度においても、全会計が黒字で推移している。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なお、平成３０年度より、下水道事業が地方公営企業法の適用を受けている。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（平成２９年度以前の数値は、地方公営企業法適用前の数値）</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47114225</v>
      </c>
      <c r="BO4" s="464"/>
      <c r="BP4" s="464"/>
      <c r="BQ4" s="464"/>
      <c r="BR4" s="464"/>
      <c r="BS4" s="464"/>
      <c r="BT4" s="464"/>
      <c r="BU4" s="465"/>
      <c r="BV4" s="463">
        <v>33916408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9.5</v>
      </c>
      <c r="CU4" s="648"/>
      <c r="CV4" s="648"/>
      <c r="CW4" s="648"/>
      <c r="CX4" s="648"/>
      <c r="CY4" s="648"/>
      <c r="CZ4" s="648"/>
      <c r="DA4" s="649"/>
      <c r="DB4" s="647">
        <v>10.199999999999999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44627785</v>
      </c>
      <c r="BO5" s="469"/>
      <c r="BP5" s="469"/>
      <c r="BQ5" s="469"/>
      <c r="BR5" s="469"/>
      <c r="BS5" s="469"/>
      <c r="BT5" s="469"/>
      <c r="BU5" s="470"/>
      <c r="BV5" s="468">
        <v>32048848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94.6</v>
      </c>
      <c r="CU5" s="439"/>
      <c r="CV5" s="439"/>
      <c r="CW5" s="439"/>
      <c r="CX5" s="439"/>
      <c r="CY5" s="439"/>
      <c r="CZ5" s="439"/>
      <c r="DA5" s="440"/>
      <c r="DB5" s="438">
        <v>93.8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2486440</v>
      </c>
      <c r="BO6" s="469"/>
      <c r="BP6" s="469"/>
      <c r="BQ6" s="469"/>
      <c r="BR6" s="469"/>
      <c r="BS6" s="469"/>
      <c r="BT6" s="469"/>
      <c r="BU6" s="470"/>
      <c r="BV6" s="468">
        <v>1867560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100</v>
      </c>
      <c r="CU6" s="622"/>
      <c r="CV6" s="622"/>
      <c r="CW6" s="622"/>
      <c r="CX6" s="622"/>
      <c r="CY6" s="622"/>
      <c r="CZ6" s="622"/>
      <c r="DA6" s="623"/>
      <c r="DB6" s="621">
        <v>99.8</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905426</v>
      </c>
      <c r="BO7" s="469"/>
      <c r="BP7" s="469"/>
      <c r="BQ7" s="469"/>
      <c r="BR7" s="469"/>
      <c r="BS7" s="469"/>
      <c r="BT7" s="469"/>
      <c r="BU7" s="470"/>
      <c r="BV7" s="468">
        <v>220960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16556231</v>
      </c>
      <c r="CU7" s="469"/>
      <c r="CV7" s="469"/>
      <c r="CW7" s="469"/>
      <c r="CX7" s="469"/>
      <c r="CY7" s="469"/>
      <c r="CZ7" s="469"/>
      <c r="DA7" s="470"/>
      <c r="DB7" s="468">
        <v>16139349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1581014</v>
      </c>
      <c r="BO8" s="469"/>
      <c r="BP8" s="469"/>
      <c r="BQ8" s="469"/>
      <c r="BR8" s="469"/>
      <c r="BS8" s="469"/>
      <c r="BT8" s="469"/>
      <c r="BU8" s="470"/>
      <c r="BV8" s="468">
        <v>1646600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0.92</v>
      </c>
      <c r="CU8" s="582"/>
      <c r="CV8" s="582"/>
      <c r="CW8" s="582"/>
      <c r="CX8" s="582"/>
      <c r="CY8" s="582"/>
      <c r="CZ8" s="582"/>
      <c r="DA8" s="583"/>
      <c r="DB8" s="581">
        <v>0.93</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64264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-65586</v>
      </c>
      <c r="BO9" s="469"/>
      <c r="BP9" s="469"/>
      <c r="BQ9" s="469"/>
      <c r="BR9" s="469"/>
      <c r="BS9" s="469"/>
      <c r="BT9" s="469"/>
      <c r="BU9" s="470"/>
      <c r="BV9" s="468">
        <v>-40616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7.2</v>
      </c>
      <c r="CU9" s="439"/>
      <c r="CV9" s="439"/>
      <c r="CW9" s="439"/>
      <c r="CX9" s="439"/>
      <c r="CY9" s="439"/>
      <c r="CZ9" s="439"/>
      <c r="DA9" s="440"/>
      <c r="DB9" s="438">
        <v>8.1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66165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475</v>
      </c>
      <c r="BO10" s="469"/>
      <c r="BP10" s="469"/>
      <c r="BQ10" s="469"/>
      <c r="BR10" s="469"/>
      <c r="BS10" s="469"/>
      <c r="BT10" s="469"/>
      <c r="BU10" s="470"/>
      <c r="BV10" s="468">
        <v>1720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145500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64970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164432</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63984</v>
      </c>
      <c r="S13" s="572"/>
      <c r="T13" s="572"/>
      <c r="U13" s="572"/>
      <c r="V13" s="573"/>
      <c r="W13" s="559" t="s">
        <v>139</v>
      </c>
      <c r="X13" s="481"/>
      <c r="Y13" s="481"/>
      <c r="Z13" s="481"/>
      <c r="AA13" s="481"/>
      <c r="AB13" s="482"/>
      <c r="AC13" s="444">
        <v>615</v>
      </c>
      <c r="AD13" s="445"/>
      <c r="AE13" s="445"/>
      <c r="AF13" s="445"/>
      <c r="AG13" s="446"/>
      <c r="AH13" s="444">
        <v>727</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-84043</v>
      </c>
      <c r="BO13" s="469"/>
      <c r="BP13" s="469"/>
      <c r="BQ13" s="469"/>
      <c r="BR13" s="469"/>
      <c r="BS13" s="469"/>
      <c r="BT13" s="469"/>
      <c r="BU13" s="470"/>
      <c r="BV13" s="468">
        <v>-38896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6.1</v>
      </c>
      <c r="CU13" s="439"/>
      <c r="CV13" s="439"/>
      <c r="CW13" s="439"/>
      <c r="CX13" s="439"/>
      <c r="CY13" s="439"/>
      <c r="CZ13" s="439"/>
      <c r="DA13" s="440"/>
      <c r="DB13" s="438">
        <v>6.4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65537</v>
      </c>
      <c r="S14" s="572"/>
      <c r="T14" s="572"/>
      <c r="U14" s="572"/>
      <c r="V14" s="573"/>
      <c r="W14" s="574"/>
      <c r="X14" s="484"/>
      <c r="Y14" s="484"/>
      <c r="Z14" s="484"/>
      <c r="AA14" s="484"/>
      <c r="AB14" s="485"/>
      <c r="AC14" s="564">
        <v>1.9</v>
      </c>
      <c r="AD14" s="565"/>
      <c r="AE14" s="565"/>
      <c r="AF14" s="565"/>
      <c r="AG14" s="566"/>
      <c r="AH14" s="564">
        <v>2.2000000000000002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64589</v>
      </c>
      <c r="S15" s="572"/>
      <c r="T15" s="572"/>
      <c r="U15" s="572"/>
      <c r="V15" s="573"/>
      <c r="W15" s="559" t="s">
        <v>146</v>
      </c>
      <c r="X15" s="481"/>
      <c r="Y15" s="481"/>
      <c r="Z15" s="481"/>
      <c r="AA15" s="481"/>
      <c r="AB15" s="482"/>
      <c r="AC15" s="444">
        <v>8759</v>
      </c>
      <c r="AD15" s="445"/>
      <c r="AE15" s="445"/>
      <c r="AF15" s="445"/>
      <c r="AG15" s="446"/>
      <c r="AH15" s="444">
        <v>9595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11302509</v>
      </c>
      <c r="BO15" s="464"/>
      <c r="BP15" s="464"/>
      <c r="BQ15" s="464"/>
      <c r="BR15" s="464"/>
      <c r="BS15" s="464"/>
      <c r="BT15" s="464"/>
      <c r="BU15" s="465"/>
      <c r="BV15" s="463">
        <v>10918752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27.1</v>
      </c>
      <c r="AD16" s="565"/>
      <c r="AE16" s="565"/>
      <c r="AF16" s="565"/>
      <c r="AG16" s="566"/>
      <c r="AH16" s="564">
        <v>28.9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12396615</v>
      </c>
      <c r="BO16" s="469"/>
      <c r="BP16" s="469"/>
      <c r="BQ16" s="469"/>
      <c r="BR16" s="469"/>
      <c r="BS16" s="469"/>
      <c r="BT16" s="469"/>
      <c r="BU16" s="470"/>
      <c r="BV16" s="468">
        <v>11868261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22957</v>
      </c>
      <c r="AD17" s="445"/>
      <c r="AE17" s="445"/>
      <c r="AF17" s="445"/>
      <c r="AG17" s="446"/>
      <c r="AH17" s="444">
        <v>22893</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14528993</v>
      </c>
      <c r="BO17" s="469"/>
      <c r="BP17" s="469"/>
      <c r="BQ17" s="469"/>
      <c r="BR17" s="469"/>
      <c r="BS17" s="469"/>
      <c r="BT17" s="469"/>
      <c r="BU17" s="470"/>
      <c r="BV17" s="468">
        <v>14105315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251.41</v>
      </c>
      <c r="M18" s="533"/>
      <c r="N18" s="533"/>
      <c r="O18" s="533"/>
      <c r="P18" s="533"/>
      <c r="Q18" s="533"/>
      <c r="R18" s="534"/>
      <c r="S18" s="534"/>
      <c r="T18" s="534"/>
      <c r="U18" s="534"/>
      <c r="V18" s="535"/>
      <c r="W18" s="549"/>
      <c r="X18" s="550"/>
      <c r="Y18" s="550"/>
      <c r="Z18" s="550"/>
      <c r="AA18" s="550"/>
      <c r="AB18" s="560"/>
      <c r="AC18" s="432">
        <v>71</v>
      </c>
      <c r="AD18" s="433"/>
      <c r="AE18" s="433"/>
      <c r="AF18" s="433"/>
      <c r="AG18" s="536"/>
      <c r="AH18" s="432">
        <v>68.900000000000006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15756252</v>
      </c>
      <c r="BO18" s="469"/>
      <c r="BP18" s="469"/>
      <c r="BQ18" s="469"/>
      <c r="BR18" s="469"/>
      <c r="BS18" s="469"/>
      <c r="BT18" s="469"/>
      <c r="BU18" s="470"/>
      <c r="BV18" s="468">
        <v>15663919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256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25370160</v>
      </c>
      <c r="BO19" s="469"/>
      <c r="BP19" s="469"/>
      <c r="BQ19" s="469"/>
      <c r="BR19" s="469"/>
      <c r="BS19" s="469"/>
      <c r="BT19" s="469"/>
      <c r="BU19" s="470"/>
      <c r="BV19" s="468">
        <v>22601659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27849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24884425</v>
      </c>
      <c r="BO23" s="469"/>
      <c r="BP23" s="469"/>
      <c r="BQ23" s="469"/>
      <c r="BR23" s="469"/>
      <c r="BS23" s="469"/>
      <c r="BT23" s="469"/>
      <c r="BU23" s="470"/>
      <c r="BV23" s="468">
        <v>22131650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9200</v>
      </c>
      <c r="R24" s="445"/>
      <c r="S24" s="445"/>
      <c r="T24" s="445"/>
      <c r="U24" s="445"/>
      <c r="V24" s="446"/>
      <c r="W24" s="510"/>
      <c r="X24" s="501"/>
      <c r="Y24" s="502"/>
      <c r="Z24" s="441" t="s">
        <v>169</v>
      </c>
      <c r="AA24" s="442"/>
      <c r="AB24" s="442"/>
      <c r="AC24" s="442"/>
      <c r="AD24" s="442"/>
      <c r="AE24" s="442"/>
      <c r="AF24" s="442"/>
      <c r="AG24" s="443"/>
      <c r="AH24" s="444">
        <v>500</v>
      </c>
      <c r="AI24" s="445"/>
      <c r="AJ24" s="445"/>
      <c r="AK24" s="445"/>
      <c r="AL24" s="446"/>
      <c r="AM24" s="444">
        <v>1379000</v>
      </c>
      <c r="AN24" s="445"/>
      <c r="AO24" s="445"/>
      <c r="AP24" s="445"/>
      <c r="AQ24" s="445"/>
      <c r="AR24" s="446"/>
      <c r="AS24" s="444">
        <v>2758</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15141685</v>
      </c>
      <c r="BO24" s="469"/>
      <c r="BP24" s="469"/>
      <c r="BQ24" s="469"/>
      <c r="BR24" s="469"/>
      <c r="BS24" s="469"/>
      <c r="BT24" s="469"/>
      <c r="BU24" s="470"/>
      <c r="BV24" s="468">
        <v>13738516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2</v>
      </c>
      <c r="M25" s="445"/>
      <c r="N25" s="445"/>
      <c r="O25" s="445"/>
      <c r="P25" s="446"/>
      <c r="Q25" s="444">
        <v>7600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2697208</v>
      </c>
      <c r="BO25" s="464"/>
      <c r="BP25" s="464"/>
      <c r="BQ25" s="464"/>
      <c r="BR25" s="464"/>
      <c r="BS25" s="464"/>
      <c r="BT25" s="464"/>
      <c r="BU25" s="465"/>
      <c r="BV25" s="463">
        <v>3220830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6380</v>
      </c>
      <c r="R26" s="445"/>
      <c r="S26" s="445"/>
      <c r="T26" s="445"/>
      <c r="U26" s="445"/>
      <c r="V26" s="446"/>
      <c r="W26" s="510"/>
      <c r="X26" s="501"/>
      <c r="Y26" s="502"/>
      <c r="Z26" s="441" t="s">
        <v>177</v>
      </c>
      <c r="AA26" s="523"/>
      <c r="AB26" s="523"/>
      <c r="AC26" s="523"/>
      <c r="AD26" s="523"/>
      <c r="AE26" s="523"/>
      <c r="AF26" s="523"/>
      <c r="AG26" s="524"/>
      <c r="AH26" s="444">
        <v>16</v>
      </c>
      <c r="AI26" s="445"/>
      <c r="AJ26" s="445"/>
      <c r="AK26" s="445"/>
      <c r="AL26" s="446"/>
      <c r="AM26" s="444">
        <v>44112</v>
      </c>
      <c r="AN26" s="445"/>
      <c r="AO26" s="445"/>
      <c r="AP26" s="445"/>
      <c r="AQ26" s="445"/>
      <c r="AR26" s="446"/>
      <c r="AS26" s="444">
        <v>2757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4900</v>
      </c>
      <c r="R27" s="445"/>
      <c r="S27" s="445"/>
      <c r="T27" s="445"/>
      <c r="U27" s="445"/>
      <c r="V27" s="446"/>
      <c r="W27" s="510"/>
      <c r="X27" s="501"/>
      <c r="Y27" s="502"/>
      <c r="Z27" s="441" t="s">
        <v>180</v>
      </c>
      <c r="AA27" s="442"/>
      <c r="AB27" s="442"/>
      <c r="AC27" s="442"/>
      <c r="AD27" s="442"/>
      <c r="AE27" s="442"/>
      <c r="AF27" s="442"/>
      <c r="AG27" s="443"/>
      <c r="AH27" s="444">
        <v>8</v>
      </c>
      <c r="AI27" s="445"/>
      <c r="AJ27" s="445"/>
      <c r="AK27" s="445"/>
      <c r="AL27" s="446"/>
      <c r="AM27" s="444">
        <v>22064</v>
      </c>
      <c r="AN27" s="445"/>
      <c r="AO27" s="445"/>
      <c r="AP27" s="445"/>
      <c r="AQ27" s="445"/>
      <c r="AR27" s="446"/>
      <c r="AS27" s="444">
        <v>2758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500246</v>
      </c>
      <c r="BO27" s="472"/>
      <c r="BP27" s="472"/>
      <c r="BQ27" s="472"/>
      <c r="BR27" s="472"/>
      <c r="BS27" s="472"/>
      <c r="BT27" s="472"/>
      <c r="BU27" s="473"/>
      <c r="BV27" s="471">
        <v>500000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4280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174</v>
      </c>
      <c r="AN28" s="445"/>
      <c r="AO28" s="445"/>
      <c r="AP28" s="445"/>
      <c r="AQ28" s="445"/>
      <c r="AR28" s="446"/>
      <c r="AS28" s="444" t="s">
        <v>137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3123517</v>
      </c>
      <c r="BO28" s="464"/>
      <c r="BP28" s="464"/>
      <c r="BQ28" s="464"/>
      <c r="BR28" s="464"/>
      <c r="BS28" s="464"/>
      <c r="BT28" s="464"/>
      <c r="BU28" s="465"/>
      <c r="BV28" s="463">
        <v>3287474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22</v>
      </c>
      <c r="M29" s="445"/>
      <c r="N29" s="445"/>
      <c r="O29" s="445"/>
      <c r="P29" s="446"/>
      <c r="Q29" s="444">
        <v>4070</v>
      </c>
      <c r="R29" s="445"/>
      <c r="S29" s="445"/>
      <c r="T29" s="445"/>
      <c r="U29" s="445"/>
      <c r="V29" s="446"/>
      <c r="W29" s="511"/>
      <c r="X29" s="512"/>
      <c r="Y29" s="513"/>
      <c r="Z29" s="441" t="s">
        <v>186</v>
      </c>
      <c r="AA29" s="442"/>
      <c r="AB29" s="442"/>
      <c r="AC29" s="442"/>
      <c r="AD29" s="442"/>
      <c r="AE29" s="442"/>
      <c r="AF29" s="442"/>
      <c r="AG29" s="443"/>
      <c r="AH29" s="444">
        <v>508</v>
      </c>
      <c r="AI29" s="445"/>
      <c r="AJ29" s="445"/>
      <c r="AK29" s="445"/>
      <c r="AL29" s="446"/>
      <c r="AM29" s="444">
        <v>1401064</v>
      </c>
      <c r="AN29" s="445"/>
      <c r="AO29" s="445"/>
      <c r="AP29" s="445"/>
      <c r="AQ29" s="445"/>
      <c r="AR29" s="446"/>
      <c r="AS29" s="444">
        <v>2758</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1981113</v>
      </c>
      <c r="BO29" s="469"/>
      <c r="BP29" s="469"/>
      <c r="BQ29" s="469"/>
      <c r="BR29" s="469"/>
      <c r="BS29" s="469"/>
      <c r="BT29" s="469"/>
      <c r="BU29" s="470"/>
      <c r="BV29" s="468">
        <v>1979953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7560729</v>
      </c>
      <c r="BO30" s="472"/>
      <c r="BP30" s="472"/>
      <c r="BQ30" s="472"/>
      <c r="BR30" s="472"/>
      <c r="BS30" s="472"/>
      <c r="BT30" s="472"/>
      <c r="BU30" s="473"/>
      <c r="BV30" s="471">
        <v>7037840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195</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国民健康保険（事業勘定の部）</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市立敦賀病院事業</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港湾施設事業</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敦賀美方消防組合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港都つるが</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公共用地先行取得事業</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国民健康保険（施設勘定の部）</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水道事業</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IF('各会計、関係団体の財政状況及び健全化判断比率'!B36="","",'各会計、関係団体の財政状況及び健全化判断比率'!B36)</f>
        <v>産業団地整備事業</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嶺南広域行政組合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嶺南ケーブルネットワーク</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下水道事業</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福井県後期高齢者医療広域連合（一般会計）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公立大学法人敦賀市立看護大学</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福井県後期高齢者医療広域連合（特別会計）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福井県市町総合事務組合（一般会計）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福井県市町総合事務組合（特別会計）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福井県自治会館組合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Ex0mRY8uJI/YL/361krR7PFzCKOuonQdoBoqnZdpOXQECrPGGU4Gal1/6VN8vOnwWBFOxx/wJ8LwFGtY0wE9Xg==" saltValue="cpK1ynaQ/kfWGCKePEU2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50" t="s">
        <v>567</v>
      </c>
      <c r="D34" s="1250"/>
      <c r="E34" s="1251"/>
      <c r="F34" s="32">
        <v>15.89</v>
      </c>
      <c r="G34" s="33">
        <v>17.05</v>
      </c>
      <c r="H34" s="33">
        <v>17.91</v>
      </c>
      <c r="I34" s="33">
        <v>19.760000000000002</v>
      </c>
      <c r="J34" s="34">
        <v>23.09</v>
      </c>
      <c r="K34" s="22"/>
      <c r="L34" s="22"/>
      <c r="M34" s="22"/>
      <c r="N34" s="22"/>
      <c r="O34" s="22"/>
      <c r="P34" s="22"/>
    </row>
    <row r="35" spans="1:16" ht="39" customHeight="1" x14ac:dyDescent="0.2">
      <c r="A35" s="22"/>
      <c r="B35" s="35"/>
      <c r="C35" s="1244" t="s">
        <v>568</v>
      </c>
      <c r="D35" s="1245"/>
      <c r="E35" s="1246"/>
      <c r="F35" s="36">
        <v>8.6999999999999993</v>
      </c>
      <c r="G35" s="37">
        <v>9.2200000000000006</v>
      </c>
      <c r="H35" s="37">
        <v>10.53</v>
      </c>
      <c r="I35" s="37">
        <v>10.199999999999999</v>
      </c>
      <c r="J35" s="38">
        <v>9.5399999999999991</v>
      </c>
      <c r="K35" s="22"/>
      <c r="L35" s="22"/>
      <c r="M35" s="22"/>
      <c r="N35" s="22"/>
      <c r="O35" s="22"/>
      <c r="P35" s="22"/>
    </row>
    <row r="36" spans="1:16" ht="39" customHeight="1" x14ac:dyDescent="0.2">
      <c r="A36" s="22"/>
      <c r="B36" s="35"/>
      <c r="C36" s="1244" t="s">
        <v>569</v>
      </c>
      <c r="D36" s="1245"/>
      <c r="E36" s="1246"/>
      <c r="F36" s="36">
        <v>8.4600000000000009</v>
      </c>
      <c r="G36" s="37">
        <v>7.87</v>
      </c>
      <c r="H36" s="37">
        <v>7.52</v>
      </c>
      <c r="I36" s="37">
        <v>7.39</v>
      </c>
      <c r="J36" s="38">
        <v>7.09</v>
      </c>
      <c r="K36" s="22"/>
      <c r="L36" s="22"/>
      <c r="M36" s="22"/>
      <c r="N36" s="22"/>
      <c r="O36" s="22"/>
      <c r="P36" s="22"/>
    </row>
    <row r="37" spans="1:16" ht="39" customHeight="1" x14ac:dyDescent="0.2">
      <c r="A37" s="22"/>
      <c r="B37" s="35"/>
      <c r="C37" s="1244" t="s">
        <v>570</v>
      </c>
      <c r="D37" s="1245"/>
      <c r="E37" s="1246"/>
      <c r="F37" s="36">
        <v>0</v>
      </c>
      <c r="G37" s="37">
        <v>0.22</v>
      </c>
      <c r="H37" s="37">
        <v>1.1399999999999999</v>
      </c>
      <c r="I37" s="37">
        <v>1.45</v>
      </c>
      <c r="J37" s="38">
        <v>2.33</v>
      </c>
      <c r="K37" s="22"/>
      <c r="L37" s="22"/>
      <c r="M37" s="22"/>
      <c r="N37" s="22"/>
      <c r="O37" s="22"/>
      <c r="P37" s="22"/>
    </row>
    <row r="38" spans="1:16" ht="39" customHeight="1" x14ac:dyDescent="0.2">
      <c r="A38" s="22"/>
      <c r="B38" s="35"/>
      <c r="C38" s="1244" t="s">
        <v>571</v>
      </c>
      <c r="D38" s="1245"/>
      <c r="E38" s="1246"/>
      <c r="F38" s="36">
        <v>0.88</v>
      </c>
      <c r="G38" s="37">
        <v>0.56000000000000005</v>
      </c>
      <c r="H38" s="37">
        <v>0.78</v>
      </c>
      <c r="I38" s="37">
        <v>0.37</v>
      </c>
      <c r="J38" s="38">
        <v>0.63</v>
      </c>
      <c r="K38" s="22"/>
      <c r="L38" s="22"/>
      <c r="M38" s="22"/>
      <c r="N38" s="22"/>
      <c r="O38" s="22"/>
      <c r="P38" s="22"/>
    </row>
    <row r="39" spans="1:16" ht="39" customHeight="1" x14ac:dyDescent="0.2">
      <c r="A39" s="22"/>
      <c r="B39" s="35"/>
      <c r="C39" s="1244" t="s">
        <v>572</v>
      </c>
      <c r="D39" s="1245"/>
      <c r="E39" s="1246"/>
      <c r="F39" s="36">
        <v>0</v>
      </c>
      <c r="G39" s="37">
        <v>0</v>
      </c>
      <c r="H39" s="37">
        <v>0</v>
      </c>
      <c r="I39" s="37">
        <v>0</v>
      </c>
      <c r="J39" s="38">
        <v>0.28000000000000003</v>
      </c>
      <c r="K39" s="22"/>
      <c r="L39" s="22"/>
      <c r="M39" s="22"/>
      <c r="N39" s="22"/>
      <c r="O39" s="22"/>
      <c r="P39" s="22"/>
    </row>
    <row r="40" spans="1:16" ht="39" customHeight="1" x14ac:dyDescent="0.2">
      <c r="A40" s="22"/>
      <c r="B40" s="35"/>
      <c r="C40" s="1244" t="s">
        <v>573</v>
      </c>
      <c r="D40" s="1245"/>
      <c r="E40" s="1246"/>
      <c r="F40" s="36">
        <v>0.03</v>
      </c>
      <c r="G40" s="37">
        <v>0.01</v>
      </c>
      <c r="H40" s="37">
        <v>0.02</v>
      </c>
      <c r="I40" s="37">
        <v>0.02</v>
      </c>
      <c r="J40" s="38">
        <v>0.01</v>
      </c>
      <c r="K40" s="22"/>
      <c r="L40" s="22"/>
      <c r="M40" s="22"/>
      <c r="N40" s="22"/>
      <c r="O40" s="22"/>
      <c r="P40" s="22"/>
    </row>
    <row r="41" spans="1:16" ht="39" customHeight="1" x14ac:dyDescent="0.2">
      <c r="A41" s="22"/>
      <c r="B41" s="35"/>
      <c r="C41" s="1244" t="s">
        <v>574</v>
      </c>
      <c r="D41" s="1245"/>
      <c r="E41" s="1246"/>
      <c r="F41" s="36">
        <v>0</v>
      </c>
      <c r="G41" s="37">
        <v>0</v>
      </c>
      <c r="H41" s="37">
        <v>0</v>
      </c>
      <c r="I41" s="37">
        <v>0</v>
      </c>
      <c r="J41" s="38">
        <v>0</v>
      </c>
      <c r="K41" s="22"/>
      <c r="L41" s="22"/>
      <c r="M41" s="22"/>
      <c r="N41" s="22"/>
      <c r="O41" s="22"/>
      <c r="P41" s="22"/>
    </row>
    <row r="42" spans="1:16" ht="39" customHeight="1" x14ac:dyDescent="0.2">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576</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uvCrYS97r95uLmCxAQc/c+5IMMSR9ckoz/1ai3ps2f48mGbpW/OfYo61huwCJP4NDp2WuxNWjVAFhaW6uw5og==" saltValue="QoaBS4q2VmMyv7Qdqz7C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1933</v>
      </c>
      <c r="L45" s="60">
        <v>1909</v>
      </c>
      <c r="M45" s="60">
        <v>1983</v>
      </c>
      <c r="N45" s="60">
        <v>1951</v>
      </c>
      <c r="O45" s="61">
        <v>1797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2">
      <c r="A48" s="48"/>
      <c r="B48" s="1272"/>
      <c r="C48" s="1273"/>
      <c r="D48" s="62"/>
      <c r="E48" s="1254" t="s">
        <v>15</v>
      </c>
      <c r="F48" s="1254"/>
      <c r="G48" s="1254"/>
      <c r="H48" s="1254"/>
      <c r="I48" s="1254"/>
      <c r="J48" s="1255"/>
      <c r="K48" s="63">
        <v>1188</v>
      </c>
      <c r="L48" s="64">
        <v>1154</v>
      </c>
      <c r="M48" s="64">
        <v>1130</v>
      </c>
      <c r="N48" s="64">
        <v>1113</v>
      </c>
      <c r="O48" s="65">
        <v>1040</v>
      </c>
      <c r="P48" s="48"/>
      <c r="Q48" s="48"/>
      <c r="R48" s="48"/>
      <c r="S48" s="48"/>
      <c r="T48" s="48"/>
      <c r="U48" s="48"/>
    </row>
    <row r="49" spans="1:21" ht="30.75" customHeight="1" x14ac:dyDescent="0.2">
      <c r="A49" s="48"/>
      <c r="B49" s="1272"/>
      <c r="C49" s="1273"/>
      <c r="D49" s="62"/>
      <c r="E49" s="1254" t="s">
        <v>16</v>
      </c>
      <c r="F49" s="1254"/>
      <c r="G49" s="1254"/>
      <c r="H49" s="1254"/>
      <c r="I49" s="1254"/>
      <c r="J49" s="1255"/>
      <c r="K49" s="63">
        <v>31</v>
      </c>
      <c r="L49" s="64">
        <v>75</v>
      </c>
      <c r="M49" s="64">
        <v>98</v>
      </c>
      <c r="N49" s="64">
        <v>109</v>
      </c>
      <c r="O49" s="65">
        <v>114</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2258</v>
      </c>
      <c r="L52" s="64">
        <v>2317</v>
      </c>
      <c r="M52" s="64">
        <v>2251</v>
      </c>
      <c r="N52" s="64">
        <v>2217</v>
      </c>
      <c r="O52" s="65">
        <v>2206</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894</v>
      </c>
      <c r="L53" s="69">
        <v>821</v>
      </c>
      <c r="M53" s="69">
        <v>960</v>
      </c>
      <c r="N53" s="69">
        <v>956</v>
      </c>
      <c r="O53" s="70">
        <v>745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utTmOtItHsTtYWHmje4XG7zAhsj17NlrhTYC4hnuB7SADDYq7XYPZeL7NeATXAbL3LJeO0KX8JUs2pSeudgLg==" saltValue="WKgiU1ztKbvgSwCSfRe7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60" zoomScaleNormal="6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90" t="s">
        <v>30</v>
      </c>
      <c r="C41" s="1291"/>
      <c r="D41" s="102"/>
      <c r="E41" s="1292" t="s">
        <v>31</v>
      </c>
      <c r="F41" s="1292"/>
      <c r="G41" s="1292"/>
      <c r="H41" s="1293"/>
      <c r="I41" s="103">
        <v>20133</v>
      </c>
      <c r="J41" s="104">
        <v>20261</v>
      </c>
      <c r="K41" s="104">
        <v>20952</v>
      </c>
      <c r="L41" s="104">
        <v>22132</v>
      </c>
      <c r="M41" s="105">
        <v>24884</v>
      </c>
    </row>
    <row r="42" spans="2:13" ht="27.75" customHeight="1" x14ac:dyDescent="0.2">
      <c r="B42" s="1280"/>
      <c r="C42" s="1281"/>
      <c r="D42" s="106"/>
      <c r="E42" s="1284" t="s">
        <v>32</v>
      </c>
      <c r="F42" s="1284"/>
      <c r="G42" s="1284"/>
      <c r="H42" s="1285"/>
      <c r="I42" s="107" t="s">
        <v>518</v>
      </c>
      <c r="J42" s="108" t="s">
        <v>518</v>
      </c>
      <c r="K42" s="108" t="s">
        <v>518</v>
      </c>
      <c r="L42" s="108" t="s">
        <v>518</v>
      </c>
      <c r="M42" s="109" t="s">
        <v>518</v>
      </c>
    </row>
    <row r="43" spans="2:13" ht="27.75" customHeight="1" x14ac:dyDescent="0.2">
      <c r="B43" s="1280"/>
      <c r="C43" s="1281"/>
      <c r="D43" s="106"/>
      <c r="E43" s="1284" t="s">
        <v>33</v>
      </c>
      <c r="F43" s="1284"/>
      <c r="G43" s="1284"/>
      <c r="H43" s="1285"/>
      <c r="I43" s="107">
        <v>12668</v>
      </c>
      <c r="J43" s="108">
        <v>12272</v>
      </c>
      <c r="K43" s="108">
        <v>11025</v>
      </c>
      <c r="L43" s="108">
        <v>10435</v>
      </c>
      <c r="M43" s="109">
        <v>9864</v>
      </c>
    </row>
    <row r="44" spans="2:13" ht="27.75" customHeight="1" x14ac:dyDescent="0.2">
      <c r="B44" s="1280"/>
      <c r="C44" s="1281"/>
      <c r="D44" s="106"/>
      <c r="E44" s="1284" t="s">
        <v>34</v>
      </c>
      <c r="F44" s="1284"/>
      <c r="G44" s="1284"/>
      <c r="H44" s="1285"/>
      <c r="I44" s="107">
        <v>629</v>
      </c>
      <c r="J44" s="108">
        <v>610</v>
      </c>
      <c r="K44" s="108">
        <v>572</v>
      </c>
      <c r="L44" s="108">
        <v>523</v>
      </c>
      <c r="M44" s="109">
        <v>829</v>
      </c>
    </row>
    <row r="45" spans="2:13" ht="27.75" customHeight="1" x14ac:dyDescent="0.2">
      <c r="B45" s="1280"/>
      <c r="C45" s="1281"/>
      <c r="D45" s="106"/>
      <c r="E45" s="1284" t="s">
        <v>35</v>
      </c>
      <c r="F45" s="1284"/>
      <c r="G45" s="1284"/>
      <c r="H45" s="1285"/>
      <c r="I45" s="107">
        <v>3803</v>
      </c>
      <c r="J45" s="108">
        <v>3565</v>
      </c>
      <c r="K45" s="108">
        <v>3443</v>
      </c>
      <c r="L45" s="108">
        <v>3453</v>
      </c>
      <c r="M45" s="109">
        <v>4102</v>
      </c>
    </row>
    <row r="46" spans="2:13" ht="27.75" customHeight="1" x14ac:dyDescent="0.2">
      <c r="B46" s="1280"/>
      <c r="C46" s="1281"/>
      <c r="D46" s="110"/>
      <c r="E46" s="1284" t="s">
        <v>36</v>
      </c>
      <c r="F46" s="1284"/>
      <c r="G46" s="1284"/>
      <c r="H46" s="1285"/>
      <c r="I46" s="107" t="s">
        <v>518</v>
      </c>
      <c r="J46" s="108" t="s">
        <v>518</v>
      </c>
      <c r="K46" s="108" t="s">
        <v>518</v>
      </c>
      <c r="L46" s="108" t="s">
        <v>518</v>
      </c>
      <c r="M46" s="109" t="s">
        <v>518</v>
      </c>
    </row>
    <row r="47" spans="2:13" ht="27.75" customHeight="1" x14ac:dyDescent="0.2">
      <c r="B47" s="1280"/>
      <c r="C47" s="1281"/>
      <c r="D47" s="111"/>
      <c r="E47" s="1294" t="s">
        <v>37</v>
      </c>
      <c r="F47" s="1295"/>
      <c r="G47" s="1295"/>
      <c r="H47" s="1296"/>
      <c r="I47" s="107" t="s">
        <v>518</v>
      </c>
      <c r="J47" s="108" t="s">
        <v>518</v>
      </c>
      <c r="K47" s="108" t="s">
        <v>518</v>
      </c>
      <c r="L47" s="108" t="s">
        <v>518</v>
      </c>
      <c r="M47" s="109" t="s">
        <v>518</v>
      </c>
    </row>
    <row r="48" spans="2:13" ht="27.75" customHeight="1" x14ac:dyDescent="0.2">
      <c r="B48" s="1280"/>
      <c r="C48" s="1281"/>
      <c r="D48" s="106"/>
      <c r="E48" s="1284" t="s">
        <v>38</v>
      </c>
      <c r="F48" s="1284"/>
      <c r="G48" s="1284"/>
      <c r="H48" s="1285"/>
      <c r="I48" s="107" t="s">
        <v>518</v>
      </c>
      <c r="J48" s="108" t="s">
        <v>518</v>
      </c>
      <c r="K48" s="108" t="s">
        <v>518</v>
      </c>
      <c r="L48" s="108" t="s">
        <v>518</v>
      </c>
      <c r="M48" s="109" t="s">
        <v>518</v>
      </c>
    </row>
    <row r="49" spans="2:13" ht="27.75" customHeight="1" x14ac:dyDescent="0.2">
      <c r="B49" s="1282"/>
      <c r="C49" s="1283"/>
      <c r="D49" s="106"/>
      <c r="E49" s="1284" t="s">
        <v>39</v>
      </c>
      <c r="F49" s="1284"/>
      <c r="G49" s="1284"/>
      <c r="H49" s="1285"/>
      <c r="I49" s="107" t="s">
        <v>518</v>
      </c>
      <c r="J49" s="108" t="s">
        <v>518</v>
      </c>
      <c r="K49" s="108" t="s">
        <v>518</v>
      </c>
      <c r="L49" s="108" t="s">
        <v>518</v>
      </c>
      <c r="M49" s="109" t="s">
        <v>518</v>
      </c>
    </row>
    <row r="50" spans="2:13" ht="27.75" customHeight="1" x14ac:dyDescent="0.2">
      <c r="B50" s="1278" t="s">
        <v>40</v>
      </c>
      <c r="C50" s="1279"/>
      <c r="D50" s="112"/>
      <c r="E50" s="1284" t="s">
        <v>41</v>
      </c>
      <c r="F50" s="1284"/>
      <c r="G50" s="1284"/>
      <c r="H50" s="1285"/>
      <c r="I50" s="107">
        <v>7640</v>
      </c>
      <c r="J50" s="108">
        <v>7732</v>
      </c>
      <c r="K50" s="108">
        <v>11314</v>
      </c>
      <c r="L50" s="108">
        <v>12364</v>
      </c>
      <c r="M50" s="109">
        <v>13312</v>
      </c>
    </row>
    <row r="51" spans="2:13" ht="27.75" customHeight="1" x14ac:dyDescent="0.2">
      <c r="B51" s="1280"/>
      <c r="C51" s="1281"/>
      <c r="D51" s="106"/>
      <c r="E51" s="1284" t="s">
        <v>42</v>
      </c>
      <c r="F51" s="1284"/>
      <c r="G51" s="1284"/>
      <c r="H51" s="1285"/>
      <c r="I51" s="107">
        <v>5944</v>
      </c>
      <c r="J51" s="108">
        <v>5561</v>
      </c>
      <c r="K51" s="108">
        <v>5206</v>
      </c>
      <c r="L51" s="108">
        <v>4509</v>
      </c>
      <c r="M51" s="109">
        <v>4038</v>
      </c>
    </row>
    <row r="52" spans="2:13" ht="27.75" customHeight="1" x14ac:dyDescent="0.2">
      <c r="B52" s="1282"/>
      <c r="C52" s="1283"/>
      <c r="D52" s="106"/>
      <c r="E52" s="1284" t="s">
        <v>43</v>
      </c>
      <c r="F52" s="1284"/>
      <c r="G52" s="1284"/>
      <c r="H52" s="1285"/>
      <c r="I52" s="107">
        <v>22259</v>
      </c>
      <c r="J52" s="108">
        <v>22550</v>
      </c>
      <c r="K52" s="108">
        <v>22896</v>
      </c>
      <c r="L52" s="108">
        <v>23532</v>
      </c>
      <c r="M52" s="109">
        <v>26168</v>
      </c>
    </row>
    <row r="53" spans="2:13" ht="27.75" customHeight="1" thickBot="1" x14ac:dyDescent="0.25">
      <c r="B53" s="1286" t="s">
        <v>44</v>
      </c>
      <c r="C53" s="1287"/>
      <c r="D53" s="113"/>
      <c r="E53" s="1288" t="s">
        <v>45</v>
      </c>
      <c r="F53" s="1288"/>
      <c r="G53" s="1288"/>
      <c r="H53" s="1289"/>
      <c r="I53" s="114">
        <v>1391</v>
      </c>
      <c r="J53" s="115">
        <v>866</v>
      </c>
      <c r="K53" s="115">
        <v>-3424</v>
      </c>
      <c r="L53" s="115">
        <v>-3862</v>
      </c>
      <c r="M53" s="116">
        <v>-3840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NOtc9j0LATkQwwylPcv7E3B6n35rfRd3AVvVbhK+Xr/31wT2/hFvjWz2j4ffJQ8cc17BwK3udR2xg9N4sB/UcQ==" saltValue="o3rsv27W4PGREurfh+tN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2" t="s">
        <v>48</v>
      </c>
      <c r="D55" s="1302"/>
      <c r="E55" s="1303"/>
      <c r="F55" s="128">
        <v>3286</v>
      </c>
      <c r="G55" s="128">
        <v>3287</v>
      </c>
      <c r="H55" s="129">
        <v>3124</v>
      </c>
    </row>
    <row r="56" spans="2:8" ht="52.5" customHeight="1" x14ac:dyDescent="0.2">
      <c r="B56" s="130"/>
      <c r="C56" s="1304" t="s">
        <v>49</v>
      </c>
      <c r="D56" s="1304"/>
      <c r="E56" s="1305"/>
      <c r="F56" s="131">
        <v>1578</v>
      </c>
      <c r="G56" s="131">
        <v>1980</v>
      </c>
      <c r="H56" s="132">
        <v>1981</v>
      </c>
    </row>
    <row r="57" spans="2:8" ht="53.25" customHeight="1" x14ac:dyDescent="0.2">
      <c r="B57" s="130"/>
      <c r="C57" s="1306" t="s">
        <v>50</v>
      </c>
      <c r="D57" s="1306"/>
      <c r="E57" s="1307"/>
      <c r="F57" s="133">
        <v>5424</v>
      </c>
      <c r="G57" s="133">
        <v>7038</v>
      </c>
      <c r="H57" s="134">
        <v>7561</v>
      </c>
    </row>
    <row r="58" spans="2:8" ht="45.75" customHeight="1" x14ac:dyDescent="0.2">
      <c r="B58" s="135"/>
      <c r="C58" s="1297" t="s">
        <v>598</v>
      </c>
      <c r="D58" s="1298"/>
      <c r="E58" s="1299"/>
      <c r="F58" s="136">
        <v>3077</v>
      </c>
      <c r="G58" s="136">
        <v>3995</v>
      </c>
      <c r="H58" s="137">
        <v>3352</v>
      </c>
    </row>
    <row r="59" spans="2:8" ht="45.75" customHeight="1" x14ac:dyDescent="0.2">
      <c r="B59" s="135"/>
      <c r="C59" s="1297" t="s">
        <v>599</v>
      </c>
      <c r="D59" s="1298"/>
      <c r="E59" s="1299"/>
      <c r="F59" s="136" t="s">
        <v>604</v>
      </c>
      <c r="G59" s="136" t="s">
        <v>603</v>
      </c>
      <c r="H59" s="137">
        <v>1355</v>
      </c>
    </row>
    <row r="60" spans="2:8" ht="45.75" customHeight="1" x14ac:dyDescent="0.2">
      <c r="B60" s="135"/>
      <c r="C60" s="1297" t="s">
        <v>600</v>
      </c>
      <c r="D60" s="1298"/>
      <c r="E60" s="1299"/>
      <c r="F60" s="136">
        <v>871</v>
      </c>
      <c r="G60" s="136">
        <v>981</v>
      </c>
      <c r="H60" s="137">
        <v>971</v>
      </c>
    </row>
    <row r="61" spans="2:8" ht="45.75" customHeight="1" x14ac:dyDescent="0.2">
      <c r="B61" s="135"/>
      <c r="C61" s="1297" t="s">
        <v>601</v>
      </c>
      <c r="D61" s="1298"/>
      <c r="E61" s="1299"/>
      <c r="F61" s="136">
        <v>246</v>
      </c>
      <c r="G61" s="136">
        <v>519</v>
      </c>
      <c r="H61" s="137">
        <v>454</v>
      </c>
    </row>
    <row r="62" spans="2:8" ht="45.75" customHeight="1" thickBot="1" x14ac:dyDescent="0.25">
      <c r="B62" s="138"/>
      <c r="C62" s="1297" t="s">
        <v>602</v>
      </c>
      <c r="D62" s="1298"/>
      <c r="E62" s="1299"/>
      <c r="F62" s="136">
        <v>222</v>
      </c>
      <c r="G62" s="139">
        <v>396</v>
      </c>
      <c r="H62" s="140">
        <v>311</v>
      </c>
    </row>
    <row r="63" spans="2:8" ht="52.5" customHeight="1" thickBot="1" x14ac:dyDescent="0.25">
      <c r="B63" s="141"/>
      <c r="C63" s="1300" t="s">
        <v>51</v>
      </c>
      <c r="D63" s="1300"/>
      <c r="E63" s="1301"/>
      <c r="F63" s="142">
        <v>10288</v>
      </c>
      <c r="G63" s="142">
        <v>12305</v>
      </c>
      <c r="H63" s="143">
        <v>12665</v>
      </c>
    </row>
    <row r="64" spans="2:8" ht="15" customHeight="1" x14ac:dyDescent="0.2"/>
  </sheetData>
  <sheetProtection algorithmName="SHA-512" hashValue="/nXwWJacwoDVfWu9Qf11vgU6zo1FcDDwKqzePHnpPTzuW+dfE4Fhkqb7pa7p7NRvvOCBpQPmAI+dut4yLKEf5w==" saltValue="lj45Q9ptTsDlPNW5beTP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5" t="s">
        <v>621</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2" x14ac:dyDescent="0.2">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2" x14ac:dyDescent="0.2">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2" x14ac:dyDescent="0.2">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2" x14ac:dyDescent="0.2">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608</v>
      </c>
    </row>
    <row r="50" spans="1:109" ht="13.2" x14ac:dyDescent="0.2">
      <c r="B50" s="397"/>
      <c r="G50" s="1308"/>
      <c r="H50" s="1308"/>
      <c r="I50" s="1308"/>
      <c r="J50" s="1308"/>
      <c r="K50" s="407"/>
      <c r="L50" s="407"/>
      <c r="M50" s="408"/>
      <c r="N50" s="408"/>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559</v>
      </c>
      <c r="BQ50" s="1312"/>
      <c r="BR50" s="1312"/>
      <c r="BS50" s="1312"/>
      <c r="BT50" s="1312"/>
      <c r="BU50" s="1312"/>
      <c r="BV50" s="1312"/>
      <c r="BW50" s="1312"/>
      <c r="BX50" s="1312" t="s">
        <v>560</v>
      </c>
      <c r="BY50" s="1312"/>
      <c r="BZ50" s="1312"/>
      <c r="CA50" s="1312"/>
      <c r="CB50" s="1312"/>
      <c r="CC50" s="1312"/>
      <c r="CD50" s="1312"/>
      <c r="CE50" s="1312"/>
      <c r="CF50" s="1312" t="s">
        <v>561</v>
      </c>
      <c r="CG50" s="1312"/>
      <c r="CH50" s="1312"/>
      <c r="CI50" s="1312"/>
      <c r="CJ50" s="1312"/>
      <c r="CK50" s="1312"/>
      <c r="CL50" s="1312"/>
      <c r="CM50" s="1312"/>
      <c r="CN50" s="1312" t="s">
        <v>562</v>
      </c>
      <c r="CO50" s="1312"/>
      <c r="CP50" s="1312"/>
      <c r="CQ50" s="1312"/>
      <c r="CR50" s="1312"/>
      <c r="CS50" s="1312"/>
      <c r="CT50" s="1312"/>
      <c r="CU50" s="1312"/>
      <c r="CV50" s="1312" t="s">
        <v>563</v>
      </c>
      <c r="CW50" s="1312"/>
      <c r="CX50" s="1312"/>
      <c r="CY50" s="1312"/>
      <c r="CZ50" s="1312"/>
      <c r="DA50" s="1312"/>
      <c r="DB50" s="1312"/>
      <c r="DC50" s="1312"/>
    </row>
    <row r="51" spans="1:109" ht="13.5" customHeight="1" x14ac:dyDescent="0.2">
      <c r="B51" s="397"/>
      <c r="G51" s="1325"/>
      <c r="H51" s="1325"/>
      <c r="I51" s="1326"/>
      <c r="J51" s="1326"/>
      <c r="K51" s="1324"/>
      <c r="L51" s="1324"/>
      <c r="M51" s="1324"/>
      <c r="N51" s="1324"/>
      <c r="AM51" s="406"/>
      <c r="AN51" s="1314" t="s">
        <v>609</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3">
        <v>9.8000000000000007</v>
      </c>
      <c r="BQ51" s="1313"/>
      <c r="BR51" s="1313"/>
      <c r="BS51" s="1313"/>
      <c r="BT51" s="1313"/>
      <c r="BU51" s="1313"/>
      <c r="BV51" s="1313"/>
      <c r="BW51" s="1313"/>
      <c r="BX51" s="1313">
        <v>6.1</v>
      </c>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5"/>
      <c r="H52" s="1325"/>
      <c r="I52" s="1326"/>
      <c r="J52" s="1326"/>
      <c r="K52" s="1324"/>
      <c r="L52" s="1324"/>
      <c r="M52" s="1324"/>
      <c r="N52" s="1324"/>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5"/>
      <c r="H53" s="1325"/>
      <c r="I53" s="1308"/>
      <c r="J53" s="1308"/>
      <c r="K53" s="1324"/>
      <c r="L53" s="1324"/>
      <c r="M53" s="1324"/>
      <c r="N53" s="1324"/>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3">
        <v>60.7</v>
      </c>
      <c r="BQ53" s="1313"/>
      <c r="BR53" s="1313"/>
      <c r="BS53" s="1313"/>
      <c r="BT53" s="1313"/>
      <c r="BU53" s="1313"/>
      <c r="BV53" s="1313"/>
      <c r="BW53" s="1313"/>
      <c r="BX53" s="1313">
        <v>59.8</v>
      </c>
      <c r="BY53" s="1313"/>
      <c r="BZ53" s="1313"/>
      <c r="CA53" s="1313"/>
      <c r="CB53" s="1313"/>
      <c r="CC53" s="1313"/>
      <c r="CD53" s="1313"/>
      <c r="CE53" s="1313"/>
      <c r="CF53" s="1313">
        <v>60.7</v>
      </c>
      <c r="CG53" s="1313"/>
      <c r="CH53" s="1313"/>
      <c r="CI53" s="1313"/>
      <c r="CJ53" s="1313"/>
      <c r="CK53" s="1313"/>
      <c r="CL53" s="1313"/>
      <c r="CM53" s="1313"/>
      <c r="CN53" s="1313">
        <v>61.5</v>
      </c>
      <c r="CO53" s="1313"/>
      <c r="CP53" s="1313"/>
      <c r="CQ53" s="1313"/>
      <c r="CR53" s="1313"/>
      <c r="CS53" s="1313"/>
      <c r="CT53" s="1313"/>
      <c r="CU53" s="1313"/>
      <c r="CV53" s="1313">
        <v>63.8</v>
      </c>
      <c r="CW53" s="1313"/>
      <c r="CX53" s="1313"/>
      <c r="CY53" s="1313"/>
      <c r="CZ53" s="1313"/>
      <c r="DA53" s="1313"/>
      <c r="DB53" s="1313"/>
      <c r="DC53" s="1313"/>
    </row>
    <row r="54" spans="1:109" ht="13.2" x14ac:dyDescent="0.2">
      <c r="A54" s="405"/>
      <c r="B54" s="397"/>
      <c r="G54" s="1325"/>
      <c r="H54" s="1325"/>
      <c r="I54" s="1308"/>
      <c r="J54" s="1308"/>
      <c r="K54" s="1324"/>
      <c r="L54" s="1324"/>
      <c r="M54" s="1324"/>
      <c r="N54" s="1324"/>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08"/>
      <c r="H55" s="1308"/>
      <c r="I55" s="1308"/>
      <c r="J55" s="1308"/>
      <c r="K55" s="1324"/>
      <c r="L55" s="1324"/>
      <c r="M55" s="1324"/>
      <c r="N55" s="1324"/>
      <c r="AN55" s="1312" t="s">
        <v>613</v>
      </c>
      <c r="AO55" s="1312"/>
      <c r="AP55" s="1312"/>
      <c r="AQ55" s="1312"/>
      <c r="AR55" s="1312"/>
      <c r="AS55" s="1312"/>
      <c r="AT55" s="1312"/>
      <c r="AU55" s="1312"/>
      <c r="AV55" s="1312"/>
      <c r="AW55" s="1312"/>
      <c r="AX55" s="1312"/>
      <c r="AY55" s="1312"/>
      <c r="AZ55" s="1312"/>
      <c r="BA55" s="1312"/>
      <c r="BB55" s="1314" t="s">
        <v>614</v>
      </c>
      <c r="BC55" s="1314"/>
      <c r="BD55" s="1314"/>
      <c r="BE55" s="1314"/>
      <c r="BF55" s="1314"/>
      <c r="BG55" s="1314"/>
      <c r="BH55" s="1314"/>
      <c r="BI55" s="1314"/>
      <c r="BJ55" s="1314"/>
      <c r="BK55" s="1314"/>
      <c r="BL55" s="1314"/>
      <c r="BM55" s="1314"/>
      <c r="BN55" s="1314"/>
      <c r="BO55" s="1314"/>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ht="13.2" x14ac:dyDescent="0.2">
      <c r="A56" s="405"/>
      <c r="B56" s="397"/>
      <c r="G56" s="1308"/>
      <c r="H56" s="1308"/>
      <c r="I56" s="1308"/>
      <c r="J56" s="1308"/>
      <c r="K56" s="1324"/>
      <c r="L56" s="1324"/>
      <c r="M56" s="1324"/>
      <c r="N56" s="1324"/>
      <c r="AN56" s="1312"/>
      <c r="AO56" s="1312"/>
      <c r="AP56" s="1312"/>
      <c r="AQ56" s="1312"/>
      <c r="AR56" s="1312"/>
      <c r="AS56" s="1312"/>
      <c r="AT56" s="1312"/>
      <c r="AU56" s="1312"/>
      <c r="AV56" s="1312"/>
      <c r="AW56" s="1312"/>
      <c r="AX56" s="1312"/>
      <c r="AY56" s="1312"/>
      <c r="AZ56" s="1312"/>
      <c r="BA56" s="1312"/>
      <c r="BB56" s="1314"/>
      <c r="BC56" s="1314"/>
      <c r="BD56" s="1314"/>
      <c r="BE56" s="1314"/>
      <c r="BF56" s="1314"/>
      <c r="BG56" s="1314"/>
      <c r="BH56" s="1314"/>
      <c r="BI56" s="1314"/>
      <c r="BJ56" s="1314"/>
      <c r="BK56" s="1314"/>
      <c r="BL56" s="1314"/>
      <c r="BM56" s="1314"/>
      <c r="BN56" s="1314"/>
      <c r="BO56" s="1314"/>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08"/>
      <c r="H57" s="1308"/>
      <c r="I57" s="1327"/>
      <c r="J57" s="1327"/>
      <c r="K57" s="1324"/>
      <c r="L57" s="1324"/>
      <c r="M57" s="1324"/>
      <c r="N57" s="1324"/>
      <c r="AM57" s="390"/>
      <c r="AN57" s="1312"/>
      <c r="AO57" s="1312"/>
      <c r="AP57" s="1312"/>
      <c r="AQ57" s="1312"/>
      <c r="AR57" s="1312"/>
      <c r="AS57" s="1312"/>
      <c r="AT57" s="1312"/>
      <c r="AU57" s="1312"/>
      <c r="AV57" s="1312"/>
      <c r="AW57" s="1312"/>
      <c r="AX57" s="1312"/>
      <c r="AY57" s="1312"/>
      <c r="AZ57" s="1312"/>
      <c r="BA57" s="1312"/>
      <c r="BB57" s="1314" t="s">
        <v>615</v>
      </c>
      <c r="BC57" s="1314"/>
      <c r="BD57" s="1314"/>
      <c r="BE57" s="1314"/>
      <c r="BF57" s="1314"/>
      <c r="BG57" s="1314"/>
      <c r="BH57" s="1314"/>
      <c r="BI57" s="1314"/>
      <c r="BJ57" s="1314"/>
      <c r="BK57" s="1314"/>
      <c r="BL57" s="1314"/>
      <c r="BM57" s="1314"/>
      <c r="BN57" s="1314"/>
      <c r="BO57" s="1314"/>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ht="13.2" x14ac:dyDescent="0.2">
      <c r="A58" s="390"/>
      <c r="B58" s="409"/>
      <c r="G58" s="1308"/>
      <c r="H58" s="1308"/>
      <c r="I58" s="1327"/>
      <c r="J58" s="1327"/>
      <c r="K58" s="1324"/>
      <c r="L58" s="1324"/>
      <c r="M58" s="1324"/>
      <c r="N58" s="1324"/>
      <c r="AM58" s="390"/>
      <c r="AN58" s="1312"/>
      <c r="AO58" s="1312"/>
      <c r="AP58" s="1312"/>
      <c r="AQ58" s="1312"/>
      <c r="AR58" s="1312"/>
      <c r="AS58" s="1312"/>
      <c r="AT58" s="1312"/>
      <c r="AU58" s="1312"/>
      <c r="AV58" s="1312"/>
      <c r="AW58" s="1312"/>
      <c r="AX58" s="1312"/>
      <c r="AY58" s="1312"/>
      <c r="AZ58" s="1312"/>
      <c r="BA58" s="1312"/>
      <c r="BB58" s="1314"/>
      <c r="BC58" s="1314"/>
      <c r="BD58" s="1314"/>
      <c r="BE58" s="1314"/>
      <c r="BF58" s="1314"/>
      <c r="BG58" s="1314"/>
      <c r="BH58" s="1314"/>
      <c r="BI58" s="1314"/>
      <c r="BJ58" s="1314"/>
      <c r="BK58" s="1314"/>
      <c r="BL58" s="1314"/>
      <c r="BM58" s="1314"/>
      <c r="BN58" s="1314"/>
      <c r="BO58" s="1314"/>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616</v>
      </c>
    </row>
    <row r="64" spans="1:109" ht="13.2" x14ac:dyDescent="0.2">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5" t="s">
        <v>622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2" x14ac:dyDescent="0.2">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2" x14ac:dyDescent="0.2">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2" x14ac:dyDescent="0.2">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2" x14ac:dyDescent="0.2">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608</v>
      </c>
    </row>
    <row r="72" spans="2:107" ht="13.2" x14ac:dyDescent="0.2">
      <c r="B72" s="397"/>
      <c r="G72" s="1308"/>
      <c r="H72" s="1308"/>
      <c r="I72" s="1308"/>
      <c r="J72" s="1308"/>
      <c r="K72" s="407"/>
      <c r="L72" s="407"/>
      <c r="M72" s="408"/>
      <c r="N72" s="408"/>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559</v>
      </c>
      <c r="BQ72" s="1312"/>
      <c r="BR72" s="1312"/>
      <c r="BS72" s="1312"/>
      <c r="BT72" s="1312"/>
      <c r="BU72" s="1312"/>
      <c r="BV72" s="1312"/>
      <c r="BW72" s="1312"/>
      <c r="BX72" s="1312" t="s">
        <v>560</v>
      </c>
      <c r="BY72" s="1312"/>
      <c r="BZ72" s="1312"/>
      <c r="CA72" s="1312"/>
      <c r="CB72" s="1312"/>
      <c r="CC72" s="1312"/>
      <c r="CD72" s="1312"/>
      <c r="CE72" s="1312"/>
      <c r="CF72" s="1312" t="s">
        <v>561</v>
      </c>
      <c r="CG72" s="1312"/>
      <c r="CH72" s="1312"/>
      <c r="CI72" s="1312"/>
      <c r="CJ72" s="1312"/>
      <c r="CK72" s="1312"/>
      <c r="CL72" s="1312"/>
      <c r="CM72" s="1312"/>
      <c r="CN72" s="1312" t="s">
        <v>562</v>
      </c>
      <c r="CO72" s="1312"/>
      <c r="CP72" s="1312"/>
      <c r="CQ72" s="1312"/>
      <c r="CR72" s="1312"/>
      <c r="CS72" s="1312"/>
      <c r="CT72" s="1312"/>
      <c r="CU72" s="1312"/>
      <c r="CV72" s="1312" t="s">
        <v>563</v>
      </c>
      <c r="CW72" s="1312"/>
      <c r="CX72" s="1312"/>
      <c r="CY72" s="1312"/>
      <c r="CZ72" s="1312"/>
      <c r="DA72" s="1312"/>
      <c r="DB72" s="1312"/>
      <c r="DC72" s="1312"/>
    </row>
    <row r="73" spans="2:107" ht="13.2" x14ac:dyDescent="0.2">
      <c r="B73" s="397"/>
      <c r="G73" s="1325"/>
      <c r="H73" s="1325"/>
      <c r="I73" s="1325"/>
      <c r="J73" s="1325"/>
      <c r="K73" s="1328"/>
      <c r="L73" s="1328"/>
      <c r="M73" s="1328"/>
      <c r="N73" s="1328"/>
      <c r="AM73" s="406"/>
      <c r="AN73" s="1314" t="s">
        <v>609</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3">
        <v>9.8000000000000007</v>
      </c>
      <c r="BQ73" s="1313"/>
      <c r="BR73" s="1313"/>
      <c r="BS73" s="1313"/>
      <c r="BT73" s="1313"/>
      <c r="BU73" s="1313"/>
      <c r="BV73" s="1313"/>
      <c r="BW73" s="1313"/>
      <c r="BX73" s="1313">
        <v>6.1</v>
      </c>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5"/>
      <c r="H74" s="1325"/>
      <c r="I74" s="1325"/>
      <c r="J74" s="1325"/>
      <c r="K74" s="1328"/>
      <c r="L74" s="1328"/>
      <c r="M74" s="1328"/>
      <c r="N74" s="1328"/>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5"/>
      <c r="H75" s="1325"/>
      <c r="I75" s="1308"/>
      <c r="J75" s="1308"/>
      <c r="K75" s="1324"/>
      <c r="L75" s="1324"/>
      <c r="M75" s="1324"/>
      <c r="N75" s="1324"/>
      <c r="AM75" s="406"/>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3">
        <v>7.3</v>
      </c>
      <c r="BQ75" s="1313"/>
      <c r="BR75" s="1313"/>
      <c r="BS75" s="1313"/>
      <c r="BT75" s="1313"/>
      <c r="BU75" s="1313"/>
      <c r="BV75" s="1313"/>
      <c r="BW75" s="1313"/>
      <c r="BX75" s="1313">
        <v>6.3</v>
      </c>
      <c r="BY75" s="1313"/>
      <c r="BZ75" s="1313"/>
      <c r="CA75" s="1313"/>
      <c r="CB75" s="1313"/>
      <c r="CC75" s="1313"/>
      <c r="CD75" s="1313"/>
      <c r="CE75" s="1313"/>
      <c r="CF75" s="1313">
        <v>6.2</v>
      </c>
      <c r="CG75" s="1313"/>
      <c r="CH75" s="1313"/>
      <c r="CI75" s="1313"/>
      <c r="CJ75" s="1313"/>
      <c r="CK75" s="1313"/>
      <c r="CL75" s="1313"/>
      <c r="CM75" s="1313"/>
      <c r="CN75" s="1313">
        <v>6.4</v>
      </c>
      <c r="CO75" s="1313"/>
      <c r="CP75" s="1313"/>
      <c r="CQ75" s="1313"/>
      <c r="CR75" s="1313"/>
      <c r="CS75" s="1313"/>
      <c r="CT75" s="1313"/>
      <c r="CU75" s="1313"/>
      <c r="CV75" s="1313">
        <v>6.1</v>
      </c>
      <c r="CW75" s="1313"/>
      <c r="CX75" s="1313"/>
      <c r="CY75" s="1313"/>
      <c r="CZ75" s="1313"/>
      <c r="DA75" s="1313"/>
      <c r="DB75" s="1313"/>
      <c r="DC75" s="1313"/>
    </row>
    <row r="76" spans="2:107" ht="13.2" x14ac:dyDescent="0.2">
      <c r="B76" s="397"/>
      <c r="G76" s="1325"/>
      <c r="H76" s="1325"/>
      <c r="I76" s="1308"/>
      <c r="J76" s="1308"/>
      <c r="K76" s="1324"/>
      <c r="L76" s="1324"/>
      <c r="M76" s="1324"/>
      <c r="N76" s="1324"/>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08"/>
      <c r="H77" s="1308"/>
      <c r="I77" s="1308"/>
      <c r="J77" s="1308"/>
      <c r="K77" s="1328"/>
      <c r="L77" s="1328"/>
      <c r="M77" s="1328"/>
      <c r="N77" s="1328"/>
      <c r="AN77" s="1312" t="s">
        <v>613</v>
      </c>
      <c r="AO77" s="1312"/>
      <c r="AP77" s="1312"/>
      <c r="AQ77" s="1312"/>
      <c r="AR77" s="1312"/>
      <c r="AS77" s="1312"/>
      <c r="AT77" s="1312"/>
      <c r="AU77" s="1312"/>
      <c r="AV77" s="1312"/>
      <c r="AW77" s="1312"/>
      <c r="AX77" s="1312"/>
      <c r="AY77" s="1312"/>
      <c r="AZ77" s="1312"/>
      <c r="BA77" s="1312"/>
      <c r="BB77" s="1314" t="s">
        <v>610</v>
      </c>
      <c r="BC77" s="1314"/>
      <c r="BD77" s="1314"/>
      <c r="BE77" s="1314"/>
      <c r="BF77" s="1314"/>
      <c r="BG77" s="1314"/>
      <c r="BH77" s="1314"/>
      <c r="BI77" s="1314"/>
      <c r="BJ77" s="1314"/>
      <c r="BK77" s="1314"/>
      <c r="BL77" s="1314"/>
      <c r="BM77" s="1314"/>
      <c r="BN77" s="1314"/>
      <c r="BO77" s="1314"/>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ht="13.2" x14ac:dyDescent="0.2">
      <c r="B78" s="397"/>
      <c r="G78" s="1308"/>
      <c r="H78" s="1308"/>
      <c r="I78" s="1308"/>
      <c r="J78" s="1308"/>
      <c r="K78" s="1328"/>
      <c r="L78" s="1328"/>
      <c r="M78" s="1328"/>
      <c r="N78" s="1328"/>
      <c r="AN78" s="1312"/>
      <c r="AO78" s="1312"/>
      <c r="AP78" s="1312"/>
      <c r="AQ78" s="1312"/>
      <c r="AR78" s="1312"/>
      <c r="AS78" s="1312"/>
      <c r="AT78" s="1312"/>
      <c r="AU78" s="1312"/>
      <c r="AV78" s="1312"/>
      <c r="AW78" s="1312"/>
      <c r="AX78" s="1312"/>
      <c r="AY78" s="1312"/>
      <c r="AZ78" s="1312"/>
      <c r="BA78" s="1312"/>
      <c r="BB78" s="1314"/>
      <c r="BC78" s="1314"/>
      <c r="BD78" s="1314"/>
      <c r="BE78" s="1314"/>
      <c r="BF78" s="1314"/>
      <c r="BG78" s="1314"/>
      <c r="BH78" s="1314"/>
      <c r="BI78" s="1314"/>
      <c r="BJ78" s="1314"/>
      <c r="BK78" s="1314"/>
      <c r="BL78" s="1314"/>
      <c r="BM78" s="1314"/>
      <c r="BN78" s="1314"/>
      <c r="BO78" s="1314"/>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08"/>
      <c r="H79" s="1308"/>
      <c r="I79" s="1327"/>
      <c r="J79" s="1327"/>
      <c r="K79" s="1329"/>
      <c r="L79" s="1329"/>
      <c r="M79" s="1329"/>
      <c r="N79" s="1329"/>
      <c r="AN79" s="1312"/>
      <c r="AO79" s="1312"/>
      <c r="AP79" s="1312"/>
      <c r="AQ79" s="1312"/>
      <c r="AR79" s="1312"/>
      <c r="AS79" s="1312"/>
      <c r="AT79" s="1312"/>
      <c r="AU79" s="1312"/>
      <c r="AV79" s="1312"/>
      <c r="AW79" s="1312"/>
      <c r="AX79" s="1312"/>
      <c r="AY79" s="1312"/>
      <c r="AZ79" s="1312"/>
      <c r="BA79" s="1312"/>
      <c r="BB79" s="1314" t="s">
        <v>617</v>
      </c>
      <c r="BC79" s="1314"/>
      <c r="BD79" s="1314"/>
      <c r="BE79" s="1314"/>
      <c r="BF79" s="1314"/>
      <c r="BG79" s="1314"/>
      <c r="BH79" s="1314"/>
      <c r="BI79" s="1314"/>
      <c r="BJ79" s="1314"/>
      <c r="BK79" s="1314"/>
      <c r="BL79" s="1314"/>
      <c r="BM79" s="1314"/>
      <c r="BN79" s="1314"/>
      <c r="BO79" s="1314"/>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ht="13.2" x14ac:dyDescent="0.2">
      <c r="B80" s="397"/>
      <c r="G80" s="1308"/>
      <c r="H80" s="1308"/>
      <c r="I80" s="1327"/>
      <c r="J80" s="1327"/>
      <c r="K80" s="1329"/>
      <c r="L80" s="1329"/>
      <c r="M80" s="1329"/>
      <c r="N80" s="1329"/>
      <c r="AN80" s="1312"/>
      <c r="AO80" s="1312"/>
      <c r="AP80" s="1312"/>
      <c r="AQ80" s="1312"/>
      <c r="AR80" s="1312"/>
      <c r="AS80" s="1312"/>
      <c r="AT80" s="1312"/>
      <c r="AU80" s="1312"/>
      <c r="AV80" s="1312"/>
      <c r="AW80" s="1312"/>
      <c r="AX80" s="1312"/>
      <c r="AY80" s="1312"/>
      <c r="AZ80" s="1312"/>
      <c r="BA80" s="1312"/>
      <c r="BB80" s="1314"/>
      <c r="BC80" s="1314"/>
      <c r="BD80" s="1314"/>
      <c r="BE80" s="1314"/>
      <c r="BF80" s="1314"/>
      <c r="BG80" s="1314"/>
      <c r="BH80" s="1314"/>
      <c r="BI80" s="1314"/>
      <c r="BJ80" s="1314"/>
      <c r="BK80" s="1314"/>
      <c r="BL80" s="1314"/>
      <c r="BM80" s="1314"/>
      <c r="BN80" s="1314"/>
      <c r="BO80" s="1314"/>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aqjCQF88xnLaBONyF45R4Ni5k5HYXzYhOWNwdQgcNyckUJSy6k2/GAlYKo6eZCSbAUtg6MhtarnJbKjTtQKCg==" saltValue="d26MO0n40M0X+jpRCG1x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619</v>
      </c>
    </row>
  </sheetData>
  <sheetProtection algorithmName="SHA-512" hashValue="btLSTYX2HPliN7w6/FPXpOIi124zgytEHxnPhYx7v1OsXcm1HPPFxoAMsPyOZ8KNQvjcBwhCWl3Oy2gGzjxChA==" saltValue="W/J51cWfZrEqacoMGHwB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620</v>
      </c>
    </row>
  </sheetData>
  <sheetProtection algorithmName="SHA-512" hashValue="LyJxjJ7IoB5G48e2NUD4c/96Nw+kLqwK4rnuPbejhburLAzVtCVWRSpA5TjmY/smpZ7Do4nF3uef1baEKQBQEg==" saltValue="6aK7TQAz0xUHmUCMG1zx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41377</v>
      </c>
      <c r="E3" s="162"/>
      <c r="F3" s="163">
        <v>44504</v>
      </c>
      <c r="G3" s="164"/>
      <c r="H3" s="165"/>
    </row>
    <row r="4" spans="1:8" x14ac:dyDescent="0.2">
      <c r="A4" s="166"/>
      <c r="B4" s="167"/>
      <c r="C4" s="168"/>
      <c r="D4" s="169">
        <v>28144</v>
      </c>
      <c r="E4" s="170"/>
      <c r="F4" s="171">
        <v>25876</v>
      </c>
      <c r="G4" s="172"/>
      <c r="H4" s="173"/>
    </row>
    <row r="5" spans="1:8" x14ac:dyDescent="0.2">
      <c r="A5" s="154" t="s">
        <v>551</v>
      </c>
      <c r="B5" s="159"/>
      <c r="C5" s="160"/>
      <c r="D5" s="161">
        <v>38775</v>
      </c>
      <c r="E5" s="162"/>
      <c r="F5" s="163">
        <v>47820</v>
      </c>
      <c r="G5" s="164"/>
      <c r="H5" s="165"/>
    </row>
    <row r="6" spans="1:8" x14ac:dyDescent="0.2">
      <c r="A6" s="166"/>
      <c r="B6" s="167"/>
      <c r="C6" s="168"/>
      <c r="D6" s="169">
        <v>20715</v>
      </c>
      <c r="E6" s="170"/>
      <c r="F6" s="171">
        <v>25855</v>
      </c>
      <c r="G6" s="172"/>
      <c r="H6" s="173"/>
    </row>
    <row r="7" spans="1:8" x14ac:dyDescent="0.2">
      <c r="A7" s="154" t="s">
        <v>552</v>
      </c>
      <c r="B7" s="159"/>
      <c r="C7" s="160"/>
      <c r="D7" s="161">
        <v>56684</v>
      </c>
      <c r="E7" s="162"/>
      <c r="F7" s="163">
        <v>41934</v>
      </c>
      <c r="G7" s="164"/>
      <c r="H7" s="165"/>
    </row>
    <row r="8" spans="1:8" x14ac:dyDescent="0.2">
      <c r="A8" s="166"/>
      <c r="B8" s="167"/>
      <c r="C8" s="168"/>
      <c r="D8" s="169">
        <v>29213</v>
      </c>
      <c r="E8" s="170"/>
      <c r="F8" s="171">
        <v>23352</v>
      </c>
      <c r="G8" s="172"/>
      <c r="H8" s="173"/>
    </row>
    <row r="9" spans="1:8" x14ac:dyDescent="0.2">
      <c r="A9" s="154" t="s">
        <v>553</v>
      </c>
      <c r="B9" s="159"/>
      <c r="C9" s="160"/>
      <c r="D9" s="161">
        <v>86569</v>
      </c>
      <c r="E9" s="162"/>
      <c r="F9" s="163">
        <v>45588</v>
      </c>
      <c r="G9" s="164"/>
      <c r="H9" s="165"/>
    </row>
    <row r="10" spans="1:8" x14ac:dyDescent="0.2">
      <c r="A10" s="166"/>
      <c r="B10" s="167"/>
      <c r="C10" s="168"/>
      <c r="D10" s="169">
        <v>38921</v>
      </c>
      <c r="E10" s="170"/>
      <c r="F10" s="171">
        <v>24150</v>
      </c>
      <c r="G10" s="172"/>
      <c r="H10" s="173"/>
    </row>
    <row r="11" spans="1:8" x14ac:dyDescent="0.2">
      <c r="A11" s="154" t="s">
        <v>554</v>
      </c>
      <c r="B11" s="159"/>
      <c r="C11" s="160"/>
      <c r="D11" s="161">
        <v>127822</v>
      </c>
      <c r="E11" s="162"/>
      <c r="F11" s="163">
        <v>45483</v>
      </c>
      <c r="G11" s="164"/>
      <c r="H11" s="165"/>
    </row>
    <row r="12" spans="1:8" x14ac:dyDescent="0.2">
      <c r="A12" s="166"/>
      <c r="B12" s="167"/>
      <c r="C12" s="174"/>
      <c r="D12" s="169">
        <v>56698</v>
      </c>
      <c r="E12" s="170"/>
      <c r="F12" s="171">
        <v>24241</v>
      </c>
      <c r="G12" s="172"/>
      <c r="H12" s="173"/>
    </row>
    <row r="13" spans="1:8" x14ac:dyDescent="0.2">
      <c r="A13" s="154"/>
      <c r="B13" s="159"/>
      <c r="C13" s="175"/>
      <c r="D13" s="176">
        <v>70245</v>
      </c>
      <c r="E13" s="177"/>
      <c r="F13" s="178">
        <v>45066</v>
      </c>
      <c r="G13" s="179"/>
      <c r="H13" s="165"/>
    </row>
    <row r="14" spans="1:8" x14ac:dyDescent="0.2">
      <c r="A14" s="166"/>
      <c r="B14" s="167"/>
      <c r="C14" s="168"/>
      <c r="D14" s="169">
        <v>34738</v>
      </c>
      <c r="E14" s="170"/>
      <c r="F14" s="171">
        <v>24695</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8.6999999999999993</v>
      </c>
      <c r="C19" s="180">
        <f>ROUND(VALUE(SUBSTITUTE(実質収支比率等に係る経年分析!G$48,"▲","-")),2)</f>
        <v>9.23</v>
      </c>
      <c r="D19" s="180">
        <f>ROUND(VALUE(SUBSTITUTE(実質収支比率等に係る経年分析!H$48,"▲","-")),2)</f>
        <v>10.53</v>
      </c>
      <c r="E19" s="180">
        <f>ROUND(VALUE(SUBSTITUTE(実質収支比率等に係る経年分析!I$48,"▲","-")),2)</f>
        <v>10.199999999999999</v>
      </c>
      <c r="F19" s="180">
        <f>ROUND(VALUE(SUBSTITUTE(実質収支比率等に係る経年分析!J$48,"▲","-")),2)</f>
        <v>9.5500000000000007</v>
      </c>
    </row>
    <row r="20" spans="1:11" x14ac:dyDescent="0.2">
      <c r="A20" s="180" t="s">
        <v>55</v>
      </c>
      <c r="B20" s="180">
        <f>ROUND(VALUE(SUBSTITUTE(実質収支比率等に係る経年分析!F$47,"▲","-")),2)</f>
        <v>20.61</v>
      </c>
      <c r="C20" s="180">
        <f>ROUND(VALUE(SUBSTITUTE(実質収支比率等に係る経年分析!G$47,"▲","-")),2)</f>
        <v>20.61</v>
      </c>
      <c r="D20" s="180">
        <f>ROUND(VALUE(SUBSTITUTE(実質収支比率等に係る経年分析!H$47,"▲","-")),2)</f>
        <v>20.51</v>
      </c>
      <c r="E20" s="180">
        <f>ROUND(VALUE(SUBSTITUTE(実質収支比率等に係る経年分析!I$47,"▲","-")),2)</f>
        <v>20.37</v>
      </c>
      <c r="F20" s="180">
        <f>ROUND(VALUE(SUBSTITUTE(実質収支比率等に係る経年分析!J$47,"▲","-")),2)</f>
        <v>18.87</v>
      </c>
    </row>
    <row r="21" spans="1:11" x14ac:dyDescent="0.2">
      <c r="A21" s="180" t="s">
        <v>56</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0.55000000000000004</v>
      </c>
      <c r="D21" s="180">
        <f>IF(ISNUMBER(VALUE(SUBSTITUTE(実質収支比率等に係る経年分析!H$49,"▲","-"))),ROUND(VALUE(SUBSTITUTE(実質収支比率等に係る経年分析!H$49,"▲","-")),2),NA())</f>
        <v>1.37</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-0.51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国民健康保険（事業勘定の部）</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産業団地整備事業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2">
      <c r="A32" s="181" t="str">
        <f>IF(連結実質赤字比率に係る赤字・黒字の構成分析!C$38="",NA(),連結実質赤字比率に係る赤字・黒字の構成分析!C$38)</f>
        <v>介護保険</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2">
      <c r="A33" s="181" t="str">
        <f>IF(連結実質赤字比率に係る赤字・黒字の構成分析!C$37="",NA(),連結実質赤字比率に係る赤字・黒字の構成分析!C$37)</f>
        <v>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2.33</v>
      </c>
    </row>
    <row r="34" spans="1:16" x14ac:dyDescent="0.2">
      <c r="A34" s="181" t="str">
        <f>IF(連結実質赤字比率に係る赤字・黒字の構成分析!C$36="",NA(),連結実質赤字比率に係る赤字・黒字の構成分析!C$36)</f>
        <v>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8.4600000000000009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9.2200000000000006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9.5399999999999991</v>
      </c>
    </row>
    <row r="36" spans="1:16" x14ac:dyDescent="0.2">
      <c r="A36" s="181" t="str">
        <f>IF(連結実質赤字比率に係る赤字・黒字の構成分析!C$34="",NA(),連結実質赤字比率に係る赤字・黒字の構成分析!C$34)</f>
        <v>市立敦賀病院事業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19.760000000000002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23.09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2258</v>
      </c>
      <c r="E42" s="182"/>
      <c r="F42" s="182"/>
      <c r="G42" s="182">
        <f>'実質公債費比率（分子）の構造'!L$52</f>
        <v>2317</v>
      </c>
      <c r="H42" s="182"/>
      <c r="I42" s="182"/>
      <c r="J42" s="182">
        <f>'実質公債費比率（分子）の構造'!M$52</f>
        <v>2251</v>
      </c>
      <c r="K42" s="182"/>
      <c r="L42" s="182"/>
      <c r="M42" s="182">
        <f>'実質公債費比率（分子）の構造'!N$52</f>
        <v>2217</v>
      </c>
      <c r="N42" s="182"/>
      <c r="O42" s="182"/>
      <c r="P42" s="182">
        <f>'実質公債費比率（分子）の構造'!O$52</f>
        <v>2206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31</v>
      </c>
      <c r="C45" s="182"/>
      <c r="D45" s="182"/>
      <c r="E45" s="182">
        <f>'実質公債費比率（分子）の構造'!L$49</f>
        <v>75</v>
      </c>
      <c r="F45" s="182"/>
      <c r="G45" s="182"/>
      <c r="H45" s="182">
        <f>'実質公債費比率（分子）の構造'!M$49</f>
        <v>98</v>
      </c>
      <c r="I45" s="182"/>
      <c r="J45" s="182"/>
      <c r="K45" s="182">
        <f>'実質公債費比率（分子）の構造'!N$49</f>
        <v>109</v>
      </c>
      <c r="L45" s="182"/>
      <c r="M45" s="182"/>
      <c r="N45" s="182">
        <f>'実質公債費比率（分子）の構造'!O$49</f>
        <v>114</v>
      </c>
      <c r="O45" s="182"/>
      <c r="P45" s="182"/>
    </row>
    <row r="46" spans="1:16" x14ac:dyDescent="0.2">
      <c r="A46" s="182" t="s">
        <v>67</v>
      </c>
      <c r="B46" s="182">
        <f>'実質公債費比率（分子）の構造'!K$48</f>
        <v>1188</v>
      </c>
      <c r="C46" s="182"/>
      <c r="D46" s="182"/>
      <c r="E46" s="182">
        <f>'実質公債費比率（分子）の構造'!L$48</f>
        <v>1154</v>
      </c>
      <c r="F46" s="182"/>
      <c r="G46" s="182"/>
      <c r="H46" s="182">
        <f>'実質公債費比率（分子）の構造'!M$48</f>
        <v>1130</v>
      </c>
      <c r="I46" s="182"/>
      <c r="J46" s="182"/>
      <c r="K46" s="182">
        <f>'実質公債費比率（分子）の構造'!N$48</f>
        <v>1113</v>
      </c>
      <c r="L46" s="182"/>
      <c r="M46" s="182"/>
      <c r="N46" s="182">
        <f>'実質公債費比率（分子）の構造'!O$48</f>
        <v>1040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1933</v>
      </c>
      <c r="C49" s="182"/>
      <c r="D49" s="182"/>
      <c r="E49" s="182">
        <f>'実質公債費比率（分子）の構造'!L$45</f>
        <v>1909</v>
      </c>
      <c r="F49" s="182"/>
      <c r="G49" s="182"/>
      <c r="H49" s="182">
        <f>'実質公債費比率（分子）の構造'!M$45</f>
        <v>1983</v>
      </c>
      <c r="I49" s="182"/>
      <c r="J49" s="182"/>
      <c r="K49" s="182">
        <f>'実質公債費比率（分子）の構造'!N$45</f>
        <v>1951</v>
      </c>
      <c r="L49" s="182"/>
      <c r="M49" s="182"/>
      <c r="N49" s="182">
        <f>'実質公債費比率（分子）の構造'!O$45</f>
        <v>1797</v>
      </c>
      <c r="O49" s="182"/>
      <c r="P49" s="182"/>
    </row>
    <row r="50" spans="1:16" x14ac:dyDescent="0.2">
      <c r="A50" s="182" t="s">
        <v>71</v>
      </c>
      <c r="B50" s="182" t="e">
        <f>NA()</f>
        <v>#N/A</v>
      </c>
      <c r="C50" s="182">
        <f>IF(ISNUMBER('実質公債費比率（分子）の構造'!K$53),'実質公債費比率（分子）の構造'!K$53,NA())</f>
        <v>894</v>
      </c>
      <c r="D50" s="182" t="e">
        <f>NA()</f>
        <v>#N/A</v>
      </c>
      <c r="E50" s="182" t="e">
        <f>NA()</f>
        <v>#N/A</v>
      </c>
      <c r="F50" s="182">
        <f>IF(ISNUMBER('実質公債費比率（分子）の構造'!L$53),'実質公債費比率（分子）の構造'!L$53,NA())</f>
        <v>821</v>
      </c>
      <c r="G50" s="182" t="e">
        <f>NA()</f>
        <v>#N/A</v>
      </c>
      <c r="H50" s="182" t="e">
        <f>NA()</f>
        <v>#N/A</v>
      </c>
      <c r="I50" s="182">
        <f>IF(ISNUMBER('実質公債費比率（分子）の構造'!M$53),'実質公債費比率（分子）の構造'!M$53,NA())</f>
        <v>960</v>
      </c>
      <c r="J50" s="182" t="e">
        <f>NA()</f>
        <v>#N/A</v>
      </c>
      <c r="K50" s="182" t="e">
        <f>NA()</f>
        <v>#N/A</v>
      </c>
      <c r="L50" s="182">
        <f>IF(ISNUMBER('実質公債費比率（分子）の構造'!N$53),'実質公債費比率（分子）の構造'!N$53,NA())</f>
        <v>956</v>
      </c>
      <c r="M50" s="182" t="e">
        <f>NA()</f>
        <v>#N/A</v>
      </c>
      <c r="N50" s="182" t="e">
        <f>NA()</f>
        <v>#N/A</v>
      </c>
      <c r="O50" s="182">
        <f>IF(ISNUMBER('実質公債費比率（分子）の構造'!O$53),'実質公債費比率（分子）の構造'!O$53,NA())</f>
        <v>745</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22259</v>
      </c>
      <c r="E56" s="181"/>
      <c r="F56" s="181"/>
      <c r="G56" s="181">
        <f>'将来負担比率（分子）の構造'!J$52</f>
        <v>22550</v>
      </c>
      <c r="H56" s="181"/>
      <c r="I56" s="181"/>
      <c r="J56" s="181">
        <f>'将来負担比率（分子）の構造'!K$52</f>
        <v>22896</v>
      </c>
      <c r="K56" s="181"/>
      <c r="L56" s="181"/>
      <c r="M56" s="181">
        <f>'将来負担比率（分子）の構造'!L$52</f>
        <v>23532</v>
      </c>
      <c r="N56" s="181"/>
      <c r="O56" s="181"/>
      <c r="P56" s="181">
        <f>'将来負担比率（分子）の構造'!M$52</f>
        <v>26168</v>
      </c>
    </row>
    <row r="57" spans="1:16" x14ac:dyDescent="0.2">
      <c r="A57" s="181" t="s">
        <v>42</v>
      </c>
      <c r="B57" s="181"/>
      <c r="C57" s="181"/>
      <c r="D57" s="181">
        <f>'将来負担比率（分子）の構造'!I$51</f>
        <v>5944</v>
      </c>
      <c r="E57" s="181"/>
      <c r="F57" s="181"/>
      <c r="G57" s="181">
        <f>'将来負担比率（分子）の構造'!J$51</f>
        <v>5561</v>
      </c>
      <c r="H57" s="181"/>
      <c r="I57" s="181"/>
      <c r="J57" s="181">
        <f>'将来負担比率（分子）の構造'!K$51</f>
        <v>5206</v>
      </c>
      <c r="K57" s="181"/>
      <c r="L57" s="181"/>
      <c r="M57" s="181">
        <f>'将来負担比率（分子）の構造'!L$51</f>
        <v>4509</v>
      </c>
      <c r="N57" s="181"/>
      <c r="O57" s="181"/>
      <c r="P57" s="181">
        <f>'将来負担比率（分子）の構造'!M$51</f>
        <v>4038</v>
      </c>
    </row>
    <row r="58" spans="1:16" x14ac:dyDescent="0.2">
      <c r="A58" s="181" t="s">
        <v>41</v>
      </c>
      <c r="B58" s="181"/>
      <c r="C58" s="181"/>
      <c r="D58" s="181">
        <f>'将来負担比率（分子）の構造'!I$50</f>
        <v>7640</v>
      </c>
      <c r="E58" s="181"/>
      <c r="F58" s="181"/>
      <c r="G58" s="181">
        <f>'将来負担比率（分子）の構造'!J$50</f>
        <v>7732</v>
      </c>
      <c r="H58" s="181"/>
      <c r="I58" s="181"/>
      <c r="J58" s="181">
        <f>'将来負担比率（分子）の構造'!K$50</f>
        <v>11314</v>
      </c>
      <c r="K58" s="181"/>
      <c r="L58" s="181"/>
      <c r="M58" s="181">
        <f>'将来負担比率（分子）の構造'!L$50</f>
        <v>12364</v>
      </c>
      <c r="N58" s="181"/>
      <c r="O58" s="181"/>
      <c r="P58" s="181">
        <f>'将来負担比率（分子）の構造'!M$50</f>
        <v>13312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3803</v>
      </c>
      <c r="C62" s="181"/>
      <c r="D62" s="181"/>
      <c r="E62" s="181">
        <f>'将来負担比率（分子）の構造'!J$45</f>
        <v>3565</v>
      </c>
      <c r="F62" s="181"/>
      <c r="G62" s="181"/>
      <c r="H62" s="181">
        <f>'将来負担比率（分子）の構造'!K$45</f>
        <v>3443</v>
      </c>
      <c r="I62" s="181"/>
      <c r="J62" s="181"/>
      <c r="K62" s="181">
        <f>'将来負担比率（分子）の構造'!L$45</f>
        <v>3453</v>
      </c>
      <c r="L62" s="181"/>
      <c r="M62" s="181"/>
      <c r="N62" s="181">
        <f>'将来負担比率（分子）の構造'!M$45</f>
        <v>4102</v>
      </c>
      <c r="O62" s="181"/>
      <c r="P62" s="181"/>
    </row>
    <row r="63" spans="1:16" x14ac:dyDescent="0.2">
      <c r="A63" s="181" t="s">
        <v>34</v>
      </c>
      <c r="B63" s="181">
        <f>'将来負担比率（分子）の構造'!I$44</f>
        <v>629</v>
      </c>
      <c r="C63" s="181"/>
      <c r="D63" s="181"/>
      <c r="E63" s="181">
        <f>'将来負担比率（分子）の構造'!J$44</f>
        <v>610</v>
      </c>
      <c r="F63" s="181"/>
      <c r="G63" s="181"/>
      <c r="H63" s="181">
        <f>'将来負担比率（分子）の構造'!K$44</f>
        <v>572</v>
      </c>
      <c r="I63" s="181"/>
      <c r="J63" s="181"/>
      <c r="K63" s="181">
        <f>'将来負担比率（分子）の構造'!L$44</f>
        <v>523</v>
      </c>
      <c r="L63" s="181"/>
      <c r="M63" s="181"/>
      <c r="N63" s="181">
        <f>'将来負担比率（分子）の構造'!M$44</f>
        <v>829</v>
      </c>
      <c r="O63" s="181"/>
      <c r="P63" s="181"/>
    </row>
    <row r="64" spans="1:16" x14ac:dyDescent="0.2">
      <c r="A64" s="181" t="s">
        <v>33</v>
      </c>
      <c r="B64" s="181">
        <f>'将来負担比率（分子）の構造'!I$43</f>
        <v>12668</v>
      </c>
      <c r="C64" s="181"/>
      <c r="D64" s="181"/>
      <c r="E64" s="181">
        <f>'将来負担比率（分子）の構造'!J$43</f>
        <v>12272</v>
      </c>
      <c r="F64" s="181"/>
      <c r="G64" s="181"/>
      <c r="H64" s="181">
        <f>'将来負担比率（分子）の構造'!K$43</f>
        <v>11025</v>
      </c>
      <c r="I64" s="181"/>
      <c r="J64" s="181"/>
      <c r="K64" s="181">
        <f>'将来負担比率（分子）の構造'!L$43</f>
        <v>10435</v>
      </c>
      <c r="L64" s="181"/>
      <c r="M64" s="181"/>
      <c r="N64" s="181">
        <f>'将来負担比率（分子）の構造'!M$43</f>
        <v>9864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20133</v>
      </c>
      <c r="C66" s="181"/>
      <c r="D66" s="181"/>
      <c r="E66" s="181">
        <f>'将来負担比率（分子）の構造'!J$41</f>
        <v>20261</v>
      </c>
      <c r="F66" s="181"/>
      <c r="G66" s="181"/>
      <c r="H66" s="181">
        <f>'将来負担比率（分子）の構造'!K$41</f>
        <v>20952</v>
      </c>
      <c r="I66" s="181"/>
      <c r="J66" s="181"/>
      <c r="K66" s="181">
        <f>'将来負担比率（分子）の構造'!L$41</f>
        <v>22132</v>
      </c>
      <c r="L66" s="181"/>
      <c r="M66" s="181"/>
      <c r="N66" s="181">
        <f>'将来負担比率（分子）の構造'!M$41</f>
        <v>24884</v>
      </c>
      <c r="O66" s="181"/>
      <c r="P66" s="181"/>
    </row>
    <row r="67" spans="1:16" x14ac:dyDescent="0.2">
      <c r="A67" s="181" t="s">
        <v>75</v>
      </c>
      <c r="B67" s="181" t="e">
        <f>NA()</f>
        <v>#N/A</v>
      </c>
      <c r="C67" s="181">
        <f>IF(ISNUMBER('将来負担比率（分子）の構造'!I$53), IF('将来負担比率（分子）の構造'!I$53 &lt; 0, 0, '将来負担比率（分子）の構造'!I$53), NA())</f>
        <v>1391</v>
      </c>
      <c r="D67" s="181" t="e">
        <f>NA()</f>
        <v>#N/A</v>
      </c>
      <c r="E67" s="181" t="e">
        <f>NA()</f>
        <v>#N/A</v>
      </c>
      <c r="F67" s="181">
        <f>IF(ISNUMBER('将来負担比率（分子）の構造'!J$53), IF('将来負担比率（分子）の構造'!J$53 &lt; 0, 0, '将来負担比率（分子）の構造'!J$53), NA())</f>
        <v>866</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3286</v>
      </c>
      <c r="C72" s="185">
        <f>基金残高に係る経年分析!G55</f>
        <v>3287</v>
      </c>
      <c r="D72" s="185">
        <f>基金残高に係る経年分析!H55</f>
        <v>3124</v>
      </c>
    </row>
    <row r="73" spans="1:16" x14ac:dyDescent="0.2">
      <c r="A73" s="184" t="s">
        <v>78</v>
      </c>
      <c r="B73" s="185">
        <f>基金残高に係る経年分析!F56</f>
        <v>1578</v>
      </c>
      <c r="C73" s="185">
        <f>基金残高に係る経年分析!G56</f>
        <v>1980</v>
      </c>
      <c r="D73" s="185">
        <f>基金残高に係る経年分析!H56</f>
        <v>1981</v>
      </c>
    </row>
    <row r="74" spans="1:16" x14ac:dyDescent="0.2">
      <c r="A74" s="184" t="s">
        <v>79</v>
      </c>
      <c r="B74" s="185">
        <f>基金残高に係る経年分析!F57</f>
        <v>5424</v>
      </c>
      <c r="C74" s="185">
        <f>基金残高に係る経年分析!G57</f>
        <v>7038</v>
      </c>
      <c r="D74" s="185">
        <f>基金残高に係る経年分析!H57</f>
        <v>7561</v>
      </c>
    </row>
  </sheetData>
  <sheetProtection algorithmName="SHA-512" hashValue="5O65Qxogol/h16BNrGz8WMxQscd6PM/smVElwDrw3AnneqwoJZmta/e/GbnKAAKdSF/bircAcLX9FCGUAXy3Vw==" saltValue="BSia90Bpyrwbe+6zIrL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13199993</v>
      </c>
      <c r="S5" s="736"/>
      <c r="T5" s="736"/>
      <c r="U5" s="736"/>
      <c r="V5" s="736"/>
      <c r="W5" s="736"/>
      <c r="X5" s="736"/>
      <c r="Y5" s="779"/>
      <c r="Z5" s="797">
        <v>28</v>
      </c>
      <c r="AA5" s="797"/>
      <c r="AB5" s="797"/>
      <c r="AC5" s="797"/>
      <c r="AD5" s="798">
        <v>12648074</v>
      </c>
      <c r="AE5" s="798"/>
      <c r="AF5" s="798"/>
      <c r="AG5" s="798"/>
      <c r="AH5" s="798"/>
      <c r="AI5" s="798"/>
      <c r="AJ5" s="798"/>
      <c r="AK5" s="798"/>
      <c r="AL5" s="780">
        <v>80.3</v>
      </c>
      <c r="AM5" s="751"/>
      <c r="AN5" s="751"/>
      <c r="AO5" s="781"/>
      <c r="AP5" s="746" t="s">
        <v>226</v>
      </c>
      <c r="AQ5" s="747"/>
      <c r="AR5" s="747"/>
      <c r="AS5" s="747"/>
      <c r="AT5" s="747"/>
      <c r="AU5" s="747"/>
      <c r="AV5" s="747"/>
      <c r="AW5" s="747"/>
      <c r="AX5" s="747"/>
      <c r="AY5" s="747"/>
      <c r="AZ5" s="747"/>
      <c r="BA5" s="747"/>
      <c r="BB5" s="747"/>
      <c r="BC5" s="747"/>
      <c r="BD5" s="747"/>
      <c r="BE5" s="747"/>
      <c r="BF5" s="748"/>
      <c r="BG5" s="680">
        <v>12646233</v>
      </c>
      <c r="BH5" s="681"/>
      <c r="BI5" s="681"/>
      <c r="BJ5" s="681"/>
      <c r="BK5" s="681"/>
      <c r="BL5" s="681"/>
      <c r="BM5" s="681"/>
      <c r="BN5" s="682"/>
      <c r="BO5" s="713">
        <v>95.8</v>
      </c>
      <c r="BP5" s="713"/>
      <c r="BQ5" s="713"/>
      <c r="BR5" s="713"/>
      <c r="BS5" s="714">
        <v>177987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227810</v>
      </c>
      <c r="S6" s="681"/>
      <c r="T6" s="681"/>
      <c r="U6" s="681"/>
      <c r="V6" s="681"/>
      <c r="W6" s="681"/>
      <c r="X6" s="681"/>
      <c r="Y6" s="682"/>
      <c r="Z6" s="713">
        <v>0.5</v>
      </c>
      <c r="AA6" s="713"/>
      <c r="AB6" s="713"/>
      <c r="AC6" s="713"/>
      <c r="AD6" s="714">
        <v>227810</v>
      </c>
      <c r="AE6" s="714"/>
      <c r="AF6" s="714"/>
      <c r="AG6" s="714"/>
      <c r="AH6" s="714"/>
      <c r="AI6" s="714"/>
      <c r="AJ6" s="714"/>
      <c r="AK6" s="714"/>
      <c r="AL6" s="683">
        <v>1.4</v>
      </c>
      <c r="AM6" s="684"/>
      <c r="AN6" s="684"/>
      <c r="AO6" s="715"/>
      <c r="AP6" s="677" t="s">
        <v>231</v>
      </c>
      <c r="AQ6" s="678"/>
      <c r="AR6" s="678"/>
      <c r="AS6" s="678"/>
      <c r="AT6" s="678"/>
      <c r="AU6" s="678"/>
      <c r="AV6" s="678"/>
      <c r="AW6" s="678"/>
      <c r="AX6" s="678"/>
      <c r="AY6" s="678"/>
      <c r="AZ6" s="678"/>
      <c r="BA6" s="678"/>
      <c r="BB6" s="678"/>
      <c r="BC6" s="678"/>
      <c r="BD6" s="678"/>
      <c r="BE6" s="678"/>
      <c r="BF6" s="679"/>
      <c r="BG6" s="680">
        <v>12646233</v>
      </c>
      <c r="BH6" s="681"/>
      <c r="BI6" s="681"/>
      <c r="BJ6" s="681"/>
      <c r="BK6" s="681"/>
      <c r="BL6" s="681"/>
      <c r="BM6" s="681"/>
      <c r="BN6" s="682"/>
      <c r="BO6" s="713">
        <v>95.8</v>
      </c>
      <c r="BP6" s="713"/>
      <c r="BQ6" s="713"/>
      <c r="BR6" s="713"/>
      <c r="BS6" s="714">
        <v>177987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271179</v>
      </c>
      <c r="CS6" s="681"/>
      <c r="CT6" s="681"/>
      <c r="CU6" s="681"/>
      <c r="CV6" s="681"/>
      <c r="CW6" s="681"/>
      <c r="CX6" s="681"/>
      <c r="CY6" s="682"/>
      <c r="CZ6" s="780">
        <v>0.6</v>
      </c>
      <c r="DA6" s="751"/>
      <c r="DB6" s="751"/>
      <c r="DC6" s="783"/>
      <c r="DD6" s="686" t="s">
        <v>174</v>
      </c>
      <c r="DE6" s="681"/>
      <c r="DF6" s="681"/>
      <c r="DG6" s="681"/>
      <c r="DH6" s="681"/>
      <c r="DI6" s="681"/>
      <c r="DJ6" s="681"/>
      <c r="DK6" s="681"/>
      <c r="DL6" s="681"/>
      <c r="DM6" s="681"/>
      <c r="DN6" s="681"/>
      <c r="DO6" s="681"/>
      <c r="DP6" s="682"/>
      <c r="DQ6" s="686">
        <v>271177</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10183</v>
      </c>
      <c r="S7" s="681"/>
      <c r="T7" s="681"/>
      <c r="U7" s="681"/>
      <c r="V7" s="681"/>
      <c r="W7" s="681"/>
      <c r="X7" s="681"/>
      <c r="Y7" s="682"/>
      <c r="Z7" s="713">
        <v>0</v>
      </c>
      <c r="AA7" s="713"/>
      <c r="AB7" s="713"/>
      <c r="AC7" s="713"/>
      <c r="AD7" s="714">
        <v>10183</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4633324</v>
      </c>
      <c r="BH7" s="681"/>
      <c r="BI7" s="681"/>
      <c r="BJ7" s="681"/>
      <c r="BK7" s="681"/>
      <c r="BL7" s="681"/>
      <c r="BM7" s="681"/>
      <c r="BN7" s="682"/>
      <c r="BO7" s="713">
        <v>35.1</v>
      </c>
      <c r="BP7" s="713"/>
      <c r="BQ7" s="713"/>
      <c r="BR7" s="713"/>
      <c r="BS7" s="714">
        <v>177987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14703462</v>
      </c>
      <c r="CS7" s="681"/>
      <c r="CT7" s="681"/>
      <c r="CU7" s="681"/>
      <c r="CV7" s="681"/>
      <c r="CW7" s="681"/>
      <c r="CX7" s="681"/>
      <c r="CY7" s="682"/>
      <c r="CZ7" s="713">
        <v>32.9</v>
      </c>
      <c r="DA7" s="713"/>
      <c r="DB7" s="713"/>
      <c r="DC7" s="713"/>
      <c r="DD7" s="686">
        <v>1927876</v>
      </c>
      <c r="DE7" s="681"/>
      <c r="DF7" s="681"/>
      <c r="DG7" s="681"/>
      <c r="DH7" s="681"/>
      <c r="DI7" s="681"/>
      <c r="DJ7" s="681"/>
      <c r="DK7" s="681"/>
      <c r="DL7" s="681"/>
      <c r="DM7" s="681"/>
      <c r="DN7" s="681"/>
      <c r="DO7" s="681"/>
      <c r="DP7" s="682"/>
      <c r="DQ7" s="686">
        <v>4842103</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43254</v>
      </c>
      <c r="S8" s="681"/>
      <c r="T8" s="681"/>
      <c r="U8" s="681"/>
      <c r="V8" s="681"/>
      <c r="W8" s="681"/>
      <c r="X8" s="681"/>
      <c r="Y8" s="682"/>
      <c r="Z8" s="713">
        <v>0.1</v>
      </c>
      <c r="AA8" s="713"/>
      <c r="AB8" s="713"/>
      <c r="AC8" s="713"/>
      <c r="AD8" s="714">
        <v>43254</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121625</v>
      </c>
      <c r="BH8" s="681"/>
      <c r="BI8" s="681"/>
      <c r="BJ8" s="681"/>
      <c r="BK8" s="681"/>
      <c r="BL8" s="681"/>
      <c r="BM8" s="681"/>
      <c r="BN8" s="682"/>
      <c r="BO8" s="713">
        <v>0.9</v>
      </c>
      <c r="BP8" s="713"/>
      <c r="BQ8" s="713"/>
      <c r="BR8" s="713"/>
      <c r="BS8" s="686" t="s">
        <v>174</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10099700</v>
      </c>
      <c r="CS8" s="681"/>
      <c r="CT8" s="681"/>
      <c r="CU8" s="681"/>
      <c r="CV8" s="681"/>
      <c r="CW8" s="681"/>
      <c r="CX8" s="681"/>
      <c r="CY8" s="682"/>
      <c r="CZ8" s="713">
        <v>22.6</v>
      </c>
      <c r="DA8" s="713"/>
      <c r="DB8" s="713"/>
      <c r="DC8" s="713"/>
      <c r="DD8" s="686">
        <v>60992</v>
      </c>
      <c r="DE8" s="681"/>
      <c r="DF8" s="681"/>
      <c r="DG8" s="681"/>
      <c r="DH8" s="681"/>
      <c r="DI8" s="681"/>
      <c r="DJ8" s="681"/>
      <c r="DK8" s="681"/>
      <c r="DL8" s="681"/>
      <c r="DM8" s="681"/>
      <c r="DN8" s="681"/>
      <c r="DO8" s="681"/>
      <c r="DP8" s="682"/>
      <c r="DQ8" s="686">
        <v>5409126</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50499</v>
      </c>
      <c r="S9" s="681"/>
      <c r="T9" s="681"/>
      <c r="U9" s="681"/>
      <c r="V9" s="681"/>
      <c r="W9" s="681"/>
      <c r="X9" s="681"/>
      <c r="Y9" s="682"/>
      <c r="Z9" s="713">
        <v>0.1</v>
      </c>
      <c r="AA9" s="713"/>
      <c r="AB9" s="713"/>
      <c r="AC9" s="713"/>
      <c r="AD9" s="714">
        <v>50499</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3661725</v>
      </c>
      <c r="BH9" s="681"/>
      <c r="BI9" s="681"/>
      <c r="BJ9" s="681"/>
      <c r="BK9" s="681"/>
      <c r="BL9" s="681"/>
      <c r="BM9" s="681"/>
      <c r="BN9" s="682"/>
      <c r="BO9" s="713">
        <v>27.7</v>
      </c>
      <c r="BP9" s="713"/>
      <c r="BQ9" s="713"/>
      <c r="BR9" s="713"/>
      <c r="BS9" s="686" t="s">
        <v>174</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2941911</v>
      </c>
      <c r="CS9" s="681"/>
      <c r="CT9" s="681"/>
      <c r="CU9" s="681"/>
      <c r="CV9" s="681"/>
      <c r="CW9" s="681"/>
      <c r="CX9" s="681"/>
      <c r="CY9" s="682"/>
      <c r="CZ9" s="713">
        <v>6.6</v>
      </c>
      <c r="DA9" s="713"/>
      <c r="DB9" s="713"/>
      <c r="DC9" s="713"/>
      <c r="DD9" s="686">
        <v>392797</v>
      </c>
      <c r="DE9" s="681"/>
      <c r="DF9" s="681"/>
      <c r="DG9" s="681"/>
      <c r="DH9" s="681"/>
      <c r="DI9" s="681"/>
      <c r="DJ9" s="681"/>
      <c r="DK9" s="681"/>
      <c r="DL9" s="681"/>
      <c r="DM9" s="681"/>
      <c r="DN9" s="681"/>
      <c r="DO9" s="681"/>
      <c r="DP9" s="682"/>
      <c r="DQ9" s="686">
        <v>2701058</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137</v>
      </c>
      <c r="AA10" s="713"/>
      <c r="AB10" s="713"/>
      <c r="AC10" s="713"/>
      <c r="AD10" s="714" t="s">
        <v>174</v>
      </c>
      <c r="AE10" s="714"/>
      <c r="AF10" s="714"/>
      <c r="AG10" s="714"/>
      <c r="AH10" s="714"/>
      <c r="AI10" s="714"/>
      <c r="AJ10" s="714"/>
      <c r="AK10" s="714"/>
      <c r="AL10" s="683" t="s">
        <v>174</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286875</v>
      </c>
      <c r="BH10" s="681"/>
      <c r="BI10" s="681"/>
      <c r="BJ10" s="681"/>
      <c r="BK10" s="681"/>
      <c r="BL10" s="681"/>
      <c r="BM10" s="681"/>
      <c r="BN10" s="682"/>
      <c r="BO10" s="713">
        <v>2.2000000000000002</v>
      </c>
      <c r="BP10" s="713"/>
      <c r="BQ10" s="713"/>
      <c r="BR10" s="713"/>
      <c r="BS10" s="686">
        <v>47664</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140743</v>
      </c>
      <c r="CS10" s="681"/>
      <c r="CT10" s="681"/>
      <c r="CU10" s="681"/>
      <c r="CV10" s="681"/>
      <c r="CW10" s="681"/>
      <c r="CX10" s="681"/>
      <c r="CY10" s="682"/>
      <c r="CZ10" s="713">
        <v>0.3</v>
      </c>
      <c r="DA10" s="713"/>
      <c r="DB10" s="713"/>
      <c r="DC10" s="713"/>
      <c r="DD10" s="686" t="s">
        <v>174</v>
      </c>
      <c r="DE10" s="681"/>
      <c r="DF10" s="681"/>
      <c r="DG10" s="681"/>
      <c r="DH10" s="681"/>
      <c r="DI10" s="681"/>
      <c r="DJ10" s="681"/>
      <c r="DK10" s="681"/>
      <c r="DL10" s="681"/>
      <c r="DM10" s="681"/>
      <c r="DN10" s="681"/>
      <c r="DO10" s="681"/>
      <c r="DP10" s="682"/>
      <c r="DQ10" s="686">
        <v>18443</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1462205</v>
      </c>
      <c r="S11" s="681"/>
      <c r="T11" s="681"/>
      <c r="U11" s="681"/>
      <c r="V11" s="681"/>
      <c r="W11" s="681"/>
      <c r="X11" s="681"/>
      <c r="Y11" s="682"/>
      <c r="Z11" s="683">
        <v>3.1</v>
      </c>
      <c r="AA11" s="684"/>
      <c r="AB11" s="684"/>
      <c r="AC11" s="685"/>
      <c r="AD11" s="686">
        <v>1462205</v>
      </c>
      <c r="AE11" s="681"/>
      <c r="AF11" s="681"/>
      <c r="AG11" s="681"/>
      <c r="AH11" s="681"/>
      <c r="AI11" s="681"/>
      <c r="AJ11" s="681"/>
      <c r="AK11" s="682"/>
      <c r="AL11" s="683">
        <v>9.3000000000000007</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563099</v>
      </c>
      <c r="BH11" s="681"/>
      <c r="BI11" s="681"/>
      <c r="BJ11" s="681"/>
      <c r="BK11" s="681"/>
      <c r="BL11" s="681"/>
      <c r="BM11" s="681"/>
      <c r="BN11" s="682"/>
      <c r="BO11" s="713">
        <v>4.3</v>
      </c>
      <c r="BP11" s="713"/>
      <c r="BQ11" s="713"/>
      <c r="BR11" s="713"/>
      <c r="BS11" s="686">
        <v>130323</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409370</v>
      </c>
      <c r="CS11" s="681"/>
      <c r="CT11" s="681"/>
      <c r="CU11" s="681"/>
      <c r="CV11" s="681"/>
      <c r="CW11" s="681"/>
      <c r="CX11" s="681"/>
      <c r="CY11" s="682"/>
      <c r="CZ11" s="713">
        <v>0.9</v>
      </c>
      <c r="DA11" s="713"/>
      <c r="DB11" s="713"/>
      <c r="DC11" s="713"/>
      <c r="DD11" s="686">
        <v>108840</v>
      </c>
      <c r="DE11" s="681"/>
      <c r="DF11" s="681"/>
      <c r="DG11" s="681"/>
      <c r="DH11" s="681"/>
      <c r="DI11" s="681"/>
      <c r="DJ11" s="681"/>
      <c r="DK11" s="681"/>
      <c r="DL11" s="681"/>
      <c r="DM11" s="681"/>
      <c r="DN11" s="681"/>
      <c r="DO11" s="681"/>
      <c r="DP11" s="682"/>
      <c r="DQ11" s="686">
        <v>265052</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v>12972</v>
      </c>
      <c r="S12" s="681"/>
      <c r="T12" s="681"/>
      <c r="U12" s="681"/>
      <c r="V12" s="681"/>
      <c r="W12" s="681"/>
      <c r="X12" s="681"/>
      <c r="Y12" s="682"/>
      <c r="Z12" s="713">
        <v>0</v>
      </c>
      <c r="AA12" s="713"/>
      <c r="AB12" s="713"/>
      <c r="AC12" s="713"/>
      <c r="AD12" s="714">
        <v>12972</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7300905</v>
      </c>
      <c r="BH12" s="681"/>
      <c r="BI12" s="681"/>
      <c r="BJ12" s="681"/>
      <c r="BK12" s="681"/>
      <c r="BL12" s="681"/>
      <c r="BM12" s="681"/>
      <c r="BN12" s="682"/>
      <c r="BO12" s="713">
        <v>55.3</v>
      </c>
      <c r="BP12" s="713"/>
      <c r="BQ12" s="713"/>
      <c r="BR12" s="713"/>
      <c r="BS12" s="686" t="s">
        <v>251</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2737843</v>
      </c>
      <c r="CS12" s="681"/>
      <c r="CT12" s="681"/>
      <c r="CU12" s="681"/>
      <c r="CV12" s="681"/>
      <c r="CW12" s="681"/>
      <c r="CX12" s="681"/>
      <c r="CY12" s="682"/>
      <c r="CZ12" s="713">
        <v>6.1</v>
      </c>
      <c r="DA12" s="713"/>
      <c r="DB12" s="713"/>
      <c r="DC12" s="713"/>
      <c r="DD12" s="686">
        <v>248034</v>
      </c>
      <c r="DE12" s="681"/>
      <c r="DF12" s="681"/>
      <c r="DG12" s="681"/>
      <c r="DH12" s="681"/>
      <c r="DI12" s="681"/>
      <c r="DJ12" s="681"/>
      <c r="DK12" s="681"/>
      <c r="DL12" s="681"/>
      <c r="DM12" s="681"/>
      <c r="DN12" s="681"/>
      <c r="DO12" s="681"/>
      <c r="DP12" s="682"/>
      <c r="DQ12" s="686">
        <v>1777606</v>
      </c>
      <c r="DR12" s="681"/>
      <c r="DS12" s="681"/>
      <c r="DT12" s="681"/>
      <c r="DU12" s="681"/>
      <c r="DV12" s="681"/>
      <c r="DW12" s="681"/>
      <c r="DX12" s="681"/>
      <c r="DY12" s="681"/>
      <c r="DZ12" s="681"/>
      <c r="EA12" s="681"/>
      <c r="EB12" s="681"/>
      <c r="EC12" s="727"/>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3" t="s">
        <v>174</v>
      </c>
      <c r="AA13" s="713"/>
      <c r="AB13" s="713"/>
      <c r="AC13" s="713"/>
      <c r="AD13" s="714" t="s">
        <v>174</v>
      </c>
      <c r="AE13" s="714"/>
      <c r="AF13" s="714"/>
      <c r="AG13" s="714"/>
      <c r="AH13" s="714"/>
      <c r="AI13" s="714"/>
      <c r="AJ13" s="714"/>
      <c r="AK13" s="714"/>
      <c r="AL13" s="683" t="s">
        <v>174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7287578</v>
      </c>
      <c r="BH13" s="681"/>
      <c r="BI13" s="681"/>
      <c r="BJ13" s="681"/>
      <c r="BK13" s="681"/>
      <c r="BL13" s="681"/>
      <c r="BM13" s="681"/>
      <c r="BN13" s="682"/>
      <c r="BO13" s="713">
        <v>55.2</v>
      </c>
      <c r="BP13" s="713"/>
      <c r="BQ13" s="713"/>
      <c r="BR13" s="713"/>
      <c r="BS13" s="686" t="s">
        <v>174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3588417</v>
      </c>
      <c r="CS13" s="681"/>
      <c r="CT13" s="681"/>
      <c r="CU13" s="681"/>
      <c r="CV13" s="681"/>
      <c r="CW13" s="681"/>
      <c r="CX13" s="681"/>
      <c r="CY13" s="682"/>
      <c r="CZ13" s="713">
        <v>8</v>
      </c>
      <c r="DA13" s="713"/>
      <c r="DB13" s="713"/>
      <c r="DC13" s="713"/>
      <c r="DD13" s="686">
        <v>1963004</v>
      </c>
      <c r="DE13" s="681"/>
      <c r="DF13" s="681"/>
      <c r="DG13" s="681"/>
      <c r="DH13" s="681"/>
      <c r="DI13" s="681"/>
      <c r="DJ13" s="681"/>
      <c r="DK13" s="681"/>
      <c r="DL13" s="681"/>
      <c r="DM13" s="681"/>
      <c r="DN13" s="681"/>
      <c r="DO13" s="681"/>
      <c r="DP13" s="682"/>
      <c r="DQ13" s="686">
        <v>1845348</v>
      </c>
      <c r="DR13" s="681"/>
      <c r="DS13" s="681"/>
      <c r="DT13" s="681"/>
      <c r="DU13" s="681"/>
      <c r="DV13" s="681"/>
      <c r="DW13" s="681"/>
      <c r="DX13" s="681"/>
      <c r="DY13" s="681"/>
      <c r="DZ13" s="681"/>
      <c r="EA13" s="681"/>
      <c r="EB13" s="681"/>
      <c r="EC13" s="727"/>
    </row>
    <row r="14" spans="2:143" ht="11.25" customHeight="1" x14ac:dyDescent="0.2">
      <c r="B14" s="677" t="s">
        <v>256</v>
      </c>
      <c r="C14" s="678"/>
      <c r="D14" s="678"/>
      <c r="E14" s="678"/>
      <c r="F14" s="678"/>
      <c r="G14" s="678"/>
      <c r="H14" s="678"/>
      <c r="I14" s="678"/>
      <c r="J14" s="678"/>
      <c r="K14" s="678"/>
      <c r="L14" s="678"/>
      <c r="M14" s="678"/>
      <c r="N14" s="678"/>
      <c r="O14" s="678"/>
      <c r="P14" s="678"/>
      <c r="Q14" s="679"/>
      <c r="R14" s="680" t="s">
        <v>174</v>
      </c>
      <c r="S14" s="681"/>
      <c r="T14" s="681"/>
      <c r="U14" s="681"/>
      <c r="V14" s="681"/>
      <c r="W14" s="681"/>
      <c r="X14" s="681"/>
      <c r="Y14" s="682"/>
      <c r="Z14" s="713" t="s">
        <v>174</v>
      </c>
      <c r="AA14" s="713"/>
      <c r="AB14" s="713"/>
      <c r="AC14" s="713"/>
      <c r="AD14" s="714" t="s">
        <v>243</v>
      </c>
      <c r="AE14" s="714"/>
      <c r="AF14" s="714"/>
      <c r="AG14" s="714"/>
      <c r="AH14" s="714"/>
      <c r="AI14" s="714"/>
      <c r="AJ14" s="714"/>
      <c r="AK14" s="714"/>
      <c r="AL14" s="683" t="s">
        <v>174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214353</v>
      </c>
      <c r="BH14" s="681"/>
      <c r="BI14" s="681"/>
      <c r="BJ14" s="681"/>
      <c r="BK14" s="681"/>
      <c r="BL14" s="681"/>
      <c r="BM14" s="681"/>
      <c r="BN14" s="682"/>
      <c r="BO14" s="713">
        <v>1.6</v>
      </c>
      <c r="BP14" s="713"/>
      <c r="BQ14" s="713"/>
      <c r="BR14" s="713"/>
      <c r="BS14" s="686" t="s">
        <v>251</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1124437</v>
      </c>
      <c r="CS14" s="681"/>
      <c r="CT14" s="681"/>
      <c r="CU14" s="681"/>
      <c r="CV14" s="681"/>
      <c r="CW14" s="681"/>
      <c r="CX14" s="681"/>
      <c r="CY14" s="682"/>
      <c r="CZ14" s="713">
        <v>2.5</v>
      </c>
      <c r="DA14" s="713"/>
      <c r="DB14" s="713"/>
      <c r="DC14" s="713"/>
      <c r="DD14" s="686">
        <v>41887</v>
      </c>
      <c r="DE14" s="681"/>
      <c r="DF14" s="681"/>
      <c r="DG14" s="681"/>
      <c r="DH14" s="681"/>
      <c r="DI14" s="681"/>
      <c r="DJ14" s="681"/>
      <c r="DK14" s="681"/>
      <c r="DL14" s="681"/>
      <c r="DM14" s="681"/>
      <c r="DN14" s="681"/>
      <c r="DO14" s="681"/>
      <c r="DP14" s="682"/>
      <c r="DQ14" s="686">
        <v>1064040</v>
      </c>
      <c r="DR14" s="681"/>
      <c r="DS14" s="681"/>
      <c r="DT14" s="681"/>
      <c r="DU14" s="681"/>
      <c r="DV14" s="681"/>
      <c r="DW14" s="681"/>
      <c r="DX14" s="681"/>
      <c r="DY14" s="681"/>
      <c r="DZ14" s="681"/>
      <c r="EA14" s="681"/>
      <c r="EB14" s="681"/>
      <c r="EC14" s="727"/>
    </row>
    <row r="15" spans="2:143" ht="11.25" customHeight="1" x14ac:dyDescent="0.2">
      <c r="B15" s="677" t="s">
        <v>259</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243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494924</v>
      </c>
      <c r="BH15" s="681"/>
      <c r="BI15" s="681"/>
      <c r="BJ15" s="681"/>
      <c r="BK15" s="681"/>
      <c r="BL15" s="681"/>
      <c r="BM15" s="681"/>
      <c r="BN15" s="682"/>
      <c r="BO15" s="713">
        <v>3.7</v>
      </c>
      <c r="BP15" s="713"/>
      <c r="BQ15" s="713"/>
      <c r="BR15" s="713"/>
      <c r="BS15" s="686" t="s">
        <v>174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6667470</v>
      </c>
      <c r="CS15" s="681"/>
      <c r="CT15" s="681"/>
      <c r="CU15" s="681"/>
      <c r="CV15" s="681"/>
      <c r="CW15" s="681"/>
      <c r="CX15" s="681"/>
      <c r="CY15" s="682"/>
      <c r="CZ15" s="713">
        <v>14.9</v>
      </c>
      <c r="DA15" s="713"/>
      <c r="DB15" s="713"/>
      <c r="DC15" s="713"/>
      <c r="DD15" s="686">
        <v>3561181</v>
      </c>
      <c r="DE15" s="681"/>
      <c r="DF15" s="681"/>
      <c r="DG15" s="681"/>
      <c r="DH15" s="681"/>
      <c r="DI15" s="681"/>
      <c r="DJ15" s="681"/>
      <c r="DK15" s="681"/>
      <c r="DL15" s="681"/>
      <c r="DM15" s="681"/>
      <c r="DN15" s="681"/>
      <c r="DO15" s="681"/>
      <c r="DP15" s="682"/>
      <c r="DQ15" s="686">
        <v>2866756</v>
      </c>
      <c r="DR15" s="681"/>
      <c r="DS15" s="681"/>
      <c r="DT15" s="681"/>
      <c r="DU15" s="681"/>
      <c r="DV15" s="681"/>
      <c r="DW15" s="681"/>
      <c r="DX15" s="681"/>
      <c r="DY15" s="681"/>
      <c r="DZ15" s="681"/>
      <c r="EA15" s="681"/>
      <c r="EB15" s="681"/>
      <c r="EC15" s="727"/>
    </row>
    <row r="16" spans="2:143" ht="11.25" customHeight="1" x14ac:dyDescent="0.2">
      <c r="B16" s="677" t="s">
        <v>262</v>
      </c>
      <c r="C16" s="678"/>
      <c r="D16" s="678"/>
      <c r="E16" s="678"/>
      <c r="F16" s="678"/>
      <c r="G16" s="678"/>
      <c r="H16" s="678"/>
      <c r="I16" s="678"/>
      <c r="J16" s="678"/>
      <c r="K16" s="678"/>
      <c r="L16" s="678"/>
      <c r="M16" s="678"/>
      <c r="N16" s="678"/>
      <c r="O16" s="678"/>
      <c r="P16" s="678"/>
      <c r="Q16" s="679"/>
      <c r="R16" s="680">
        <v>18027</v>
      </c>
      <c r="S16" s="681"/>
      <c r="T16" s="681"/>
      <c r="U16" s="681"/>
      <c r="V16" s="681"/>
      <c r="W16" s="681"/>
      <c r="X16" s="681"/>
      <c r="Y16" s="682"/>
      <c r="Z16" s="713">
        <v>0</v>
      </c>
      <c r="AA16" s="713"/>
      <c r="AB16" s="713"/>
      <c r="AC16" s="713"/>
      <c r="AD16" s="714">
        <v>18027</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v>340</v>
      </c>
      <c r="BH16" s="681"/>
      <c r="BI16" s="681"/>
      <c r="BJ16" s="681"/>
      <c r="BK16" s="681"/>
      <c r="BL16" s="681"/>
      <c r="BM16" s="681"/>
      <c r="BN16" s="682"/>
      <c r="BO16" s="713">
        <v>0</v>
      </c>
      <c r="BP16" s="713"/>
      <c r="BQ16" s="713"/>
      <c r="BR16" s="713"/>
      <c r="BS16" s="686" t="s">
        <v>137</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1235</v>
      </c>
      <c r="CS16" s="681"/>
      <c r="CT16" s="681"/>
      <c r="CU16" s="681"/>
      <c r="CV16" s="681"/>
      <c r="CW16" s="681"/>
      <c r="CX16" s="681"/>
      <c r="CY16" s="682"/>
      <c r="CZ16" s="713">
        <v>0</v>
      </c>
      <c r="DA16" s="713"/>
      <c r="DB16" s="713"/>
      <c r="DC16" s="713"/>
      <c r="DD16" s="686" t="s">
        <v>174</v>
      </c>
      <c r="DE16" s="681"/>
      <c r="DF16" s="681"/>
      <c r="DG16" s="681"/>
      <c r="DH16" s="681"/>
      <c r="DI16" s="681"/>
      <c r="DJ16" s="681"/>
      <c r="DK16" s="681"/>
      <c r="DL16" s="681"/>
      <c r="DM16" s="681"/>
      <c r="DN16" s="681"/>
      <c r="DO16" s="681"/>
      <c r="DP16" s="682"/>
      <c r="DQ16" s="686">
        <v>1235</v>
      </c>
      <c r="DR16" s="681"/>
      <c r="DS16" s="681"/>
      <c r="DT16" s="681"/>
      <c r="DU16" s="681"/>
      <c r="DV16" s="681"/>
      <c r="DW16" s="681"/>
      <c r="DX16" s="681"/>
      <c r="DY16" s="681"/>
      <c r="DZ16" s="681"/>
      <c r="EA16" s="681"/>
      <c r="EB16" s="681"/>
      <c r="EC16" s="727"/>
    </row>
    <row r="17" spans="2:133" ht="11.25" customHeight="1" x14ac:dyDescent="0.2">
      <c r="B17" s="677" t="s">
        <v>265</v>
      </c>
      <c r="C17" s="678"/>
      <c r="D17" s="678"/>
      <c r="E17" s="678"/>
      <c r="F17" s="678"/>
      <c r="G17" s="678"/>
      <c r="H17" s="678"/>
      <c r="I17" s="678"/>
      <c r="J17" s="678"/>
      <c r="K17" s="678"/>
      <c r="L17" s="678"/>
      <c r="M17" s="678"/>
      <c r="N17" s="678"/>
      <c r="O17" s="678"/>
      <c r="P17" s="678"/>
      <c r="Q17" s="679"/>
      <c r="R17" s="680">
        <v>80984</v>
      </c>
      <c r="S17" s="681"/>
      <c r="T17" s="681"/>
      <c r="U17" s="681"/>
      <c r="V17" s="681"/>
      <c r="W17" s="681"/>
      <c r="X17" s="681"/>
      <c r="Y17" s="682"/>
      <c r="Z17" s="713">
        <v>0.2</v>
      </c>
      <c r="AA17" s="713"/>
      <c r="AB17" s="713"/>
      <c r="AC17" s="713"/>
      <c r="AD17" s="714">
        <v>80984</v>
      </c>
      <c r="AE17" s="714"/>
      <c r="AF17" s="714"/>
      <c r="AG17" s="714"/>
      <c r="AH17" s="714"/>
      <c r="AI17" s="714"/>
      <c r="AJ17" s="714"/>
      <c r="AK17" s="714"/>
      <c r="AL17" s="683">
        <v>0.5</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v>2387</v>
      </c>
      <c r="BH17" s="681"/>
      <c r="BI17" s="681"/>
      <c r="BJ17" s="681"/>
      <c r="BK17" s="681"/>
      <c r="BL17" s="681"/>
      <c r="BM17" s="681"/>
      <c r="BN17" s="682"/>
      <c r="BO17" s="713">
        <v>0</v>
      </c>
      <c r="BP17" s="713"/>
      <c r="BQ17" s="713"/>
      <c r="BR17" s="713"/>
      <c r="BS17" s="686" t="s">
        <v>174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1942018</v>
      </c>
      <c r="CS17" s="681"/>
      <c r="CT17" s="681"/>
      <c r="CU17" s="681"/>
      <c r="CV17" s="681"/>
      <c r="CW17" s="681"/>
      <c r="CX17" s="681"/>
      <c r="CY17" s="682"/>
      <c r="CZ17" s="713">
        <v>4.4000000000000004</v>
      </c>
      <c r="DA17" s="713"/>
      <c r="DB17" s="713"/>
      <c r="DC17" s="713"/>
      <c r="DD17" s="686" t="s">
        <v>243</v>
      </c>
      <c r="DE17" s="681"/>
      <c r="DF17" s="681"/>
      <c r="DG17" s="681"/>
      <c r="DH17" s="681"/>
      <c r="DI17" s="681"/>
      <c r="DJ17" s="681"/>
      <c r="DK17" s="681"/>
      <c r="DL17" s="681"/>
      <c r="DM17" s="681"/>
      <c r="DN17" s="681"/>
      <c r="DO17" s="681"/>
      <c r="DP17" s="682"/>
      <c r="DQ17" s="686">
        <v>1821776</v>
      </c>
      <c r="DR17" s="681"/>
      <c r="DS17" s="681"/>
      <c r="DT17" s="681"/>
      <c r="DU17" s="681"/>
      <c r="DV17" s="681"/>
      <c r="DW17" s="681"/>
      <c r="DX17" s="681"/>
      <c r="DY17" s="681"/>
      <c r="DZ17" s="681"/>
      <c r="EA17" s="681"/>
      <c r="EB17" s="681"/>
      <c r="EC17" s="727"/>
    </row>
    <row r="18" spans="2:133" ht="11.25" customHeight="1" x14ac:dyDescent="0.2">
      <c r="B18" s="677" t="s">
        <v>268</v>
      </c>
      <c r="C18" s="678"/>
      <c r="D18" s="678"/>
      <c r="E18" s="678"/>
      <c r="F18" s="678"/>
      <c r="G18" s="678"/>
      <c r="H18" s="678"/>
      <c r="I18" s="678"/>
      <c r="J18" s="678"/>
      <c r="K18" s="678"/>
      <c r="L18" s="678"/>
      <c r="M18" s="678"/>
      <c r="N18" s="678"/>
      <c r="O18" s="678"/>
      <c r="P18" s="678"/>
      <c r="Q18" s="679"/>
      <c r="R18" s="680">
        <v>70462</v>
      </c>
      <c r="S18" s="681"/>
      <c r="T18" s="681"/>
      <c r="U18" s="681"/>
      <c r="V18" s="681"/>
      <c r="W18" s="681"/>
      <c r="X18" s="681"/>
      <c r="Y18" s="682"/>
      <c r="Z18" s="713">
        <v>0.1</v>
      </c>
      <c r="AA18" s="713"/>
      <c r="AB18" s="713"/>
      <c r="AC18" s="713"/>
      <c r="AD18" s="714">
        <v>70462</v>
      </c>
      <c r="AE18" s="714"/>
      <c r="AF18" s="714"/>
      <c r="AG18" s="714"/>
      <c r="AH18" s="714"/>
      <c r="AI18" s="714"/>
      <c r="AJ18" s="714"/>
      <c r="AK18" s="714"/>
      <c r="AL18" s="683">
        <v>0.4</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174</v>
      </c>
      <c r="BP18" s="713"/>
      <c r="BQ18" s="713"/>
      <c r="BR18" s="713"/>
      <c r="BS18" s="686" t="s">
        <v>174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243</v>
      </c>
      <c r="CS18" s="681"/>
      <c r="CT18" s="681"/>
      <c r="CU18" s="681"/>
      <c r="CV18" s="681"/>
      <c r="CW18" s="681"/>
      <c r="CX18" s="681"/>
      <c r="CY18" s="682"/>
      <c r="CZ18" s="713" t="s">
        <v>243</v>
      </c>
      <c r="DA18" s="713"/>
      <c r="DB18" s="713"/>
      <c r="DC18" s="713"/>
      <c r="DD18" s="686" t="s">
        <v>251</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x14ac:dyDescent="0.2">
      <c r="B19" s="677" t="s">
        <v>271</v>
      </c>
      <c r="C19" s="678"/>
      <c r="D19" s="678"/>
      <c r="E19" s="678"/>
      <c r="F19" s="678"/>
      <c r="G19" s="678"/>
      <c r="H19" s="678"/>
      <c r="I19" s="678"/>
      <c r="J19" s="678"/>
      <c r="K19" s="678"/>
      <c r="L19" s="678"/>
      <c r="M19" s="678"/>
      <c r="N19" s="678"/>
      <c r="O19" s="678"/>
      <c r="P19" s="678"/>
      <c r="Q19" s="679"/>
      <c r="R19" s="680">
        <v>56300</v>
      </c>
      <c r="S19" s="681"/>
      <c r="T19" s="681"/>
      <c r="U19" s="681"/>
      <c r="V19" s="681"/>
      <c r="W19" s="681"/>
      <c r="X19" s="681"/>
      <c r="Y19" s="682"/>
      <c r="Z19" s="713">
        <v>0.1</v>
      </c>
      <c r="AA19" s="713"/>
      <c r="AB19" s="713"/>
      <c r="AC19" s="713"/>
      <c r="AD19" s="714">
        <v>56300</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553760</v>
      </c>
      <c r="BH19" s="681"/>
      <c r="BI19" s="681"/>
      <c r="BJ19" s="681"/>
      <c r="BK19" s="681"/>
      <c r="BL19" s="681"/>
      <c r="BM19" s="681"/>
      <c r="BN19" s="682"/>
      <c r="BO19" s="713">
        <v>4.2</v>
      </c>
      <c r="BP19" s="713"/>
      <c r="BQ19" s="713"/>
      <c r="BR19" s="713"/>
      <c r="BS19" s="686" t="s">
        <v>174</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174</v>
      </c>
      <c r="DA19" s="713"/>
      <c r="DB19" s="713"/>
      <c r="DC19" s="713"/>
      <c r="DD19" s="686" t="s">
        <v>174</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7"/>
    </row>
    <row r="20" spans="2:133" ht="11.25" customHeight="1" x14ac:dyDescent="0.2">
      <c r="B20" s="677" t="s">
        <v>274</v>
      </c>
      <c r="C20" s="678"/>
      <c r="D20" s="678"/>
      <c r="E20" s="678"/>
      <c r="F20" s="678"/>
      <c r="G20" s="678"/>
      <c r="H20" s="678"/>
      <c r="I20" s="678"/>
      <c r="J20" s="678"/>
      <c r="K20" s="678"/>
      <c r="L20" s="678"/>
      <c r="M20" s="678"/>
      <c r="N20" s="678"/>
      <c r="O20" s="678"/>
      <c r="P20" s="678"/>
      <c r="Q20" s="679"/>
      <c r="R20" s="680">
        <v>8972</v>
      </c>
      <c r="S20" s="681"/>
      <c r="T20" s="681"/>
      <c r="U20" s="681"/>
      <c r="V20" s="681"/>
      <c r="W20" s="681"/>
      <c r="X20" s="681"/>
      <c r="Y20" s="682"/>
      <c r="Z20" s="713">
        <v>0</v>
      </c>
      <c r="AA20" s="713"/>
      <c r="AB20" s="713"/>
      <c r="AC20" s="713"/>
      <c r="AD20" s="714">
        <v>8972</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553760</v>
      </c>
      <c r="BH20" s="681"/>
      <c r="BI20" s="681"/>
      <c r="BJ20" s="681"/>
      <c r="BK20" s="681"/>
      <c r="BL20" s="681"/>
      <c r="BM20" s="681"/>
      <c r="BN20" s="682"/>
      <c r="BO20" s="713">
        <v>4.2</v>
      </c>
      <c r="BP20" s="713"/>
      <c r="BQ20" s="713"/>
      <c r="BR20" s="713"/>
      <c r="BS20" s="686" t="s">
        <v>243</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44627785</v>
      </c>
      <c r="CS20" s="681"/>
      <c r="CT20" s="681"/>
      <c r="CU20" s="681"/>
      <c r="CV20" s="681"/>
      <c r="CW20" s="681"/>
      <c r="CX20" s="681"/>
      <c r="CY20" s="682"/>
      <c r="CZ20" s="713">
        <v>100</v>
      </c>
      <c r="DA20" s="713"/>
      <c r="DB20" s="713"/>
      <c r="DC20" s="713"/>
      <c r="DD20" s="686">
        <v>8304611</v>
      </c>
      <c r="DE20" s="681"/>
      <c r="DF20" s="681"/>
      <c r="DG20" s="681"/>
      <c r="DH20" s="681"/>
      <c r="DI20" s="681"/>
      <c r="DJ20" s="681"/>
      <c r="DK20" s="681"/>
      <c r="DL20" s="681"/>
      <c r="DM20" s="681"/>
      <c r="DN20" s="681"/>
      <c r="DO20" s="681"/>
      <c r="DP20" s="682"/>
      <c r="DQ20" s="686">
        <v>22883720</v>
      </c>
      <c r="DR20" s="681"/>
      <c r="DS20" s="681"/>
      <c r="DT20" s="681"/>
      <c r="DU20" s="681"/>
      <c r="DV20" s="681"/>
      <c r="DW20" s="681"/>
      <c r="DX20" s="681"/>
      <c r="DY20" s="681"/>
      <c r="DZ20" s="681"/>
      <c r="EA20" s="681"/>
      <c r="EB20" s="681"/>
      <c r="EC20" s="727"/>
    </row>
    <row r="21" spans="2:133" ht="11.25" customHeight="1" x14ac:dyDescent="0.2">
      <c r="B21" s="677" t="s">
        <v>277</v>
      </c>
      <c r="C21" s="678"/>
      <c r="D21" s="678"/>
      <c r="E21" s="678"/>
      <c r="F21" s="678"/>
      <c r="G21" s="678"/>
      <c r="H21" s="678"/>
      <c r="I21" s="678"/>
      <c r="J21" s="678"/>
      <c r="K21" s="678"/>
      <c r="L21" s="678"/>
      <c r="M21" s="678"/>
      <c r="N21" s="678"/>
      <c r="O21" s="678"/>
      <c r="P21" s="678"/>
      <c r="Q21" s="679"/>
      <c r="R21" s="680">
        <v>5190</v>
      </c>
      <c r="S21" s="681"/>
      <c r="T21" s="681"/>
      <c r="U21" s="681"/>
      <c r="V21" s="681"/>
      <c r="W21" s="681"/>
      <c r="X21" s="681"/>
      <c r="Y21" s="682"/>
      <c r="Z21" s="713">
        <v>0</v>
      </c>
      <c r="AA21" s="713"/>
      <c r="AB21" s="713"/>
      <c r="AC21" s="713"/>
      <c r="AD21" s="714">
        <v>5190</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1841</v>
      </c>
      <c r="BH21" s="681"/>
      <c r="BI21" s="681"/>
      <c r="BJ21" s="681"/>
      <c r="BK21" s="681"/>
      <c r="BL21" s="681"/>
      <c r="BM21" s="681"/>
      <c r="BN21" s="682"/>
      <c r="BO21" s="713">
        <v>0</v>
      </c>
      <c r="BP21" s="713"/>
      <c r="BQ21" s="713"/>
      <c r="BR21" s="713"/>
      <c r="BS21" s="686" t="s">
        <v>174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279</v>
      </c>
      <c r="C22" s="678"/>
      <c r="D22" s="678"/>
      <c r="E22" s="678"/>
      <c r="F22" s="678"/>
      <c r="G22" s="678"/>
      <c r="H22" s="678"/>
      <c r="I22" s="678"/>
      <c r="J22" s="678"/>
      <c r="K22" s="678"/>
      <c r="L22" s="678"/>
      <c r="M22" s="678"/>
      <c r="N22" s="678"/>
      <c r="O22" s="678"/>
      <c r="P22" s="678"/>
      <c r="Q22" s="679"/>
      <c r="R22" s="680">
        <v>1456323</v>
      </c>
      <c r="S22" s="681"/>
      <c r="T22" s="681"/>
      <c r="U22" s="681"/>
      <c r="V22" s="681"/>
      <c r="W22" s="681"/>
      <c r="X22" s="681"/>
      <c r="Y22" s="682"/>
      <c r="Z22" s="713">
        <v>3.1</v>
      </c>
      <c r="AA22" s="713"/>
      <c r="AB22" s="713"/>
      <c r="AC22" s="713"/>
      <c r="AD22" s="714">
        <v>1087773</v>
      </c>
      <c r="AE22" s="714"/>
      <c r="AF22" s="714"/>
      <c r="AG22" s="714"/>
      <c r="AH22" s="714"/>
      <c r="AI22" s="714"/>
      <c r="AJ22" s="714"/>
      <c r="AK22" s="714"/>
      <c r="AL22" s="683">
        <v>6.9</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243</v>
      </c>
      <c r="BH22" s="681"/>
      <c r="BI22" s="681"/>
      <c r="BJ22" s="681"/>
      <c r="BK22" s="681"/>
      <c r="BL22" s="681"/>
      <c r="BM22" s="681"/>
      <c r="BN22" s="682"/>
      <c r="BO22" s="713" t="s">
        <v>174</v>
      </c>
      <c r="BP22" s="713"/>
      <c r="BQ22" s="713"/>
      <c r="BR22" s="713"/>
      <c r="BS22" s="686" t="s">
        <v>174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282</v>
      </c>
      <c r="C23" s="678"/>
      <c r="D23" s="678"/>
      <c r="E23" s="678"/>
      <c r="F23" s="678"/>
      <c r="G23" s="678"/>
      <c r="H23" s="678"/>
      <c r="I23" s="678"/>
      <c r="J23" s="678"/>
      <c r="K23" s="678"/>
      <c r="L23" s="678"/>
      <c r="M23" s="678"/>
      <c r="N23" s="678"/>
      <c r="O23" s="678"/>
      <c r="P23" s="678"/>
      <c r="Q23" s="679"/>
      <c r="R23" s="680">
        <v>1087773</v>
      </c>
      <c r="S23" s="681"/>
      <c r="T23" s="681"/>
      <c r="U23" s="681"/>
      <c r="V23" s="681"/>
      <c r="W23" s="681"/>
      <c r="X23" s="681"/>
      <c r="Y23" s="682"/>
      <c r="Z23" s="713">
        <v>2.2999999999999998</v>
      </c>
      <c r="AA23" s="713"/>
      <c r="AB23" s="713"/>
      <c r="AC23" s="713"/>
      <c r="AD23" s="714">
        <v>1087773</v>
      </c>
      <c r="AE23" s="714"/>
      <c r="AF23" s="714"/>
      <c r="AG23" s="714"/>
      <c r="AH23" s="714"/>
      <c r="AI23" s="714"/>
      <c r="AJ23" s="714"/>
      <c r="AK23" s="714"/>
      <c r="AL23" s="683">
        <v>6.9</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551919</v>
      </c>
      <c r="BH23" s="681"/>
      <c r="BI23" s="681"/>
      <c r="BJ23" s="681"/>
      <c r="BK23" s="681"/>
      <c r="BL23" s="681"/>
      <c r="BM23" s="681"/>
      <c r="BN23" s="682"/>
      <c r="BO23" s="713">
        <v>4.2</v>
      </c>
      <c r="BP23" s="713"/>
      <c r="BQ23" s="713"/>
      <c r="BR23" s="713"/>
      <c r="BS23" s="686" t="s">
        <v>174</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2">
      <c r="B24" s="677" t="s">
        <v>289</v>
      </c>
      <c r="C24" s="678"/>
      <c r="D24" s="678"/>
      <c r="E24" s="678"/>
      <c r="F24" s="678"/>
      <c r="G24" s="678"/>
      <c r="H24" s="678"/>
      <c r="I24" s="678"/>
      <c r="J24" s="678"/>
      <c r="K24" s="678"/>
      <c r="L24" s="678"/>
      <c r="M24" s="678"/>
      <c r="N24" s="678"/>
      <c r="O24" s="678"/>
      <c r="P24" s="678"/>
      <c r="Q24" s="679"/>
      <c r="R24" s="680">
        <v>368550</v>
      </c>
      <c r="S24" s="681"/>
      <c r="T24" s="681"/>
      <c r="U24" s="681"/>
      <c r="V24" s="681"/>
      <c r="W24" s="681"/>
      <c r="X24" s="681"/>
      <c r="Y24" s="682"/>
      <c r="Z24" s="713">
        <v>0.8</v>
      </c>
      <c r="AA24" s="713"/>
      <c r="AB24" s="713"/>
      <c r="AC24" s="713"/>
      <c r="AD24" s="714" t="s">
        <v>243</v>
      </c>
      <c r="AE24" s="714"/>
      <c r="AF24" s="714"/>
      <c r="AG24" s="714"/>
      <c r="AH24" s="714"/>
      <c r="AI24" s="714"/>
      <c r="AJ24" s="714"/>
      <c r="AK24" s="714"/>
      <c r="AL24" s="683" t="s">
        <v>243</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174</v>
      </c>
      <c r="BH24" s="681"/>
      <c r="BI24" s="681"/>
      <c r="BJ24" s="681"/>
      <c r="BK24" s="681"/>
      <c r="BL24" s="681"/>
      <c r="BM24" s="681"/>
      <c r="BN24" s="682"/>
      <c r="BO24" s="713" t="s">
        <v>174</v>
      </c>
      <c r="BP24" s="713"/>
      <c r="BQ24" s="713"/>
      <c r="BR24" s="713"/>
      <c r="BS24" s="686" t="s">
        <v>243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12311370</v>
      </c>
      <c r="CS24" s="736"/>
      <c r="CT24" s="736"/>
      <c r="CU24" s="736"/>
      <c r="CV24" s="736"/>
      <c r="CW24" s="736"/>
      <c r="CX24" s="736"/>
      <c r="CY24" s="779"/>
      <c r="CZ24" s="780">
        <v>27.6</v>
      </c>
      <c r="DA24" s="751"/>
      <c r="DB24" s="751"/>
      <c r="DC24" s="783"/>
      <c r="DD24" s="778">
        <v>7598681</v>
      </c>
      <c r="DE24" s="736"/>
      <c r="DF24" s="736"/>
      <c r="DG24" s="736"/>
      <c r="DH24" s="736"/>
      <c r="DI24" s="736"/>
      <c r="DJ24" s="736"/>
      <c r="DK24" s="779"/>
      <c r="DL24" s="778">
        <v>7257143</v>
      </c>
      <c r="DM24" s="736"/>
      <c r="DN24" s="736"/>
      <c r="DO24" s="736"/>
      <c r="DP24" s="736"/>
      <c r="DQ24" s="736"/>
      <c r="DR24" s="736"/>
      <c r="DS24" s="736"/>
      <c r="DT24" s="736"/>
      <c r="DU24" s="736"/>
      <c r="DV24" s="779"/>
      <c r="DW24" s="780">
        <v>43.6</v>
      </c>
      <c r="DX24" s="751"/>
      <c r="DY24" s="751"/>
      <c r="DZ24" s="751"/>
      <c r="EA24" s="751"/>
      <c r="EB24" s="751"/>
      <c r="EC24" s="781"/>
    </row>
    <row r="25" spans="2:133" ht="11.25" customHeight="1" x14ac:dyDescent="0.2">
      <c r="B25" s="677" t="s">
        <v>292</v>
      </c>
      <c r="C25" s="678"/>
      <c r="D25" s="678"/>
      <c r="E25" s="678"/>
      <c r="F25" s="678"/>
      <c r="G25" s="678"/>
      <c r="H25" s="678"/>
      <c r="I25" s="678"/>
      <c r="J25" s="678"/>
      <c r="K25" s="678"/>
      <c r="L25" s="678"/>
      <c r="M25" s="678"/>
      <c r="N25" s="678"/>
      <c r="O25" s="678"/>
      <c r="P25" s="678"/>
      <c r="Q25" s="679"/>
      <c r="R25" s="680" t="s">
        <v>174</v>
      </c>
      <c r="S25" s="681"/>
      <c r="T25" s="681"/>
      <c r="U25" s="681"/>
      <c r="V25" s="681"/>
      <c r="W25" s="681"/>
      <c r="X25" s="681"/>
      <c r="Y25" s="682"/>
      <c r="Z25" s="713" t="s">
        <v>174</v>
      </c>
      <c r="AA25" s="713"/>
      <c r="AB25" s="713"/>
      <c r="AC25" s="713"/>
      <c r="AD25" s="714" t="s">
        <v>174</v>
      </c>
      <c r="AE25" s="714"/>
      <c r="AF25" s="714"/>
      <c r="AG25" s="714"/>
      <c r="AH25" s="714"/>
      <c r="AI25" s="714"/>
      <c r="AJ25" s="714"/>
      <c r="AK25" s="714"/>
      <c r="AL25" s="683" t="s">
        <v>243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243</v>
      </c>
      <c r="BH25" s="681"/>
      <c r="BI25" s="681"/>
      <c r="BJ25" s="681"/>
      <c r="BK25" s="681"/>
      <c r="BL25" s="681"/>
      <c r="BM25" s="681"/>
      <c r="BN25" s="682"/>
      <c r="BO25" s="713" t="s">
        <v>243</v>
      </c>
      <c r="BP25" s="713"/>
      <c r="BQ25" s="713"/>
      <c r="BR25" s="713"/>
      <c r="BS25" s="686" t="s">
        <v>243</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4588522</v>
      </c>
      <c r="CS25" s="699"/>
      <c r="CT25" s="699"/>
      <c r="CU25" s="699"/>
      <c r="CV25" s="699"/>
      <c r="CW25" s="699"/>
      <c r="CX25" s="699"/>
      <c r="CY25" s="700"/>
      <c r="CZ25" s="683">
        <v>10.3</v>
      </c>
      <c r="DA25" s="701"/>
      <c r="DB25" s="701"/>
      <c r="DC25" s="702"/>
      <c r="DD25" s="686">
        <v>4073905</v>
      </c>
      <c r="DE25" s="699"/>
      <c r="DF25" s="699"/>
      <c r="DG25" s="699"/>
      <c r="DH25" s="699"/>
      <c r="DI25" s="699"/>
      <c r="DJ25" s="699"/>
      <c r="DK25" s="700"/>
      <c r="DL25" s="686">
        <v>3971168</v>
      </c>
      <c r="DM25" s="699"/>
      <c r="DN25" s="699"/>
      <c r="DO25" s="699"/>
      <c r="DP25" s="699"/>
      <c r="DQ25" s="699"/>
      <c r="DR25" s="699"/>
      <c r="DS25" s="699"/>
      <c r="DT25" s="699"/>
      <c r="DU25" s="699"/>
      <c r="DV25" s="700"/>
      <c r="DW25" s="683">
        <v>23.8</v>
      </c>
      <c r="DX25" s="701"/>
      <c r="DY25" s="701"/>
      <c r="DZ25" s="701"/>
      <c r="EA25" s="701"/>
      <c r="EB25" s="701"/>
      <c r="EC25" s="722"/>
    </row>
    <row r="26" spans="2:133" ht="11.25" customHeight="1" x14ac:dyDescent="0.2">
      <c r="B26" s="677" t="s">
        <v>295</v>
      </c>
      <c r="C26" s="678"/>
      <c r="D26" s="678"/>
      <c r="E26" s="678"/>
      <c r="F26" s="678"/>
      <c r="G26" s="678"/>
      <c r="H26" s="678"/>
      <c r="I26" s="678"/>
      <c r="J26" s="678"/>
      <c r="K26" s="678"/>
      <c r="L26" s="678"/>
      <c r="M26" s="678"/>
      <c r="N26" s="678"/>
      <c r="O26" s="678"/>
      <c r="P26" s="678"/>
      <c r="Q26" s="679"/>
      <c r="R26" s="680">
        <v>16632712</v>
      </c>
      <c r="S26" s="681"/>
      <c r="T26" s="681"/>
      <c r="U26" s="681"/>
      <c r="V26" s="681"/>
      <c r="W26" s="681"/>
      <c r="X26" s="681"/>
      <c r="Y26" s="682"/>
      <c r="Z26" s="713">
        <v>35.299999999999997</v>
      </c>
      <c r="AA26" s="713"/>
      <c r="AB26" s="713"/>
      <c r="AC26" s="713"/>
      <c r="AD26" s="714">
        <v>15712243</v>
      </c>
      <c r="AE26" s="714"/>
      <c r="AF26" s="714"/>
      <c r="AG26" s="714"/>
      <c r="AH26" s="714"/>
      <c r="AI26" s="714"/>
      <c r="AJ26" s="714"/>
      <c r="AK26" s="714"/>
      <c r="AL26" s="683">
        <v>99.7</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174</v>
      </c>
      <c r="BP26" s="713"/>
      <c r="BQ26" s="713"/>
      <c r="BR26" s="713"/>
      <c r="BS26" s="686" t="s">
        <v>174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3246570</v>
      </c>
      <c r="CS26" s="681"/>
      <c r="CT26" s="681"/>
      <c r="CU26" s="681"/>
      <c r="CV26" s="681"/>
      <c r="CW26" s="681"/>
      <c r="CX26" s="681"/>
      <c r="CY26" s="682"/>
      <c r="CZ26" s="683">
        <v>7.3</v>
      </c>
      <c r="DA26" s="701"/>
      <c r="DB26" s="701"/>
      <c r="DC26" s="702"/>
      <c r="DD26" s="686">
        <v>2818662</v>
      </c>
      <c r="DE26" s="681"/>
      <c r="DF26" s="681"/>
      <c r="DG26" s="681"/>
      <c r="DH26" s="681"/>
      <c r="DI26" s="681"/>
      <c r="DJ26" s="681"/>
      <c r="DK26" s="682"/>
      <c r="DL26" s="686" t="s">
        <v>174</v>
      </c>
      <c r="DM26" s="681"/>
      <c r="DN26" s="681"/>
      <c r="DO26" s="681"/>
      <c r="DP26" s="681"/>
      <c r="DQ26" s="681"/>
      <c r="DR26" s="681"/>
      <c r="DS26" s="681"/>
      <c r="DT26" s="681"/>
      <c r="DU26" s="681"/>
      <c r="DV26" s="682"/>
      <c r="DW26" s="683" t="s">
        <v>243</v>
      </c>
      <c r="DX26" s="701"/>
      <c r="DY26" s="701"/>
      <c r="DZ26" s="701"/>
      <c r="EA26" s="701"/>
      <c r="EB26" s="701"/>
      <c r="EC26" s="722"/>
    </row>
    <row r="27" spans="2:133" ht="11.25" customHeight="1" x14ac:dyDescent="0.2">
      <c r="B27" s="677" t="s">
        <v>298</v>
      </c>
      <c r="C27" s="678"/>
      <c r="D27" s="678"/>
      <c r="E27" s="678"/>
      <c r="F27" s="678"/>
      <c r="G27" s="678"/>
      <c r="H27" s="678"/>
      <c r="I27" s="678"/>
      <c r="J27" s="678"/>
      <c r="K27" s="678"/>
      <c r="L27" s="678"/>
      <c r="M27" s="678"/>
      <c r="N27" s="678"/>
      <c r="O27" s="678"/>
      <c r="P27" s="678"/>
      <c r="Q27" s="679"/>
      <c r="R27" s="680">
        <v>8368</v>
      </c>
      <c r="S27" s="681"/>
      <c r="T27" s="681"/>
      <c r="U27" s="681"/>
      <c r="V27" s="681"/>
      <c r="W27" s="681"/>
      <c r="X27" s="681"/>
      <c r="Y27" s="682"/>
      <c r="Z27" s="713">
        <v>0</v>
      </c>
      <c r="AA27" s="713"/>
      <c r="AB27" s="713"/>
      <c r="AC27" s="713"/>
      <c r="AD27" s="714">
        <v>8368</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13199993</v>
      </c>
      <c r="BH27" s="681"/>
      <c r="BI27" s="681"/>
      <c r="BJ27" s="681"/>
      <c r="BK27" s="681"/>
      <c r="BL27" s="681"/>
      <c r="BM27" s="681"/>
      <c r="BN27" s="682"/>
      <c r="BO27" s="713">
        <v>100</v>
      </c>
      <c r="BP27" s="713"/>
      <c r="BQ27" s="713"/>
      <c r="BR27" s="713"/>
      <c r="BS27" s="686">
        <v>177987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5780830</v>
      </c>
      <c r="CS27" s="699"/>
      <c r="CT27" s="699"/>
      <c r="CU27" s="699"/>
      <c r="CV27" s="699"/>
      <c r="CW27" s="699"/>
      <c r="CX27" s="699"/>
      <c r="CY27" s="700"/>
      <c r="CZ27" s="683">
        <v>13</v>
      </c>
      <c r="DA27" s="701"/>
      <c r="DB27" s="701"/>
      <c r="DC27" s="702"/>
      <c r="DD27" s="686">
        <v>1703000</v>
      </c>
      <c r="DE27" s="699"/>
      <c r="DF27" s="699"/>
      <c r="DG27" s="699"/>
      <c r="DH27" s="699"/>
      <c r="DI27" s="699"/>
      <c r="DJ27" s="699"/>
      <c r="DK27" s="700"/>
      <c r="DL27" s="686">
        <v>1609699</v>
      </c>
      <c r="DM27" s="699"/>
      <c r="DN27" s="699"/>
      <c r="DO27" s="699"/>
      <c r="DP27" s="699"/>
      <c r="DQ27" s="699"/>
      <c r="DR27" s="699"/>
      <c r="DS27" s="699"/>
      <c r="DT27" s="699"/>
      <c r="DU27" s="699"/>
      <c r="DV27" s="700"/>
      <c r="DW27" s="683">
        <v>9.6999999999999993</v>
      </c>
      <c r="DX27" s="701"/>
      <c r="DY27" s="701"/>
      <c r="DZ27" s="701"/>
      <c r="EA27" s="701"/>
      <c r="EB27" s="701"/>
      <c r="EC27" s="722"/>
    </row>
    <row r="28" spans="2:133" ht="11.25" customHeight="1" x14ac:dyDescent="0.2">
      <c r="B28" s="677" t="s">
        <v>301</v>
      </c>
      <c r="C28" s="678"/>
      <c r="D28" s="678"/>
      <c r="E28" s="678"/>
      <c r="F28" s="678"/>
      <c r="G28" s="678"/>
      <c r="H28" s="678"/>
      <c r="I28" s="678"/>
      <c r="J28" s="678"/>
      <c r="K28" s="678"/>
      <c r="L28" s="678"/>
      <c r="M28" s="678"/>
      <c r="N28" s="678"/>
      <c r="O28" s="678"/>
      <c r="P28" s="678"/>
      <c r="Q28" s="679"/>
      <c r="R28" s="680">
        <v>541058</v>
      </c>
      <c r="S28" s="681"/>
      <c r="T28" s="681"/>
      <c r="U28" s="681"/>
      <c r="V28" s="681"/>
      <c r="W28" s="681"/>
      <c r="X28" s="681"/>
      <c r="Y28" s="682"/>
      <c r="Z28" s="713">
        <v>1.1000000000000001</v>
      </c>
      <c r="AA28" s="713"/>
      <c r="AB28" s="713"/>
      <c r="AC28" s="713"/>
      <c r="AD28" s="714" t="s">
        <v>251</v>
      </c>
      <c r="AE28" s="714"/>
      <c r="AF28" s="714"/>
      <c r="AG28" s="714"/>
      <c r="AH28" s="714"/>
      <c r="AI28" s="714"/>
      <c r="AJ28" s="714"/>
      <c r="AK28" s="714"/>
      <c r="AL28" s="683" t="s">
        <v>174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1942018</v>
      </c>
      <c r="CS28" s="681"/>
      <c r="CT28" s="681"/>
      <c r="CU28" s="681"/>
      <c r="CV28" s="681"/>
      <c r="CW28" s="681"/>
      <c r="CX28" s="681"/>
      <c r="CY28" s="682"/>
      <c r="CZ28" s="683">
        <v>4.4000000000000004</v>
      </c>
      <c r="DA28" s="701"/>
      <c r="DB28" s="701"/>
      <c r="DC28" s="702"/>
      <c r="DD28" s="686">
        <v>1821776</v>
      </c>
      <c r="DE28" s="681"/>
      <c r="DF28" s="681"/>
      <c r="DG28" s="681"/>
      <c r="DH28" s="681"/>
      <c r="DI28" s="681"/>
      <c r="DJ28" s="681"/>
      <c r="DK28" s="682"/>
      <c r="DL28" s="686">
        <v>1676276</v>
      </c>
      <c r="DM28" s="681"/>
      <c r="DN28" s="681"/>
      <c r="DO28" s="681"/>
      <c r="DP28" s="681"/>
      <c r="DQ28" s="681"/>
      <c r="DR28" s="681"/>
      <c r="DS28" s="681"/>
      <c r="DT28" s="681"/>
      <c r="DU28" s="681"/>
      <c r="DV28" s="682"/>
      <c r="DW28" s="683">
        <v>10.1</v>
      </c>
      <c r="DX28" s="701"/>
      <c r="DY28" s="701"/>
      <c r="DZ28" s="701"/>
      <c r="EA28" s="701"/>
      <c r="EB28" s="701"/>
      <c r="EC28" s="722"/>
    </row>
    <row r="29" spans="2:133" ht="11.25" customHeight="1" x14ac:dyDescent="0.2">
      <c r="B29" s="677" t="s">
        <v>303</v>
      </c>
      <c r="C29" s="678"/>
      <c r="D29" s="678"/>
      <c r="E29" s="678"/>
      <c r="F29" s="678"/>
      <c r="G29" s="678"/>
      <c r="H29" s="678"/>
      <c r="I29" s="678"/>
      <c r="J29" s="678"/>
      <c r="K29" s="678"/>
      <c r="L29" s="678"/>
      <c r="M29" s="678"/>
      <c r="N29" s="678"/>
      <c r="O29" s="678"/>
      <c r="P29" s="678"/>
      <c r="Q29" s="679"/>
      <c r="R29" s="680">
        <v>416663</v>
      </c>
      <c r="S29" s="681"/>
      <c r="T29" s="681"/>
      <c r="U29" s="681"/>
      <c r="V29" s="681"/>
      <c r="W29" s="681"/>
      <c r="X29" s="681"/>
      <c r="Y29" s="682"/>
      <c r="Z29" s="713">
        <v>0.9</v>
      </c>
      <c r="AA29" s="713"/>
      <c r="AB29" s="713"/>
      <c r="AC29" s="713"/>
      <c r="AD29" s="714">
        <v>31147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1942018</v>
      </c>
      <c r="CS29" s="699"/>
      <c r="CT29" s="699"/>
      <c r="CU29" s="699"/>
      <c r="CV29" s="699"/>
      <c r="CW29" s="699"/>
      <c r="CX29" s="699"/>
      <c r="CY29" s="700"/>
      <c r="CZ29" s="683">
        <v>4.4000000000000004</v>
      </c>
      <c r="DA29" s="701"/>
      <c r="DB29" s="701"/>
      <c r="DC29" s="702"/>
      <c r="DD29" s="686">
        <v>1821776</v>
      </c>
      <c r="DE29" s="699"/>
      <c r="DF29" s="699"/>
      <c r="DG29" s="699"/>
      <c r="DH29" s="699"/>
      <c r="DI29" s="699"/>
      <c r="DJ29" s="699"/>
      <c r="DK29" s="700"/>
      <c r="DL29" s="686">
        <v>1676276</v>
      </c>
      <c r="DM29" s="699"/>
      <c r="DN29" s="699"/>
      <c r="DO29" s="699"/>
      <c r="DP29" s="699"/>
      <c r="DQ29" s="699"/>
      <c r="DR29" s="699"/>
      <c r="DS29" s="699"/>
      <c r="DT29" s="699"/>
      <c r="DU29" s="699"/>
      <c r="DV29" s="700"/>
      <c r="DW29" s="683">
        <v>10.1</v>
      </c>
      <c r="DX29" s="701"/>
      <c r="DY29" s="701"/>
      <c r="DZ29" s="701"/>
      <c r="EA29" s="701"/>
      <c r="EB29" s="701"/>
      <c r="EC29" s="722"/>
    </row>
    <row r="30" spans="2:133" ht="11.25" customHeight="1" x14ac:dyDescent="0.2">
      <c r="B30" s="677" t="s">
        <v>305</v>
      </c>
      <c r="C30" s="678"/>
      <c r="D30" s="678"/>
      <c r="E30" s="678"/>
      <c r="F30" s="678"/>
      <c r="G30" s="678"/>
      <c r="H30" s="678"/>
      <c r="I30" s="678"/>
      <c r="J30" s="678"/>
      <c r="K30" s="678"/>
      <c r="L30" s="678"/>
      <c r="M30" s="678"/>
      <c r="N30" s="678"/>
      <c r="O30" s="678"/>
      <c r="P30" s="678"/>
      <c r="Q30" s="679"/>
      <c r="R30" s="680">
        <v>70641</v>
      </c>
      <c r="S30" s="681"/>
      <c r="T30" s="681"/>
      <c r="U30" s="681"/>
      <c r="V30" s="681"/>
      <c r="W30" s="681"/>
      <c r="X30" s="681"/>
      <c r="Y30" s="682"/>
      <c r="Z30" s="713">
        <v>0.1</v>
      </c>
      <c r="AA30" s="713"/>
      <c r="AB30" s="713"/>
      <c r="AC30" s="713"/>
      <c r="AD30" s="714">
        <v>789</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1839925</v>
      </c>
      <c r="CS30" s="681"/>
      <c r="CT30" s="681"/>
      <c r="CU30" s="681"/>
      <c r="CV30" s="681"/>
      <c r="CW30" s="681"/>
      <c r="CX30" s="681"/>
      <c r="CY30" s="682"/>
      <c r="CZ30" s="683">
        <v>4.0999999999999996</v>
      </c>
      <c r="DA30" s="701"/>
      <c r="DB30" s="701"/>
      <c r="DC30" s="702"/>
      <c r="DD30" s="686">
        <v>1731534</v>
      </c>
      <c r="DE30" s="681"/>
      <c r="DF30" s="681"/>
      <c r="DG30" s="681"/>
      <c r="DH30" s="681"/>
      <c r="DI30" s="681"/>
      <c r="DJ30" s="681"/>
      <c r="DK30" s="682"/>
      <c r="DL30" s="686">
        <v>1586034</v>
      </c>
      <c r="DM30" s="681"/>
      <c r="DN30" s="681"/>
      <c r="DO30" s="681"/>
      <c r="DP30" s="681"/>
      <c r="DQ30" s="681"/>
      <c r="DR30" s="681"/>
      <c r="DS30" s="681"/>
      <c r="DT30" s="681"/>
      <c r="DU30" s="681"/>
      <c r="DV30" s="682"/>
      <c r="DW30" s="683">
        <v>9.5</v>
      </c>
      <c r="DX30" s="701"/>
      <c r="DY30" s="701"/>
      <c r="DZ30" s="701"/>
      <c r="EA30" s="701"/>
      <c r="EB30" s="701"/>
      <c r="EC30" s="722"/>
    </row>
    <row r="31" spans="2:133" ht="11.25" customHeight="1" x14ac:dyDescent="0.2">
      <c r="B31" s="677" t="s">
        <v>309</v>
      </c>
      <c r="C31" s="678"/>
      <c r="D31" s="678"/>
      <c r="E31" s="678"/>
      <c r="F31" s="678"/>
      <c r="G31" s="678"/>
      <c r="H31" s="678"/>
      <c r="I31" s="678"/>
      <c r="J31" s="678"/>
      <c r="K31" s="678"/>
      <c r="L31" s="678"/>
      <c r="M31" s="678"/>
      <c r="N31" s="678"/>
      <c r="O31" s="678"/>
      <c r="P31" s="678"/>
      <c r="Q31" s="679"/>
      <c r="R31" s="680">
        <v>14343330</v>
      </c>
      <c r="S31" s="681"/>
      <c r="T31" s="681"/>
      <c r="U31" s="681"/>
      <c r="V31" s="681"/>
      <c r="W31" s="681"/>
      <c r="X31" s="681"/>
      <c r="Y31" s="682"/>
      <c r="Z31" s="713">
        <v>30.4</v>
      </c>
      <c r="AA31" s="713"/>
      <c r="AB31" s="713"/>
      <c r="AC31" s="713"/>
      <c r="AD31" s="714" t="s">
        <v>174</v>
      </c>
      <c r="AE31" s="714"/>
      <c r="AF31" s="714"/>
      <c r="AG31" s="714"/>
      <c r="AH31" s="714"/>
      <c r="AI31" s="714"/>
      <c r="AJ31" s="714"/>
      <c r="AK31" s="714"/>
      <c r="AL31" s="683" t="s">
        <v>174</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97.9</v>
      </c>
      <c r="BH31" s="750"/>
      <c r="BI31" s="750"/>
      <c r="BJ31" s="750"/>
      <c r="BK31" s="750"/>
      <c r="BL31" s="750"/>
      <c r="BM31" s="751">
        <v>92.8</v>
      </c>
      <c r="BN31" s="750"/>
      <c r="BO31" s="750"/>
      <c r="BP31" s="750"/>
      <c r="BQ31" s="752"/>
      <c r="BR31" s="749">
        <v>98.8</v>
      </c>
      <c r="BS31" s="750"/>
      <c r="BT31" s="750"/>
      <c r="BU31" s="750"/>
      <c r="BV31" s="750"/>
      <c r="BW31" s="750"/>
      <c r="BX31" s="751">
        <v>93.5</v>
      </c>
      <c r="BY31" s="750"/>
      <c r="BZ31" s="750"/>
      <c r="CA31" s="750"/>
      <c r="CB31" s="752"/>
      <c r="CD31" s="767"/>
      <c r="CE31" s="768"/>
      <c r="CF31" s="719" t="s">
        <v>312</v>
      </c>
      <c r="CG31" s="720"/>
      <c r="CH31" s="720"/>
      <c r="CI31" s="720"/>
      <c r="CJ31" s="720"/>
      <c r="CK31" s="720"/>
      <c r="CL31" s="720"/>
      <c r="CM31" s="720"/>
      <c r="CN31" s="720"/>
      <c r="CO31" s="720"/>
      <c r="CP31" s="720"/>
      <c r="CQ31" s="721"/>
      <c r="CR31" s="680">
        <v>102093</v>
      </c>
      <c r="CS31" s="699"/>
      <c r="CT31" s="699"/>
      <c r="CU31" s="699"/>
      <c r="CV31" s="699"/>
      <c r="CW31" s="699"/>
      <c r="CX31" s="699"/>
      <c r="CY31" s="700"/>
      <c r="CZ31" s="683">
        <v>0.2</v>
      </c>
      <c r="DA31" s="701"/>
      <c r="DB31" s="701"/>
      <c r="DC31" s="702"/>
      <c r="DD31" s="686">
        <v>90242</v>
      </c>
      <c r="DE31" s="699"/>
      <c r="DF31" s="699"/>
      <c r="DG31" s="699"/>
      <c r="DH31" s="699"/>
      <c r="DI31" s="699"/>
      <c r="DJ31" s="699"/>
      <c r="DK31" s="700"/>
      <c r="DL31" s="686">
        <v>90242</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313</v>
      </c>
      <c r="C32" s="772"/>
      <c r="D32" s="772"/>
      <c r="E32" s="772"/>
      <c r="F32" s="772"/>
      <c r="G32" s="772"/>
      <c r="H32" s="772"/>
      <c r="I32" s="772"/>
      <c r="J32" s="772"/>
      <c r="K32" s="772"/>
      <c r="L32" s="772"/>
      <c r="M32" s="772"/>
      <c r="N32" s="772"/>
      <c r="O32" s="772"/>
      <c r="P32" s="772"/>
      <c r="Q32" s="773"/>
      <c r="R32" s="680" t="s">
        <v>174</v>
      </c>
      <c r="S32" s="681"/>
      <c r="T32" s="681"/>
      <c r="U32" s="681"/>
      <c r="V32" s="681"/>
      <c r="W32" s="681"/>
      <c r="X32" s="681"/>
      <c r="Y32" s="682"/>
      <c r="Z32" s="713" t="s">
        <v>174</v>
      </c>
      <c r="AA32" s="713"/>
      <c r="AB32" s="713"/>
      <c r="AC32" s="713"/>
      <c r="AD32" s="714" t="s">
        <v>174</v>
      </c>
      <c r="AE32" s="714"/>
      <c r="AF32" s="714"/>
      <c r="AG32" s="714"/>
      <c r="AH32" s="714"/>
      <c r="AI32" s="714"/>
      <c r="AJ32" s="714"/>
      <c r="AK32" s="714"/>
      <c r="AL32" s="683" t="s">
        <v>174</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98.1</v>
      </c>
      <c r="BH32" s="699"/>
      <c r="BI32" s="699"/>
      <c r="BJ32" s="699"/>
      <c r="BK32" s="699"/>
      <c r="BL32" s="699"/>
      <c r="BM32" s="684">
        <v>93.3</v>
      </c>
      <c r="BN32" s="745"/>
      <c r="BO32" s="745"/>
      <c r="BP32" s="745"/>
      <c r="BQ32" s="726"/>
      <c r="BR32" s="753">
        <v>98.8</v>
      </c>
      <c r="BS32" s="699"/>
      <c r="BT32" s="699"/>
      <c r="BU32" s="699"/>
      <c r="BV32" s="699"/>
      <c r="BW32" s="699"/>
      <c r="BX32" s="684">
        <v>93.7</v>
      </c>
      <c r="BY32" s="745"/>
      <c r="BZ32" s="745"/>
      <c r="CA32" s="745"/>
      <c r="CB32" s="726"/>
      <c r="CD32" s="769"/>
      <c r="CE32" s="770"/>
      <c r="CF32" s="719" t="s">
        <v>316</v>
      </c>
      <c r="CG32" s="720"/>
      <c r="CH32" s="720"/>
      <c r="CI32" s="720"/>
      <c r="CJ32" s="720"/>
      <c r="CK32" s="720"/>
      <c r="CL32" s="720"/>
      <c r="CM32" s="720"/>
      <c r="CN32" s="720"/>
      <c r="CO32" s="720"/>
      <c r="CP32" s="720"/>
      <c r="CQ32" s="721"/>
      <c r="CR32" s="680" t="s">
        <v>251</v>
      </c>
      <c r="CS32" s="681"/>
      <c r="CT32" s="681"/>
      <c r="CU32" s="681"/>
      <c r="CV32" s="681"/>
      <c r="CW32" s="681"/>
      <c r="CX32" s="681"/>
      <c r="CY32" s="682"/>
      <c r="CZ32" s="683" t="s">
        <v>174</v>
      </c>
      <c r="DA32" s="701"/>
      <c r="DB32" s="701"/>
      <c r="DC32" s="702"/>
      <c r="DD32" s="686" t="s">
        <v>243</v>
      </c>
      <c r="DE32" s="681"/>
      <c r="DF32" s="681"/>
      <c r="DG32" s="681"/>
      <c r="DH32" s="681"/>
      <c r="DI32" s="681"/>
      <c r="DJ32" s="681"/>
      <c r="DK32" s="682"/>
      <c r="DL32" s="686" t="s">
        <v>174</v>
      </c>
      <c r="DM32" s="681"/>
      <c r="DN32" s="681"/>
      <c r="DO32" s="681"/>
      <c r="DP32" s="681"/>
      <c r="DQ32" s="681"/>
      <c r="DR32" s="681"/>
      <c r="DS32" s="681"/>
      <c r="DT32" s="681"/>
      <c r="DU32" s="681"/>
      <c r="DV32" s="682"/>
      <c r="DW32" s="683" t="s">
        <v>137</v>
      </c>
      <c r="DX32" s="701"/>
      <c r="DY32" s="701"/>
      <c r="DZ32" s="701"/>
      <c r="EA32" s="701"/>
      <c r="EB32" s="701"/>
      <c r="EC32" s="722"/>
    </row>
    <row r="33" spans="2:133" ht="11.25" customHeight="1" x14ac:dyDescent="0.2">
      <c r="B33" s="677" t="s">
        <v>317</v>
      </c>
      <c r="C33" s="678"/>
      <c r="D33" s="678"/>
      <c r="E33" s="678"/>
      <c r="F33" s="678"/>
      <c r="G33" s="678"/>
      <c r="H33" s="678"/>
      <c r="I33" s="678"/>
      <c r="J33" s="678"/>
      <c r="K33" s="678"/>
      <c r="L33" s="678"/>
      <c r="M33" s="678"/>
      <c r="N33" s="678"/>
      <c r="O33" s="678"/>
      <c r="P33" s="678"/>
      <c r="Q33" s="679"/>
      <c r="R33" s="680">
        <v>2636787</v>
      </c>
      <c r="S33" s="681"/>
      <c r="T33" s="681"/>
      <c r="U33" s="681"/>
      <c r="V33" s="681"/>
      <c r="W33" s="681"/>
      <c r="X33" s="681"/>
      <c r="Y33" s="682"/>
      <c r="Z33" s="713">
        <v>5.6</v>
      </c>
      <c r="AA33" s="713"/>
      <c r="AB33" s="713"/>
      <c r="AC33" s="713"/>
      <c r="AD33" s="714" t="s">
        <v>174</v>
      </c>
      <c r="AE33" s="714"/>
      <c r="AF33" s="714"/>
      <c r="AG33" s="714"/>
      <c r="AH33" s="714"/>
      <c r="AI33" s="714"/>
      <c r="AJ33" s="714"/>
      <c r="AK33" s="714"/>
      <c r="AL33" s="683" t="s">
        <v>174</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97.6</v>
      </c>
      <c r="BH33" s="665"/>
      <c r="BI33" s="665"/>
      <c r="BJ33" s="665"/>
      <c r="BK33" s="665"/>
      <c r="BL33" s="665"/>
      <c r="BM33" s="707">
        <v>92.6</v>
      </c>
      <c r="BN33" s="665"/>
      <c r="BO33" s="665"/>
      <c r="BP33" s="665"/>
      <c r="BQ33" s="709"/>
      <c r="BR33" s="744">
        <v>99</v>
      </c>
      <c r="BS33" s="665"/>
      <c r="BT33" s="665"/>
      <c r="BU33" s="665"/>
      <c r="BV33" s="665"/>
      <c r="BW33" s="665"/>
      <c r="BX33" s="707">
        <v>93.5</v>
      </c>
      <c r="BY33" s="665"/>
      <c r="BZ33" s="665"/>
      <c r="CA33" s="665"/>
      <c r="CB33" s="709"/>
      <c r="CD33" s="719" t="s">
        <v>319</v>
      </c>
      <c r="CE33" s="720"/>
      <c r="CF33" s="720"/>
      <c r="CG33" s="720"/>
      <c r="CH33" s="720"/>
      <c r="CI33" s="720"/>
      <c r="CJ33" s="720"/>
      <c r="CK33" s="720"/>
      <c r="CL33" s="720"/>
      <c r="CM33" s="720"/>
      <c r="CN33" s="720"/>
      <c r="CO33" s="720"/>
      <c r="CP33" s="720"/>
      <c r="CQ33" s="721"/>
      <c r="CR33" s="680">
        <v>24010569</v>
      </c>
      <c r="CS33" s="699"/>
      <c r="CT33" s="699"/>
      <c r="CU33" s="699"/>
      <c r="CV33" s="699"/>
      <c r="CW33" s="699"/>
      <c r="CX33" s="699"/>
      <c r="CY33" s="700"/>
      <c r="CZ33" s="683">
        <v>53.8</v>
      </c>
      <c r="DA33" s="701"/>
      <c r="DB33" s="701"/>
      <c r="DC33" s="702"/>
      <c r="DD33" s="686">
        <v>13621680</v>
      </c>
      <c r="DE33" s="699"/>
      <c r="DF33" s="699"/>
      <c r="DG33" s="699"/>
      <c r="DH33" s="699"/>
      <c r="DI33" s="699"/>
      <c r="DJ33" s="699"/>
      <c r="DK33" s="700"/>
      <c r="DL33" s="686">
        <v>8499109</v>
      </c>
      <c r="DM33" s="699"/>
      <c r="DN33" s="699"/>
      <c r="DO33" s="699"/>
      <c r="DP33" s="699"/>
      <c r="DQ33" s="699"/>
      <c r="DR33" s="699"/>
      <c r="DS33" s="699"/>
      <c r="DT33" s="699"/>
      <c r="DU33" s="699"/>
      <c r="DV33" s="700"/>
      <c r="DW33" s="683">
        <v>51</v>
      </c>
      <c r="DX33" s="701"/>
      <c r="DY33" s="701"/>
      <c r="DZ33" s="701"/>
      <c r="EA33" s="701"/>
      <c r="EB33" s="701"/>
      <c r="EC33" s="722"/>
    </row>
    <row r="34" spans="2:133" ht="11.25" customHeight="1" x14ac:dyDescent="0.2">
      <c r="B34" s="677" t="s">
        <v>320</v>
      </c>
      <c r="C34" s="678"/>
      <c r="D34" s="678"/>
      <c r="E34" s="678"/>
      <c r="F34" s="678"/>
      <c r="G34" s="678"/>
      <c r="H34" s="678"/>
      <c r="I34" s="678"/>
      <c r="J34" s="678"/>
      <c r="K34" s="678"/>
      <c r="L34" s="678"/>
      <c r="M34" s="678"/>
      <c r="N34" s="678"/>
      <c r="O34" s="678"/>
      <c r="P34" s="678"/>
      <c r="Q34" s="679"/>
      <c r="R34" s="680">
        <v>76433</v>
      </c>
      <c r="S34" s="681"/>
      <c r="T34" s="681"/>
      <c r="U34" s="681"/>
      <c r="V34" s="681"/>
      <c r="W34" s="681"/>
      <c r="X34" s="681"/>
      <c r="Y34" s="682"/>
      <c r="Z34" s="713">
        <v>0.2</v>
      </c>
      <c r="AA34" s="713"/>
      <c r="AB34" s="713"/>
      <c r="AC34" s="713"/>
      <c r="AD34" s="714">
        <v>7189</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6673226</v>
      </c>
      <c r="CS34" s="681"/>
      <c r="CT34" s="681"/>
      <c r="CU34" s="681"/>
      <c r="CV34" s="681"/>
      <c r="CW34" s="681"/>
      <c r="CX34" s="681"/>
      <c r="CY34" s="682"/>
      <c r="CZ34" s="683">
        <v>15</v>
      </c>
      <c r="DA34" s="701"/>
      <c r="DB34" s="701"/>
      <c r="DC34" s="702"/>
      <c r="DD34" s="686">
        <v>5735987</v>
      </c>
      <c r="DE34" s="681"/>
      <c r="DF34" s="681"/>
      <c r="DG34" s="681"/>
      <c r="DH34" s="681"/>
      <c r="DI34" s="681"/>
      <c r="DJ34" s="681"/>
      <c r="DK34" s="682"/>
      <c r="DL34" s="686">
        <v>2856704</v>
      </c>
      <c r="DM34" s="681"/>
      <c r="DN34" s="681"/>
      <c r="DO34" s="681"/>
      <c r="DP34" s="681"/>
      <c r="DQ34" s="681"/>
      <c r="DR34" s="681"/>
      <c r="DS34" s="681"/>
      <c r="DT34" s="681"/>
      <c r="DU34" s="681"/>
      <c r="DV34" s="682"/>
      <c r="DW34" s="683">
        <v>17.100000000000001</v>
      </c>
      <c r="DX34" s="701"/>
      <c r="DY34" s="701"/>
      <c r="DZ34" s="701"/>
      <c r="EA34" s="701"/>
      <c r="EB34" s="701"/>
      <c r="EC34" s="722"/>
    </row>
    <row r="35" spans="2:133" ht="11.25" customHeight="1" x14ac:dyDescent="0.2">
      <c r="B35" s="677" t="s">
        <v>322</v>
      </c>
      <c r="C35" s="678"/>
      <c r="D35" s="678"/>
      <c r="E35" s="678"/>
      <c r="F35" s="678"/>
      <c r="G35" s="678"/>
      <c r="H35" s="678"/>
      <c r="I35" s="678"/>
      <c r="J35" s="678"/>
      <c r="K35" s="678"/>
      <c r="L35" s="678"/>
      <c r="M35" s="678"/>
      <c r="N35" s="678"/>
      <c r="O35" s="678"/>
      <c r="P35" s="678"/>
      <c r="Q35" s="679"/>
      <c r="R35" s="680">
        <v>3424587</v>
      </c>
      <c r="S35" s="681"/>
      <c r="T35" s="681"/>
      <c r="U35" s="681"/>
      <c r="V35" s="681"/>
      <c r="W35" s="681"/>
      <c r="X35" s="681"/>
      <c r="Y35" s="682"/>
      <c r="Z35" s="713">
        <v>7.3</v>
      </c>
      <c r="AA35" s="713"/>
      <c r="AB35" s="713"/>
      <c r="AC35" s="713"/>
      <c r="AD35" s="714" t="s">
        <v>174</v>
      </c>
      <c r="AE35" s="714"/>
      <c r="AF35" s="714"/>
      <c r="AG35" s="714"/>
      <c r="AH35" s="714"/>
      <c r="AI35" s="714"/>
      <c r="AJ35" s="714"/>
      <c r="AK35" s="714"/>
      <c r="AL35" s="683" t="s">
        <v>174</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490875</v>
      </c>
      <c r="CS35" s="699"/>
      <c r="CT35" s="699"/>
      <c r="CU35" s="699"/>
      <c r="CV35" s="699"/>
      <c r="CW35" s="699"/>
      <c r="CX35" s="699"/>
      <c r="CY35" s="700"/>
      <c r="CZ35" s="683">
        <v>1.1000000000000001</v>
      </c>
      <c r="DA35" s="701"/>
      <c r="DB35" s="701"/>
      <c r="DC35" s="702"/>
      <c r="DD35" s="686">
        <v>389251</v>
      </c>
      <c r="DE35" s="699"/>
      <c r="DF35" s="699"/>
      <c r="DG35" s="699"/>
      <c r="DH35" s="699"/>
      <c r="DI35" s="699"/>
      <c r="DJ35" s="699"/>
      <c r="DK35" s="700"/>
      <c r="DL35" s="686">
        <v>372148</v>
      </c>
      <c r="DM35" s="699"/>
      <c r="DN35" s="699"/>
      <c r="DO35" s="699"/>
      <c r="DP35" s="699"/>
      <c r="DQ35" s="699"/>
      <c r="DR35" s="699"/>
      <c r="DS35" s="699"/>
      <c r="DT35" s="699"/>
      <c r="DU35" s="699"/>
      <c r="DV35" s="700"/>
      <c r="DW35" s="683">
        <v>2.2000000000000002</v>
      </c>
      <c r="DX35" s="701"/>
      <c r="DY35" s="701"/>
      <c r="DZ35" s="701"/>
      <c r="EA35" s="701"/>
      <c r="EB35" s="701"/>
      <c r="EC35" s="722"/>
    </row>
    <row r="36" spans="2:133" ht="11.25" customHeight="1" x14ac:dyDescent="0.2">
      <c r="B36" s="677" t="s">
        <v>326</v>
      </c>
      <c r="C36" s="678"/>
      <c r="D36" s="678"/>
      <c r="E36" s="678"/>
      <c r="F36" s="678"/>
      <c r="G36" s="678"/>
      <c r="H36" s="678"/>
      <c r="I36" s="678"/>
      <c r="J36" s="678"/>
      <c r="K36" s="678"/>
      <c r="L36" s="678"/>
      <c r="M36" s="678"/>
      <c r="N36" s="678"/>
      <c r="O36" s="678"/>
      <c r="P36" s="678"/>
      <c r="Q36" s="679"/>
      <c r="R36" s="680">
        <v>1457720</v>
      </c>
      <c r="S36" s="681"/>
      <c r="T36" s="681"/>
      <c r="U36" s="681"/>
      <c r="V36" s="681"/>
      <c r="W36" s="681"/>
      <c r="X36" s="681"/>
      <c r="Y36" s="682"/>
      <c r="Z36" s="713">
        <v>3.1</v>
      </c>
      <c r="AA36" s="713"/>
      <c r="AB36" s="713"/>
      <c r="AC36" s="713"/>
      <c r="AD36" s="714" t="s">
        <v>174</v>
      </c>
      <c r="AE36" s="714"/>
      <c r="AF36" s="714"/>
      <c r="AG36" s="714"/>
      <c r="AH36" s="714"/>
      <c r="AI36" s="714"/>
      <c r="AJ36" s="714"/>
      <c r="AK36" s="714"/>
      <c r="AL36" s="683" t="s">
        <v>243</v>
      </c>
      <c r="AM36" s="684"/>
      <c r="AN36" s="684"/>
      <c r="AO36" s="715"/>
      <c r="AP36" s="235"/>
      <c r="AQ36" s="732" t="s">
        <v>327</v>
      </c>
      <c r="AR36" s="733"/>
      <c r="AS36" s="733"/>
      <c r="AT36" s="733"/>
      <c r="AU36" s="733"/>
      <c r="AV36" s="733"/>
      <c r="AW36" s="733"/>
      <c r="AX36" s="733"/>
      <c r="AY36" s="734"/>
      <c r="AZ36" s="735">
        <v>4361606</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1922</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12232195</v>
      </c>
      <c r="CS36" s="681"/>
      <c r="CT36" s="681"/>
      <c r="CU36" s="681"/>
      <c r="CV36" s="681"/>
      <c r="CW36" s="681"/>
      <c r="CX36" s="681"/>
      <c r="CY36" s="682"/>
      <c r="CZ36" s="683">
        <v>27.4</v>
      </c>
      <c r="DA36" s="701"/>
      <c r="DB36" s="701"/>
      <c r="DC36" s="702"/>
      <c r="DD36" s="686">
        <v>5055532</v>
      </c>
      <c r="DE36" s="681"/>
      <c r="DF36" s="681"/>
      <c r="DG36" s="681"/>
      <c r="DH36" s="681"/>
      <c r="DI36" s="681"/>
      <c r="DJ36" s="681"/>
      <c r="DK36" s="682"/>
      <c r="DL36" s="686">
        <v>3520181</v>
      </c>
      <c r="DM36" s="681"/>
      <c r="DN36" s="681"/>
      <c r="DO36" s="681"/>
      <c r="DP36" s="681"/>
      <c r="DQ36" s="681"/>
      <c r="DR36" s="681"/>
      <c r="DS36" s="681"/>
      <c r="DT36" s="681"/>
      <c r="DU36" s="681"/>
      <c r="DV36" s="682"/>
      <c r="DW36" s="683">
        <v>21.1</v>
      </c>
      <c r="DX36" s="701"/>
      <c r="DY36" s="701"/>
      <c r="DZ36" s="701"/>
      <c r="EA36" s="701"/>
      <c r="EB36" s="701"/>
      <c r="EC36" s="722"/>
    </row>
    <row r="37" spans="2:133" ht="11.25" customHeight="1" x14ac:dyDescent="0.2">
      <c r="B37" s="677" t="s">
        <v>330</v>
      </c>
      <c r="C37" s="678"/>
      <c r="D37" s="678"/>
      <c r="E37" s="678"/>
      <c r="F37" s="678"/>
      <c r="G37" s="678"/>
      <c r="H37" s="678"/>
      <c r="I37" s="678"/>
      <c r="J37" s="678"/>
      <c r="K37" s="678"/>
      <c r="L37" s="678"/>
      <c r="M37" s="678"/>
      <c r="N37" s="678"/>
      <c r="O37" s="678"/>
      <c r="P37" s="678"/>
      <c r="Q37" s="679"/>
      <c r="R37" s="680">
        <v>1867560</v>
      </c>
      <c r="S37" s="681"/>
      <c r="T37" s="681"/>
      <c r="U37" s="681"/>
      <c r="V37" s="681"/>
      <c r="W37" s="681"/>
      <c r="X37" s="681"/>
      <c r="Y37" s="682"/>
      <c r="Z37" s="713">
        <v>4</v>
      </c>
      <c r="AA37" s="713"/>
      <c r="AB37" s="713"/>
      <c r="AC37" s="713"/>
      <c r="AD37" s="714" t="s">
        <v>174</v>
      </c>
      <c r="AE37" s="714"/>
      <c r="AF37" s="714"/>
      <c r="AG37" s="714"/>
      <c r="AH37" s="714"/>
      <c r="AI37" s="714"/>
      <c r="AJ37" s="714"/>
      <c r="AK37" s="714"/>
      <c r="AL37" s="683" t="s">
        <v>174</v>
      </c>
      <c r="AM37" s="684"/>
      <c r="AN37" s="684"/>
      <c r="AO37" s="715"/>
      <c r="AQ37" s="723" t="s">
        <v>331</v>
      </c>
      <c r="AR37" s="724"/>
      <c r="AS37" s="724"/>
      <c r="AT37" s="724"/>
      <c r="AU37" s="724"/>
      <c r="AV37" s="724"/>
      <c r="AW37" s="724"/>
      <c r="AX37" s="724"/>
      <c r="AY37" s="725"/>
      <c r="AZ37" s="680">
        <v>1083154</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-9686</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1032709</v>
      </c>
      <c r="CS37" s="699"/>
      <c r="CT37" s="699"/>
      <c r="CU37" s="699"/>
      <c r="CV37" s="699"/>
      <c r="CW37" s="699"/>
      <c r="CX37" s="699"/>
      <c r="CY37" s="700"/>
      <c r="CZ37" s="683">
        <v>2.2999999999999998</v>
      </c>
      <c r="DA37" s="701"/>
      <c r="DB37" s="701"/>
      <c r="DC37" s="702"/>
      <c r="DD37" s="686">
        <v>1032709</v>
      </c>
      <c r="DE37" s="699"/>
      <c r="DF37" s="699"/>
      <c r="DG37" s="699"/>
      <c r="DH37" s="699"/>
      <c r="DI37" s="699"/>
      <c r="DJ37" s="699"/>
      <c r="DK37" s="700"/>
      <c r="DL37" s="686">
        <v>975793</v>
      </c>
      <c r="DM37" s="699"/>
      <c r="DN37" s="699"/>
      <c r="DO37" s="699"/>
      <c r="DP37" s="699"/>
      <c r="DQ37" s="699"/>
      <c r="DR37" s="699"/>
      <c r="DS37" s="699"/>
      <c r="DT37" s="699"/>
      <c r="DU37" s="699"/>
      <c r="DV37" s="700"/>
      <c r="DW37" s="683">
        <v>5.9</v>
      </c>
      <c r="DX37" s="701"/>
      <c r="DY37" s="701"/>
      <c r="DZ37" s="701"/>
      <c r="EA37" s="701"/>
      <c r="EB37" s="701"/>
      <c r="EC37" s="722"/>
    </row>
    <row r="38" spans="2:133" ht="11.25" customHeight="1" x14ac:dyDescent="0.2">
      <c r="B38" s="677" t="s">
        <v>334</v>
      </c>
      <c r="C38" s="678"/>
      <c r="D38" s="678"/>
      <c r="E38" s="678"/>
      <c r="F38" s="678"/>
      <c r="G38" s="678"/>
      <c r="H38" s="678"/>
      <c r="I38" s="678"/>
      <c r="J38" s="678"/>
      <c r="K38" s="678"/>
      <c r="L38" s="678"/>
      <c r="M38" s="678"/>
      <c r="N38" s="678"/>
      <c r="O38" s="678"/>
      <c r="P38" s="678"/>
      <c r="Q38" s="679"/>
      <c r="R38" s="680">
        <v>1045666</v>
      </c>
      <c r="S38" s="681"/>
      <c r="T38" s="681"/>
      <c r="U38" s="681"/>
      <c r="V38" s="681"/>
      <c r="W38" s="681"/>
      <c r="X38" s="681"/>
      <c r="Y38" s="682"/>
      <c r="Z38" s="713">
        <v>2.2000000000000002</v>
      </c>
      <c r="AA38" s="713"/>
      <c r="AB38" s="713"/>
      <c r="AC38" s="713"/>
      <c r="AD38" s="714">
        <v>322</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810974</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8006</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2374161</v>
      </c>
      <c r="CS38" s="681"/>
      <c r="CT38" s="681"/>
      <c r="CU38" s="681"/>
      <c r="CV38" s="681"/>
      <c r="CW38" s="681"/>
      <c r="CX38" s="681"/>
      <c r="CY38" s="682"/>
      <c r="CZ38" s="683">
        <v>5.3</v>
      </c>
      <c r="DA38" s="701"/>
      <c r="DB38" s="701"/>
      <c r="DC38" s="702"/>
      <c r="DD38" s="686">
        <v>1982483</v>
      </c>
      <c r="DE38" s="681"/>
      <c r="DF38" s="681"/>
      <c r="DG38" s="681"/>
      <c r="DH38" s="681"/>
      <c r="DI38" s="681"/>
      <c r="DJ38" s="681"/>
      <c r="DK38" s="682"/>
      <c r="DL38" s="686">
        <v>1750076</v>
      </c>
      <c r="DM38" s="681"/>
      <c r="DN38" s="681"/>
      <c r="DO38" s="681"/>
      <c r="DP38" s="681"/>
      <c r="DQ38" s="681"/>
      <c r="DR38" s="681"/>
      <c r="DS38" s="681"/>
      <c r="DT38" s="681"/>
      <c r="DU38" s="681"/>
      <c r="DV38" s="682"/>
      <c r="DW38" s="683">
        <v>10.5</v>
      </c>
      <c r="DX38" s="701"/>
      <c r="DY38" s="701"/>
      <c r="DZ38" s="701"/>
      <c r="EA38" s="701"/>
      <c r="EB38" s="701"/>
      <c r="EC38" s="722"/>
    </row>
    <row r="39" spans="2:133" ht="11.25" customHeight="1" x14ac:dyDescent="0.2">
      <c r="B39" s="677" t="s">
        <v>338</v>
      </c>
      <c r="C39" s="678"/>
      <c r="D39" s="678"/>
      <c r="E39" s="678"/>
      <c r="F39" s="678"/>
      <c r="G39" s="678"/>
      <c r="H39" s="678"/>
      <c r="I39" s="678"/>
      <c r="J39" s="678"/>
      <c r="K39" s="678"/>
      <c r="L39" s="678"/>
      <c r="M39" s="678"/>
      <c r="N39" s="678"/>
      <c r="O39" s="678"/>
      <c r="P39" s="678"/>
      <c r="Q39" s="679"/>
      <c r="R39" s="680">
        <v>4592700</v>
      </c>
      <c r="S39" s="681"/>
      <c r="T39" s="681"/>
      <c r="U39" s="681"/>
      <c r="V39" s="681"/>
      <c r="W39" s="681"/>
      <c r="X39" s="681"/>
      <c r="Y39" s="682"/>
      <c r="Z39" s="713">
        <v>9.6999999999999993</v>
      </c>
      <c r="AA39" s="713"/>
      <c r="AB39" s="713"/>
      <c r="AC39" s="713"/>
      <c r="AD39" s="714" t="s">
        <v>174</v>
      </c>
      <c r="AE39" s="714"/>
      <c r="AF39" s="714"/>
      <c r="AG39" s="714"/>
      <c r="AH39" s="714"/>
      <c r="AI39" s="714"/>
      <c r="AJ39" s="714"/>
      <c r="AK39" s="714"/>
      <c r="AL39" s="683" t="s">
        <v>174</v>
      </c>
      <c r="AM39" s="684"/>
      <c r="AN39" s="684"/>
      <c r="AO39" s="715"/>
      <c r="AQ39" s="723" t="s">
        <v>339</v>
      </c>
      <c r="AR39" s="724"/>
      <c r="AS39" s="724"/>
      <c r="AT39" s="724"/>
      <c r="AU39" s="724"/>
      <c r="AV39" s="724"/>
      <c r="AW39" s="724"/>
      <c r="AX39" s="724"/>
      <c r="AY39" s="725"/>
      <c r="AZ39" s="680">
        <v>93317</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12085</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1817812</v>
      </c>
      <c r="CS39" s="699"/>
      <c r="CT39" s="699"/>
      <c r="CU39" s="699"/>
      <c r="CV39" s="699"/>
      <c r="CW39" s="699"/>
      <c r="CX39" s="699"/>
      <c r="CY39" s="700"/>
      <c r="CZ39" s="683">
        <v>4.0999999999999996</v>
      </c>
      <c r="DA39" s="701"/>
      <c r="DB39" s="701"/>
      <c r="DC39" s="702"/>
      <c r="DD39" s="686">
        <v>458427</v>
      </c>
      <c r="DE39" s="699"/>
      <c r="DF39" s="699"/>
      <c r="DG39" s="699"/>
      <c r="DH39" s="699"/>
      <c r="DI39" s="699"/>
      <c r="DJ39" s="699"/>
      <c r="DK39" s="700"/>
      <c r="DL39" s="686" t="s">
        <v>243</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2">
      <c r="B40" s="677" t="s">
        <v>342</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174</v>
      </c>
      <c r="AA40" s="713"/>
      <c r="AB40" s="713"/>
      <c r="AC40" s="713"/>
      <c r="AD40" s="714" t="s">
        <v>243</v>
      </c>
      <c r="AE40" s="714"/>
      <c r="AF40" s="714"/>
      <c r="AG40" s="714"/>
      <c r="AH40" s="714"/>
      <c r="AI40" s="714"/>
      <c r="AJ40" s="714"/>
      <c r="AK40" s="714"/>
      <c r="AL40" s="683" t="s">
        <v>243</v>
      </c>
      <c r="AM40" s="684"/>
      <c r="AN40" s="684"/>
      <c r="AO40" s="715"/>
      <c r="AQ40" s="723" t="s">
        <v>343</v>
      </c>
      <c r="AR40" s="724"/>
      <c r="AS40" s="724"/>
      <c r="AT40" s="724"/>
      <c r="AU40" s="724"/>
      <c r="AV40" s="724"/>
      <c r="AW40" s="724"/>
      <c r="AX40" s="724"/>
      <c r="AY40" s="725"/>
      <c r="AZ40" s="680">
        <v>7664</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104</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422300</v>
      </c>
      <c r="CS40" s="681"/>
      <c r="CT40" s="681"/>
      <c r="CU40" s="681"/>
      <c r="CV40" s="681"/>
      <c r="CW40" s="681"/>
      <c r="CX40" s="681"/>
      <c r="CY40" s="682"/>
      <c r="CZ40" s="683">
        <v>0.9</v>
      </c>
      <c r="DA40" s="701"/>
      <c r="DB40" s="701"/>
      <c r="DC40" s="702"/>
      <c r="DD40" s="686" t="s">
        <v>174</v>
      </c>
      <c r="DE40" s="681"/>
      <c r="DF40" s="681"/>
      <c r="DG40" s="681"/>
      <c r="DH40" s="681"/>
      <c r="DI40" s="681"/>
      <c r="DJ40" s="681"/>
      <c r="DK40" s="682"/>
      <c r="DL40" s="686" t="s">
        <v>174</v>
      </c>
      <c r="DM40" s="681"/>
      <c r="DN40" s="681"/>
      <c r="DO40" s="681"/>
      <c r="DP40" s="681"/>
      <c r="DQ40" s="681"/>
      <c r="DR40" s="681"/>
      <c r="DS40" s="681"/>
      <c r="DT40" s="681"/>
      <c r="DU40" s="681"/>
      <c r="DV40" s="682"/>
      <c r="DW40" s="683" t="s">
        <v>174</v>
      </c>
      <c r="DX40" s="701"/>
      <c r="DY40" s="701"/>
      <c r="DZ40" s="701"/>
      <c r="EA40" s="701"/>
      <c r="EB40" s="701"/>
      <c r="EC40" s="722"/>
    </row>
    <row r="41" spans="2:133" ht="11.25" customHeight="1" x14ac:dyDescent="0.2">
      <c r="B41" s="677" t="s">
        <v>347</v>
      </c>
      <c r="C41" s="678"/>
      <c r="D41" s="678"/>
      <c r="E41" s="678"/>
      <c r="F41" s="678"/>
      <c r="G41" s="678"/>
      <c r="H41" s="678"/>
      <c r="I41" s="678"/>
      <c r="J41" s="678"/>
      <c r="K41" s="678"/>
      <c r="L41" s="678"/>
      <c r="M41" s="678"/>
      <c r="N41" s="678"/>
      <c r="O41" s="678"/>
      <c r="P41" s="678"/>
      <c r="Q41" s="679"/>
      <c r="R41" s="680" t="s">
        <v>243</v>
      </c>
      <c r="S41" s="681"/>
      <c r="T41" s="681"/>
      <c r="U41" s="681"/>
      <c r="V41" s="681"/>
      <c r="W41" s="681"/>
      <c r="X41" s="681"/>
      <c r="Y41" s="682"/>
      <c r="Z41" s="713" t="s">
        <v>174</v>
      </c>
      <c r="AA41" s="713"/>
      <c r="AB41" s="713"/>
      <c r="AC41" s="713"/>
      <c r="AD41" s="714" t="s">
        <v>174</v>
      </c>
      <c r="AE41" s="714"/>
      <c r="AF41" s="714"/>
      <c r="AG41" s="714"/>
      <c r="AH41" s="714"/>
      <c r="AI41" s="714"/>
      <c r="AJ41" s="714"/>
      <c r="AK41" s="714"/>
      <c r="AL41" s="683" t="s">
        <v>174</v>
      </c>
      <c r="AM41" s="684"/>
      <c r="AN41" s="684"/>
      <c r="AO41" s="715"/>
      <c r="AQ41" s="723" t="s">
        <v>348</v>
      </c>
      <c r="AR41" s="724"/>
      <c r="AS41" s="724"/>
      <c r="AT41" s="724"/>
      <c r="AU41" s="724"/>
      <c r="AV41" s="724"/>
      <c r="AW41" s="724"/>
      <c r="AX41" s="724"/>
      <c r="AY41" s="725"/>
      <c r="AZ41" s="680">
        <v>535382</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174</v>
      </c>
      <c r="DA41" s="701"/>
      <c r="DB41" s="701"/>
      <c r="DC41" s="702"/>
      <c r="DD41" s="686" t="s">
        <v>243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351</v>
      </c>
      <c r="C42" s="678"/>
      <c r="D42" s="678"/>
      <c r="E42" s="678"/>
      <c r="F42" s="678"/>
      <c r="G42" s="678"/>
      <c r="H42" s="678"/>
      <c r="I42" s="678"/>
      <c r="J42" s="678"/>
      <c r="K42" s="678"/>
      <c r="L42" s="678"/>
      <c r="M42" s="678"/>
      <c r="N42" s="678"/>
      <c r="O42" s="678"/>
      <c r="P42" s="678"/>
      <c r="Q42" s="679"/>
      <c r="R42" s="680">
        <v>900000</v>
      </c>
      <c r="S42" s="681"/>
      <c r="T42" s="681"/>
      <c r="U42" s="681"/>
      <c r="V42" s="681"/>
      <c r="W42" s="681"/>
      <c r="X42" s="681"/>
      <c r="Y42" s="682"/>
      <c r="Z42" s="713">
        <v>1.9</v>
      </c>
      <c r="AA42" s="713"/>
      <c r="AB42" s="713"/>
      <c r="AC42" s="713"/>
      <c r="AD42" s="714" t="s">
        <v>174</v>
      </c>
      <c r="AE42" s="714"/>
      <c r="AF42" s="714"/>
      <c r="AG42" s="714"/>
      <c r="AH42" s="714"/>
      <c r="AI42" s="714"/>
      <c r="AJ42" s="714"/>
      <c r="AK42" s="714"/>
      <c r="AL42" s="683" t="s">
        <v>243</v>
      </c>
      <c r="AM42" s="684"/>
      <c r="AN42" s="684"/>
      <c r="AO42" s="715"/>
      <c r="AQ42" s="716" t="s">
        <v>352</v>
      </c>
      <c r="AR42" s="717"/>
      <c r="AS42" s="717"/>
      <c r="AT42" s="717"/>
      <c r="AU42" s="717"/>
      <c r="AV42" s="717"/>
      <c r="AW42" s="717"/>
      <c r="AX42" s="717"/>
      <c r="AY42" s="718"/>
      <c r="AZ42" s="664">
        <v>1831115</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374</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8305846</v>
      </c>
      <c r="CS42" s="681"/>
      <c r="CT42" s="681"/>
      <c r="CU42" s="681"/>
      <c r="CV42" s="681"/>
      <c r="CW42" s="681"/>
      <c r="CX42" s="681"/>
      <c r="CY42" s="682"/>
      <c r="CZ42" s="683">
        <v>18.600000000000001</v>
      </c>
      <c r="DA42" s="684"/>
      <c r="DB42" s="684"/>
      <c r="DC42" s="685"/>
      <c r="DD42" s="686">
        <v>1663359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355</v>
      </c>
      <c r="C43" s="662"/>
      <c r="D43" s="662"/>
      <c r="E43" s="662"/>
      <c r="F43" s="662"/>
      <c r="G43" s="662"/>
      <c r="H43" s="662"/>
      <c r="I43" s="662"/>
      <c r="J43" s="662"/>
      <c r="K43" s="662"/>
      <c r="L43" s="662"/>
      <c r="M43" s="662"/>
      <c r="N43" s="662"/>
      <c r="O43" s="662"/>
      <c r="P43" s="662"/>
      <c r="Q43" s="663"/>
      <c r="R43" s="664">
        <v>47114225</v>
      </c>
      <c r="S43" s="703"/>
      <c r="T43" s="703"/>
      <c r="U43" s="703"/>
      <c r="V43" s="703"/>
      <c r="W43" s="703"/>
      <c r="X43" s="703"/>
      <c r="Y43" s="704"/>
      <c r="Z43" s="705">
        <v>100</v>
      </c>
      <c r="AA43" s="705"/>
      <c r="AB43" s="705"/>
      <c r="AC43" s="705"/>
      <c r="AD43" s="706">
        <v>15760058</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166395</v>
      </c>
      <c r="CS43" s="699"/>
      <c r="CT43" s="699"/>
      <c r="CU43" s="699"/>
      <c r="CV43" s="699"/>
      <c r="CW43" s="699"/>
      <c r="CX43" s="699"/>
      <c r="CY43" s="700"/>
      <c r="CZ43" s="683">
        <v>0.4</v>
      </c>
      <c r="DA43" s="701"/>
      <c r="DB43" s="701"/>
      <c r="DC43" s="702"/>
      <c r="DD43" s="686">
        <v>166395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8304611</v>
      </c>
      <c r="CS44" s="681"/>
      <c r="CT44" s="681"/>
      <c r="CU44" s="681"/>
      <c r="CV44" s="681"/>
      <c r="CW44" s="681"/>
      <c r="CX44" s="681"/>
      <c r="CY44" s="682"/>
      <c r="CZ44" s="683">
        <v>18.600000000000001</v>
      </c>
      <c r="DA44" s="684"/>
      <c r="DB44" s="684"/>
      <c r="DC44" s="685"/>
      <c r="DD44" s="686">
        <v>1662124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4312194</v>
      </c>
      <c r="CS45" s="699"/>
      <c r="CT45" s="699"/>
      <c r="CU45" s="699"/>
      <c r="CV45" s="699"/>
      <c r="CW45" s="699"/>
      <c r="CX45" s="699"/>
      <c r="CY45" s="700"/>
      <c r="CZ45" s="683">
        <v>9.6999999999999993</v>
      </c>
      <c r="DA45" s="701"/>
      <c r="DB45" s="701"/>
      <c r="DC45" s="702"/>
      <c r="DD45" s="686">
        <v>195546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3683693</v>
      </c>
      <c r="CS46" s="681"/>
      <c r="CT46" s="681"/>
      <c r="CU46" s="681"/>
      <c r="CV46" s="681"/>
      <c r="CW46" s="681"/>
      <c r="CX46" s="681"/>
      <c r="CY46" s="682"/>
      <c r="CZ46" s="683">
        <v>8.3000000000000007</v>
      </c>
      <c r="DA46" s="684"/>
      <c r="DB46" s="684"/>
      <c r="DC46" s="685"/>
      <c r="DD46" s="686">
        <v>1410991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1235</v>
      </c>
      <c r="CS47" s="699"/>
      <c r="CT47" s="699"/>
      <c r="CU47" s="699"/>
      <c r="CV47" s="699"/>
      <c r="CW47" s="699"/>
      <c r="CX47" s="699"/>
      <c r="CY47" s="700"/>
      <c r="CZ47" s="683">
        <v>0</v>
      </c>
      <c r="DA47" s="701"/>
      <c r="DB47" s="701"/>
      <c r="DC47" s="702"/>
      <c r="DD47" s="686">
        <v>1235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174</v>
      </c>
      <c r="CS48" s="681"/>
      <c r="CT48" s="681"/>
      <c r="CU48" s="681"/>
      <c r="CV48" s="681"/>
      <c r="CW48" s="681"/>
      <c r="CX48" s="681"/>
      <c r="CY48" s="682"/>
      <c r="CZ48" s="683" t="s">
        <v>174</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44627785</v>
      </c>
      <c r="CS49" s="665"/>
      <c r="CT49" s="665"/>
      <c r="CU49" s="665"/>
      <c r="CV49" s="665"/>
      <c r="CW49" s="665"/>
      <c r="CX49" s="665"/>
      <c r="CY49" s="666"/>
      <c r="CZ49" s="667">
        <v>100</v>
      </c>
      <c r="DA49" s="668"/>
      <c r="DB49" s="668"/>
      <c r="DC49" s="669"/>
      <c r="DD49" s="670">
        <v>22883720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ixE0AttgkcH1pY/u71SmufcJAREJy/90PLJ5snmbxcs+Q9fGc/karqdUp5WRw2iLS5vTnoOTd4SXHx9TsaMyQ==" saltValue="tWTZHpN57E+v38RylcUsT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388</v>
      </c>
      <c r="C7" s="1146"/>
      <c r="D7" s="1146"/>
      <c r="E7" s="1146"/>
      <c r="F7" s="1146"/>
      <c r="G7" s="1146"/>
      <c r="H7" s="1146"/>
      <c r="I7" s="1146"/>
      <c r="J7" s="1146"/>
      <c r="K7" s="1146"/>
      <c r="L7" s="1146"/>
      <c r="M7" s="1146"/>
      <c r="N7" s="1146"/>
      <c r="O7" s="1146"/>
      <c r="P7" s="1147"/>
      <c r="Q7" s="1199">
        <v>47055</v>
      </c>
      <c r="R7" s="1200"/>
      <c r="S7" s="1200"/>
      <c r="T7" s="1200"/>
      <c r="U7" s="1200"/>
      <c r="V7" s="1200">
        <v>44570</v>
      </c>
      <c r="W7" s="1200"/>
      <c r="X7" s="1200"/>
      <c r="Y7" s="1200"/>
      <c r="Z7" s="1200"/>
      <c r="AA7" s="1200">
        <v>2485</v>
      </c>
      <c r="AB7" s="1200"/>
      <c r="AC7" s="1200"/>
      <c r="AD7" s="1200"/>
      <c r="AE7" s="1201"/>
      <c r="AF7" s="1202">
        <v>1581</v>
      </c>
      <c r="AG7" s="1203"/>
      <c r="AH7" s="1203"/>
      <c r="AI7" s="1203"/>
      <c r="AJ7" s="1204"/>
      <c r="AK7" s="1186">
        <v>1458</v>
      </c>
      <c r="AL7" s="1187"/>
      <c r="AM7" s="1187"/>
      <c r="AN7" s="1187"/>
      <c r="AO7" s="1187"/>
      <c r="AP7" s="1187">
        <v>24825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583</v>
      </c>
      <c r="BT7" s="1191"/>
      <c r="BU7" s="1191"/>
      <c r="BV7" s="1191"/>
      <c r="BW7" s="1191"/>
      <c r="BX7" s="1191"/>
      <c r="BY7" s="1191"/>
      <c r="BZ7" s="1191"/>
      <c r="CA7" s="1191"/>
      <c r="CB7" s="1191"/>
      <c r="CC7" s="1191"/>
      <c r="CD7" s="1191"/>
      <c r="CE7" s="1191"/>
      <c r="CF7" s="1191"/>
      <c r="CG7" s="1192"/>
      <c r="CH7" s="1183">
        <v>13</v>
      </c>
      <c r="CI7" s="1184"/>
      <c r="CJ7" s="1184"/>
      <c r="CK7" s="1184"/>
      <c r="CL7" s="1185"/>
      <c r="CM7" s="1183">
        <v>64</v>
      </c>
      <c r="CN7" s="1184"/>
      <c r="CO7" s="1184"/>
      <c r="CP7" s="1184"/>
      <c r="CQ7" s="1185"/>
      <c r="CR7" s="1183">
        <v>21</v>
      </c>
      <c r="CS7" s="1184"/>
      <c r="CT7" s="1184"/>
      <c r="CU7" s="1184"/>
      <c r="CV7" s="1185"/>
      <c r="CW7" s="1183">
        <v>25</v>
      </c>
      <c r="CX7" s="1184"/>
      <c r="CY7" s="1184"/>
      <c r="CZ7" s="1184"/>
      <c r="DA7" s="1185"/>
      <c r="DB7" s="1183" t="s">
        <v>586</v>
      </c>
      <c r="DC7" s="1184"/>
      <c r="DD7" s="1184"/>
      <c r="DE7" s="1184"/>
      <c r="DF7" s="1185"/>
      <c r="DG7" s="1183" t="s">
        <v>586</v>
      </c>
      <c r="DH7" s="1184"/>
      <c r="DI7" s="1184"/>
      <c r="DJ7" s="1184"/>
      <c r="DK7" s="1185"/>
      <c r="DL7" s="1183" t="s">
        <v>586</v>
      </c>
      <c r="DM7" s="1184"/>
      <c r="DN7" s="1184"/>
      <c r="DO7" s="1184"/>
      <c r="DP7" s="1185"/>
      <c r="DQ7" s="1183" t="s">
        <v>586</v>
      </c>
      <c r="DR7" s="1184"/>
      <c r="DS7" s="1184"/>
      <c r="DT7" s="1184"/>
      <c r="DU7" s="1185"/>
      <c r="DV7" s="1210"/>
      <c r="DW7" s="1211"/>
      <c r="DX7" s="1211"/>
      <c r="DY7" s="1211"/>
      <c r="DZ7" s="1212"/>
      <c r="EA7" s="256"/>
    </row>
    <row r="8" spans="1:131" s="257" customFormat="1" ht="26.25" customHeight="1" x14ac:dyDescent="0.2">
      <c r="A8" s="263">
        <v>2</v>
      </c>
      <c r="B8" s="1132" t="s">
        <v>389</v>
      </c>
      <c r="C8" s="1133"/>
      <c r="D8" s="1133"/>
      <c r="E8" s="1133"/>
      <c r="F8" s="1133"/>
      <c r="G8" s="1133"/>
      <c r="H8" s="1133"/>
      <c r="I8" s="1133"/>
      <c r="J8" s="1133"/>
      <c r="K8" s="1133"/>
      <c r="L8" s="1133"/>
      <c r="M8" s="1133"/>
      <c r="N8" s="1133"/>
      <c r="O8" s="1133"/>
      <c r="P8" s="1134"/>
      <c r="Q8" s="1138">
        <v>60</v>
      </c>
      <c r="R8" s="1139"/>
      <c r="S8" s="1139"/>
      <c r="T8" s="1139"/>
      <c r="U8" s="1139"/>
      <c r="V8" s="1139">
        <v>59</v>
      </c>
      <c r="W8" s="1139"/>
      <c r="X8" s="1139"/>
      <c r="Y8" s="1139"/>
      <c r="Z8" s="1139"/>
      <c r="AA8" s="1139">
        <v>1</v>
      </c>
      <c r="AB8" s="1139"/>
      <c r="AC8" s="1139"/>
      <c r="AD8" s="1139"/>
      <c r="AE8" s="1140"/>
      <c r="AF8" s="1114" t="s">
        <v>595</v>
      </c>
      <c r="AG8" s="1115"/>
      <c r="AH8" s="1115"/>
      <c r="AI8" s="1115"/>
      <c r="AJ8" s="1116"/>
      <c r="AK8" s="1181">
        <v>999</v>
      </c>
      <c r="AL8" s="1182"/>
      <c r="AM8" s="1182"/>
      <c r="AN8" s="1182"/>
      <c r="AO8" s="1182"/>
      <c r="AP8" s="1182">
        <v>59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584</v>
      </c>
      <c r="BT8" s="1110"/>
      <c r="BU8" s="1110"/>
      <c r="BV8" s="1110"/>
      <c r="BW8" s="1110"/>
      <c r="BX8" s="1110"/>
      <c r="BY8" s="1110"/>
      <c r="BZ8" s="1110"/>
      <c r="CA8" s="1110"/>
      <c r="CB8" s="1110"/>
      <c r="CC8" s="1110"/>
      <c r="CD8" s="1110"/>
      <c r="CE8" s="1110"/>
      <c r="CF8" s="1110"/>
      <c r="CG8" s="1111"/>
      <c r="CH8" s="1084">
        <v>189</v>
      </c>
      <c r="CI8" s="1085"/>
      <c r="CJ8" s="1085"/>
      <c r="CK8" s="1085"/>
      <c r="CL8" s="1086"/>
      <c r="CM8" s="1084">
        <v>2599</v>
      </c>
      <c r="CN8" s="1085"/>
      <c r="CO8" s="1085"/>
      <c r="CP8" s="1085"/>
      <c r="CQ8" s="1086"/>
      <c r="CR8" s="1084">
        <v>180</v>
      </c>
      <c r="CS8" s="1085"/>
      <c r="CT8" s="1085"/>
      <c r="CU8" s="1085"/>
      <c r="CV8" s="1086"/>
      <c r="CW8" s="1084">
        <v>5</v>
      </c>
      <c r="CX8" s="1085"/>
      <c r="CY8" s="1085"/>
      <c r="CZ8" s="1085"/>
      <c r="DA8" s="1086"/>
      <c r="DB8" s="1084" t="s">
        <v>586</v>
      </c>
      <c r="DC8" s="1085"/>
      <c r="DD8" s="1085"/>
      <c r="DE8" s="1085"/>
      <c r="DF8" s="1086"/>
      <c r="DG8" s="1084" t="s">
        <v>586</v>
      </c>
      <c r="DH8" s="1085"/>
      <c r="DI8" s="1085"/>
      <c r="DJ8" s="1085"/>
      <c r="DK8" s="1086"/>
      <c r="DL8" s="1084" t="s">
        <v>586</v>
      </c>
      <c r="DM8" s="1085"/>
      <c r="DN8" s="1085"/>
      <c r="DO8" s="1085"/>
      <c r="DP8" s="1086"/>
      <c r="DQ8" s="1084" t="s">
        <v>586</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585</v>
      </c>
      <c r="BT9" s="1110"/>
      <c r="BU9" s="1110"/>
      <c r="BV9" s="1110"/>
      <c r="BW9" s="1110"/>
      <c r="BX9" s="1110"/>
      <c r="BY9" s="1110"/>
      <c r="BZ9" s="1110"/>
      <c r="CA9" s="1110"/>
      <c r="CB9" s="1110"/>
      <c r="CC9" s="1110"/>
      <c r="CD9" s="1110"/>
      <c r="CE9" s="1110"/>
      <c r="CF9" s="1110"/>
      <c r="CG9" s="1111"/>
      <c r="CH9" s="1084">
        <v>74</v>
      </c>
      <c r="CI9" s="1085"/>
      <c r="CJ9" s="1085"/>
      <c r="CK9" s="1085"/>
      <c r="CL9" s="1086"/>
      <c r="CM9" s="1084">
        <v>1280</v>
      </c>
      <c r="CN9" s="1085"/>
      <c r="CO9" s="1085"/>
      <c r="CP9" s="1085"/>
      <c r="CQ9" s="1086"/>
      <c r="CR9" s="1084">
        <v>1087</v>
      </c>
      <c r="CS9" s="1085"/>
      <c r="CT9" s="1085"/>
      <c r="CU9" s="1085"/>
      <c r="CV9" s="1086"/>
      <c r="CW9" s="1084">
        <v>448</v>
      </c>
      <c r="CX9" s="1085"/>
      <c r="CY9" s="1085"/>
      <c r="CZ9" s="1085"/>
      <c r="DA9" s="1086"/>
      <c r="DB9" s="1084" t="s">
        <v>586</v>
      </c>
      <c r="DC9" s="1085"/>
      <c r="DD9" s="1085"/>
      <c r="DE9" s="1085"/>
      <c r="DF9" s="1086"/>
      <c r="DG9" s="1084" t="s">
        <v>586</v>
      </c>
      <c r="DH9" s="1085"/>
      <c r="DI9" s="1085"/>
      <c r="DJ9" s="1085"/>
      <c r="DK9" s="1086"/>
      <c r="DL9" s="1084" t="s">
        <v>586</v>
      </c>
      <c r="DM9" s="1085"/>
      <c r="DN9" s="1085"/>
      <c r="DO9" s="1085"/>
      <c r="DP9" s="1086"/>
      <c r="DQ9" s="1084" t="s">
        <v>586</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3">
        <v>47114</v>
      </c>
      <c r="R23" s="1164"/>
      <c r="S23" s="1164"/>
      <c r="T23" s="1164"/>
      <c r="U23" s="1164"/>
      <c r="V23" s="1164">
        <v>44628</v>
      </c>
      <c r="W23" s="1164"/>
      <c r="X23" s="1164"/>
      <c r="Y23" s="1164"/>
      <c r="Z23" s="1164"/>
      <c r="AA23" s="1164">
        <v>2485</v>
      </c>
      <c r="AB23" s="1164"/>
      <c r="AC23" s="1164"/>
      <c r="AD23" s="1164"/>
      <c r="AE23" s="1165"/>
      <c r="AF23" s="1166">
        <v>1581</v>
      </c>
      <c r="AG23" s="1164"/>
      <c r="AH23" s="1164"/>
      <c r="AI23" s="1164"/>
      <c r="AJ23" s="1167"/>
      <c r="AK23" s="1168"/>
      <c r="AL23" s="1169"/>
      <c r="AM23" s="1169"/>
      <c r="AN23" s="1169"/>
      <c r="AO23" s="1169"/>
      <c r="AP23" s="1164">
        <v>24884</v>
      </c>
      <c r="AQ23" s="1164"/>
      <c r="AR23" s="1164"/>
      <c r="AS23" s="1164"/>
      <c r="AT23" s="1164"/>
      <c r="AU23" s="1170"/>
      <c r="AV23" s="1170"/>
      <c r="AW23" s="1170"/>
      <c r="AX23" s="1170"/>
      <c r="AY23" s="1171"/>
      <c r="AZ23" s="1160" t="s">
        <v>174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403</v>
      </c>
      <c r="C28" s="1146"/>
      <c r="D28" s="1146"/>
      <c r="E28" s="1146"/>
      <c r="F28" s="1146"/>
      <c r="G28" s="1146"/>
      <c r="H28" s="1146"/>
      <c r="I28" s="1146"/>
      <c r="J28" s="1146"/>
      <c r="K28" s="1146"/>
      <c r="L28" s="1146"/>
      <c r="M28" s="1146"/>
      <c r="N28" s="1146"/>
      <c r="O28" s="1146"/>
      <c r="P28" s="1147"/>
      <c r="Q28" s="1148">
        <v>6401</v>
      </c>
      <c r="R28" s="1149"/>
      <c r="S28" s="1149"/>
      <c r="T28" s="1149"/>
      <c r="U28" s="1149"/>
      <c r="V28" s="1149">
        <v>6399</v>
      </c>
      <c r="W28" s="1149"/>
      <c r="X28" s="1149"/>
      <c r="Y28" s="1149"/>
      <c r="Z28" s="1149"/>
      <c r="AA28" s="1149">
        <v>2</v>
      </c>
      <c r="AB28" s="1149"/>
      <c r="AC28" s="1149"/>
      <c r="AD28" s="1149"/>
      <c r="AE28" s="1150"/>
      <c r="AF28" s="1151">
        <v>2</v>
      </c>
      <c r="AG28" s="1149"/>
      <c r="AH28" s="1149"/>
      <c r="AI28" s="1149"/>
      <c r="AJ28" s="1152"/>
      <c r="AK28" s="1153">
        <v>535</v>
      </c>
      <c r="AL28" s="1141"/>
      <c r="AM28" s="1141"/>
      <c r="AN28" s="1141"/>
      <c r="AO28" s="1141"/>
      <c r="AP28" s="1141" t="s">
        <v>586</v>
      </c>
      <c r="AQ28" s="1141"/>
      <c r="AR28" s="1141"/>
      <c r="AS28" s="1141"/>
      <c r="AT28" s="1141"/>
      <c r="AU28" s="1141" t="s">
        <v>594</v>
      </c>
      <c r="AV28" s="1141"/>
      <c r="AW28" s="1141"/>
      <c r="AX28" s="1141"/>
      <c r="AY28" s="1141"/>
      <c r="AZ28" s="1142" t="s">
        <v>594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404</v>
      </c>
      <c r="C29" s="1133"/>
      <c r="D29" s="1133"/>
      <c r="E29" s="1133"/>
      <c r="F29" s="1133"/>
      <c r="G29" s="1133"/>
      <c r="H29" s="1133"/>
      <c r="I29" s="1133"/>
      <c r="J29" s="1133"/>
      <c r="K29" s="1133"/>
      <c r="L29" s="1133"/>
      <c r="M29" s="1133"/>
      <c r="N29" s="1133"/>
      <c r="O29" s="1133"/>
      <c r="P29" s="1134"/>
      <c r="Q29" s="1138">
        <v>28</v>
      </c>
      <c r="R29" s="1139"/>
      <c r="S29" s="1139"/>
      <c r="T29" s="1139"/>
      <c r="U29" s="1139"/>
      <c r="V29" s="1139">
        <v>28</v>
      </c>
      <c r="W29" s="1139"/>
      <c r="X29" s="1139"/>
      <c r="Y29" s="1139"/>
      <c r="Z29" s="1139"/>
      <c r="AA29" s="1139" t="s">
        <v>595</v>
      </c>
      <c r="AB29" s="1139"/>
      <c r="AC29" s="1139"/>
      <c r="AD29" s="1139"/>
      <c r="AE29" s="1140"/>
      <c r="AF29" s="1114" t="s">
        <v>405</v>
      </c>
      <c r="AG29" s="1115"/>
      <c r="AH29" s="1115"/>
      <c r="AI29" s="1115"/>
      <c r="AJ29" s="1116"/>
      <c r="AK29" s="1075">
        <v>22</v>
      </c>
      <c r="AL29" s="1066"/>
      <c r="AM29" s="1066"/>
      <c r="AN29" s="1066"/>
      <c r="AO29" s="1066"/>
      <c r="AP29" s="1066" t="s">
        <v>586</v>
      </c>
      <c r="AQ29" s="1066"/>
      <c r="AR29" s="1066"/>
      <c r="AS29" s="1066"/>
      <c r="AT29" s="1066"/>
      <c r="AU29" s="1066" t="s">
        <v>594</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6202</v>
      </c>
      <c r="R30" s="1139"/>
      <c r="S30" s="1139"/>
      <c r="T30" s="1139"/>
      <c r="U30" s="1139"/>
      <c r="V30" s="1139">
        <v>6097</v>
      </c>
      <c r="W30" s="1139"/>
      <c r="X30" s="1139"/>
      <c r="Y30" s="1139"/>
      <c r="Z30" s="1139"/>
      <c r="AA30" s="1139">
        <v>105</v>
      </c>
      <c r="AB30" s="1139"/>
      <c r="AC30" s="1139"/>
      <c r="AD30" s="1139"/>
      <c r="AE30" s="1140"/>
      <c r="AF30" s="1114">
        <v>105</v>
      </c>
      <c r="AG30" s="1115"/>
      <c r="AH30" s="1115"/>
      <c r="AI30" s="1115"/>
      <c r="AJ30" s="1116"/>
      <c r="AK30" s="1075">
        <v>956</v>
      </c>
      <c r="AL30" s="1066"/>
      <c r="AM30" s="1066"/>
      <c r="AN30" s="1066"/>
      <c r="AO30" s="1066"/>
      <c r="AP30" s="1066" t="s">
        <v>586</v>
      </c>
      <c r="AQ30" s="1066"/>
      <c r="AR30" s="1066"/>
      <c r="AS30" s="1066"/>
      <c r="AT30" s="1066"/>
      <c r="AU30" s="1066" t="s">
        <v>594</v>
      </c>
      <c r="AV30" s="1066"/>
      <c r="AW30" s="1066"/>
      <c r="AX30" s="1066"/>
      <c r="AY30" s="1066"/>
      <c r="AZ30" s="1137" t="s">
        <v>594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820</v>
      </c>
      <c r="R31" s="1139"/>
      <c r="S31" s="1139"/>
      <c r="T31" s="1139"/>
      <c r="U31" s="1139"/>
      <c r="V31" s="1139">
        <v>819</v>
      </c>
      <c r="W31" s="1139"/>
      <c r="X31" s="1139"/>
      <c r="Y31" s="1139"/>
      <c r="Z31" s="1139"/>
      <c r="AA31" s="1139">
        <v>1</v>
      </c>
      <c r="AB31" s="1139"/>
      <c r="AC31" s="1139"/>
      <c r="AD31" s="1139"/>
      <c r="AE31" s="1140"/>
      <c r="AF31" s="1114">
        <v>1</v>
      </c>
      <c r="AG31" s="1115"/>
      <c r="AH31" s="1115"/>
      <c r="AI31" s="1115"/>
      <c r="AJ31" s="1116"/>
      <c r="AK31" s="1075">
        <v>167</v>
      </c>
      <c r="AL31" s="1066"/>
      <c r="AM31" s="1066"/>
      <c r="AN31" s="1066"/>
      <c r="AO31" s="1066"/>
      <c r="AP31" s="1066" t="s">
        <v>586</v>
      </c>
      <c r="AQ31" s="1066"/>
      <c r="AR31" s="1066"/>
      <c r="AS31" s="1066"/>
      <c r="AT31" s="1066"/>
      <c r="AU31" s="1066" t="s">
        <v>586</v>
      </c>
      <c r="AV31" s="1066"/>
      <c r="AW31" s="1066"/>
      <c r="AX31" s="1066"/>
      <c r="AY31" s="1066"/>
      <c r="AZ31" s="1137" t="s">
        <v>586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408</v>
      </c>
      <c r="C32" s="1133"/>
      <c r="D32" s="1133"/>
      <c r="E32" s="1133"/>
      <c r="F32" s="1133"/>
      <c r="G32" s="1133"/>
      <c r="H32" s="1133"/>
      <c r="I32" s="1133"/>
      <c r="J32" s="1133"/>
      <c r="K32" s="1133"/>
      <c r="L32" s="1133"/>
      <c r="M32" s="1133"/>
      <c r="N32" s="1133"/>
      <c r="O32" s="1133"/>
      <c r="P32" s="1134"/>
      <c r="Q32" s="1138">
        <v>8889</v>
      </c>
      <c r="R32" s="1139"/>
      <c r="S32" s="1139"/>
      <c r="T32" s="1139"/>
      <c r="U32" s="1139"/>
      <c r="V32" s="1139">
        <v>8148</v>
      </c>
      <c r="W32" s="1139"/>
      <c r="X32" s="1139"/>
      <c r="Y32" s="1139"/>
      <c r="Z32" s="1139"/>
      <c r="AA32" s="1139">
        <v>741</v>
      </c>
      <c r="AB32" s="1139"/>
      <c r="AC32" s="1139"/>
      <c r="AD32" s="1139"/>
      <c r="AE32" s="1140"/>
      <c r="AF32" s="1114">
        <v>3823</v>
      </c>
      <c r="AG32" s="1115"/>
      <c r="AH32" s="1115"/>
      <c r="AI32" s="1115"/>
      <c r="AJ32" s="1116"/>
      <c r="AK32" s="1075">
        <v>1083</v>
      </c>
      <c r="AL32" s="1066"/>
      <c r="AM32" s="1066"/>
      <c r="AN32" s="1066"/>
      <c r="AO32" s="1066"/>
      <c r="AP32" s="1066">
        <v>3152</v>
      </c>
      <c r="AQ32" s="1066"/>
      <c r="AR32" s="1066"/>
      <c r="AS32" s="1066"/>
      <c r="AT32" s="1066"/>
      <c r="AU32" s="1066">
        <v>1923</v>
      </c>
      <c r="AV32" s="1066"/>
      <c r="AW32" s="1066"/>
      <c r="AX32" s="1066"/>
      <c r="AY32" s="1066"/>
      <c r="AZ32" s="1137" t="s">
        <v>594</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410</v>
      </c>
      <c r="C33" s="1133"/>
      <c r="D33" s="1133"/>
      <c r="E33" s="1133"/>
      <c r="F33" s="1133"/>
      <c r="G33" s="1133"/>
      <c r="H33" s="1133"/>
      <c r="I33" s="1133"/>
      <c r="J33" s="1133"/>
      <c r="K33" s="1133"/>
      <c r="L33" s="1133"/>
      <c r="M33" s="1133"/>
      <c r="N33" s="1133"/>
      <c r="O33" s="1133"/>
      <c r="P33" s="1134"/>
      <c r="Q33" s="1138">
        <v>1259</v>
      </c>
      <c r="R33" s="1139"/>
      <c r="S33" s="1139"/>
      <c r="T33" s="1139"/>
      <c r="U33" s="1139"/>
      <c r="V33" s="1139">
        <v>1177</v>
      </c>
      <c r="W33" s="1139"/>
      <c r="X33" s="1139"/>
      <c r="Y33" s="1139"/>
      <c r="Z33" s="1139"/>
      <c r="AA33" s="1139">
        <v>82</v>
      </c>
      <c r="AB33" s="1139"/>
      <c r="AC33" s="1139"/>
      <c r="AD33" s="1139"/>
      <c r="AE33" s="1140"/>
      <c r="AF33" s="1114">
        <v>1175</v>
      </c>
      <c r="AG33" s="1115"/>
      <c r="AH33" s="1115"/>
      <c r="AI33" s="1115"/>
      <c r="AJ33" s="1116"/>
      <c r="AK33" s="1075">
        <v>93</v>
      </c>
      <c r="AL33" s="1066"/>
      <c r="AM33" s="1066"/>
      <c r="AN33" s="1066"/>
      <c r="AO33" s="1066"/>
      <c r="AP33" s="1066">
        <v>5836</v>
      </c>
      <c r="AQ33" s="1066"/>
      <c r="AR33" s="1066"/>
      <c r="AS33" s="1066"/>
      <c r="AT33" s="1066"/>
      <c r="AU33" s="1066">
        <v>321</v>
      </c>
      <c r="AV33" s="1066"/>
      <c r="AW33" s="1066"/>
      <c r="AX33" s="1066"/>
      <c r="AY33" s="1066"/>
      <c r="AZ33" s="1137" t="s">
        <v>594</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412</v>
      </c>
      <c r="C34" s="1133"/>
      <c r="D34" s="1133"/>
      <c r="E34" s="1133"/>
      <c r="F34" s="1133"/>
      <c r="G34" s="1133"/>
      <c r="H34" s="1133"/>
      <c r="I34" s="1133"/>
      <c r="J34" s="1133"/>
      <c r="K34" s="1133"/>
      <c r="L34" s="1133"/>
      <c r="M34" s="1133"/>
      <c r="N34" s="1133"/>
      <c r="O34" s="1133"/>
      <c r="P34" s="1134"/>
      <c r="Q34" s="1138">
        <v>2363</v>
      </c>
      <c r="R34" s="1139"/>
      <c r="S34" s="1139"/>
      <c r="T34" s="1139"/>
      <c r="U34" s="1139"/>
      <c r="V34" s="1139">
        <v>2232</v>
      </c>
      <c r="W34" s="1139"/>
      <c r="X34" s="1139"/>
      <c r="Y34" s="1139"/>
      <c r="Z34" s="1139"/>
      <c r="AA34" s="1139">
        <v>131</v>
      </c>
      <c r="AB34" s="1139"/>
      <c r="AC34" s="1139"/>
      <c r="AD34" s="1139"/>
      <c r="AE34" s="1140"/>
      <c r="AF34" s="1114">
        <v>386</v>
      </c>
      <c r="AG34" s="1115"/>
      <c r="AH34" s="1115"/>
      <c r="AI34" s="1115"/>
      <c r="AJ34" s="1116"/>
      <c r="AK34" s="1075">
        <v>1111</v>
      </c>
      <c r="AL34" s="1066"/>
      <c r="AM34" s="1066"/>
      <c r="AN34" s="1066"/>
      <c r="AO34" s="1066"/>
      <c r="AP34" s="1066">
        <v>15358</v>
      </c>
      <c r="AQ34" s="1066"/>
      <c r="AR34" s="1066"/>
      <c r="AS34" s="1066"/>
      <c r="AT34" s="1066"/>
      <c r="AU34" s="1066">
        <v>7618</v>
      </c>
      <c r="AV34" s="1066"/>
      <c r="AW34" s="1066"/>
      <c r="AX34" s="1066"/>
      <c r="AY34" s="1066"/>
      <c r="AZ34" s="1137" t="s">
        <v>594</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413</v>
      </c>
      <c r="C35" s="1133"/>
      <c r="D35" s="1133"/>
      <c r="E35" s="1133"/>
      <c r="F35" s="1133"/>
      <c r="G35" s="1133"/>
      <c r="H35" s="1133"/>
      <c r="I35" s="1133"/>
      <c r="J35" s="1133"/>
      <c r="K35" s="1133"/>
      <c r="L35" s="1133"/>
      <c r="M35" s="1133"/>
      <c r="N35" s="1133"/>
      <c r="O35" s="1133"/>
      <c r="P35" s="1134"/>
      <c r="Q35" s="1138">
        <v>21</v>
      </c>
      <c r="R35" s="1139"/>
      <c r="S35" s="1139"/>
      <c r="T35" s="1139"/>
      <c r="U35" s="1139"/>
      <c r="V35" s="1139">
        <v>21</v>
      </c>
      <c r="W35" s="1139"/>
      <c r="X35" s="1139"/>
      <c r="Y35" s="1139"/>
      <c r="Z35" s="1139"/>
      <c r="AA35" s="1139" t="s">
        <v>595</v>
      </c>
      <c r="AB35" s="1139"/>
      <c r="AC35" s="1139"/>
      <c r="AD35" s="1139"/>
      <c r="AE35" s="1140"/>
      <c r="AF35" s="1114" t="s">
        <v>405</v>
      </c>
      <c r="AG35" s="1115"/>
      <c r="AH35" s="1115"/>
      <c r="AI35" s="1115"/>
      <c r="AJ35" s="1116"/>
      <c r="AK35" s="1075">
        <v>0</v>
      </c>
      <c r="AL35" s="1066"/>
      <c r="AM35" s="1066"/>
      <c r="AN35" s="1066"/>
      <c r="AO35" s="1066"/>
      <c r="AP35" s="1066">
        <v>21</v>
      </c>
      <c r="AQ35" s="1066"/>
      <c r="AR35" s="1066"/>
      <c r="AS35" s="1066"/>
      <c r="AT35" s="1066"/>
      <c r="AU35" s="1066">
        <v>2</v>
      </c>
      <c r="AV35" s="1066"/>
      <c r="AW35" s="1066"/>
      <c r="AX35" s="1066"/>
      <c r="AY35" s="1066"/>
      <c r="AZ35" s="1137" t="s">
        <v>594</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415</v>
      </c>
      <c r="C36" s="1133"/>
      <c r="D36" s="1133"/>
      <c r="E36" s="1133"/>
      <c r="F36" s="1133"/>
      <c r="G36" s="1133"/>
      <c r="H36" s="1133"/>
      <c r="I36" s="1133"/>
      <c r="J36" s="1133"/>
      <c r="K36" s="1133"/>
      <c r="L36" s="1133"/>
      <c r="M36" s="1133"/>
      <c r="N36" s="1133"/>
      <c r="O36" s="1133"/>
      <c r="P36" s="1134"/>
      <c r="Q36" s="1138">
        <v>8</v>
      </c>
      <c r="R36" s="1139"/>
      <c r="S36" s="1139"/>
      <c r="T36" s="1139"/>
      <c r="U36" s="1139"/>
      <c r="V36" s="1139">
        <v>8</v>
      </c>
      <c r="W36" s="1139"/>
      <c r="X36" s="1139"/>
      <c r="Y36" s="1139"/>
      <c r="Z36" s="1139"/>
      <c r="AA36" s="1139" t="s">
        <v>595</v>
      </c>
      <c r="AB36" s="1139"/>
      <c r="AC36" s="1139"/>
      <c r="AD36" s="1139"/>
      <c r="AE36" s="1140"/>
      <c r="AF36" s="1114">
        <v>47</v>
      </c>
      <c r="AG36" s="1115"/>
      <c r="AH36" s="1115"/>
      <c r="AI36" s="1115"/>
      <c r="AJ36" s="1116"/>
      <c r="AK36" s="1075">
        <v>8</v>
      </c>
      <c r="AL36" s="1066"/>
      <c r="AM36" s="1066"/>
      <c r="AN36" s="1066"/>
      <c r="AO36" s="1066"/>
      <c r="AP36" s="1066">
        <v>986</v>
      </c>
      <c r="AQ36" s="1066"/>
      <c r="AR36" s="1066"/>
      <c r="AS36" s="1066"/>
      <c r="AT36" s="1066"/>
      <c r="AU36" s="1066" t="s">
        <v>586</v>
      </c>
      <c r="AV36" s="1066"/>
      <c r="AW36" s="1066"/>
      <c r="AX36" s="1066"/>
      <c r="AY36" s="1066"/>
      <c r="AZ36" s="1137" t="s">
        <v>594</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391</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5539</v>
      </c>
      <c r="AG63" s="1054"/>
      <c r="AH63" s="1054"/>
      <c r="AI63" s="1054"/>
      <c r="AJ63" s="1125"/>
      <c r="AK63" s="1126"/>
      <c r="AL63" s="1058"/>
      <c r="AM63" s="1058"/>
      <c r="AN63" s="1058"/>
      <c r="AO63" s="1058"/>
      <c r="AP63" s="1054">
        <v>25353</v>
      </c>
      <c r="AQ63" s="1054"/>
      <c r="AR63" s="1054"/>
      <c r="AS63" s="1054"/>
      <c r="AT63" s="1054"/>
      <c r="AU63" s="1054">
        <v>9864</v>
      </c>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419</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420</v>
      </c>
      <c r="W66" s="1097"/>
      <c r="X66" s="1097"/>
      <c r="Y66" s="1097"/>
      <c r="Z66" s="1098"/>
      <c r="AA66" s="1096" t="s">
        <v>397</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587</v>
      </c>
      <c r="C68" s="1081"/>
      <c r="D68" s="1081"/>
      <c r="E68" s="1081"/>
      <c r="F68" s="1081"/>
      <c r="G68" s="1081"/>
      <c r="H68" s="1081"/>
      <c r="I68" s="1081"/>
      <c r="J68" s="1081"/>
      <c r="K68" s="1081"/>
      <c r="L68" s="1081"/>
      <c r="M68" s="1081"/>
      <c r="N68" s="1081"/>
      <c r="O68" s="1081"/>
      <c r="P68" s="1082"/>
      <c r="Q68" s="1083">
        <v>1964</v>
      </c>
      <c r="R68" s="1077"/>
      <c r="S68" s="1077"/>
      <c r="T68" s="1077"/>
      <c r="U68" s="1077"/>
      <c r="V68" s="1077">
        <v>1869</v>
      </c>
      <c r="W68" s="1077"/>
      <c r="X68" s="1077"/>
      <c r="Y68" s="1077"/>
      <c r="Z68" s="1077"/>
      <c r="AA68" s="1077">
        <v>95</v>
      </c>
      <c r="AB68" s="1077"/>
      <c r="AC68" s="1077"/>
      <c r="AD68" s="1077"/>
      <c r="AE68" s="1077"/>
      <c r="AF68" s="1077">
        <v>21</v>
      </c>
      <c r="AG68" s="1077"/>
      <c r="AH68" s="1077"/>
      <c r="AI68" s="1077"/>
      <c r="AJ68" s="1077"/>
      <c r="AK68" s="1077" t="s">
        <v>596</v>
      </c>
      <c r="AL68" s="1077"/>
      <c r="AM68" s="1077"/>
      <c r="AN68" s="1077"/>
      <c r="AO68" s="1077"/>
      <c r="AP68" s="1077">
        <v>1023</v>
      </c>
      <c r="AQ68" s="1077"/>
      <c r="AR68" s="1077"/>
      <c r="AS68" s="1077"/>
      <c r="AT68" s="1077"/>
      <c r="AU68" s="1077">
        <v>829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588</v>
      </c>
      <c r="C69" s="1070"/>
      <c r="D69" s="1070"/>
      <c r="E69" s="1070"/>
      <c r="F69" s="1070"/>
      <c r="G69" s="1070"/>
      <c r="H69" s="1070"/>
      <c r="I69" s="1070"/>
      <c r="J69" s="1070"/>
      <c r="K69" s="1070"/>
      <c r="L69" s="1070"/>
      <c r="M69" s="1070"/>
      <c r="N69" s="1070"/>
      <c r="O69" s="1070"/>
      <c r="P69" s="1071"/>
      <c r="Q69" s="1072">
        <v>809</v>
      </c>
      <c r="R69" s="1066"/>
      <c r="S69" s="1066"/>
      <c r="T69" s="1066"/>
      <c r="U69" s="1066"/>
      <c r="V69" s="1066">
        <v>807</v>
      </c>
      <c r="W69" s="1066"/>
      <c r="X69" s="1066"/>
      <c r="Y69" s="1066"/>
      <c r="Z69" s="1066"/>
      <c r="AA69" s="1066">
        <v>2</v>
      </c>
      <c r="AB69" s="1066"/>
      <c r="AC69" s="1066"/>
      <c r="AD69" s="1066"/>
      <c r="AE69" s="1066"/>
      <c r="AF69" s="1066">
        <v>2</v>
      </c>
      <c r="AG69" s="1066"/>
      <c r="AH69" s="1066"/>
      <c r="AI69" s="1066"/>
      <c r="AJ69" s="1066"/>
      <c r="AK69" s="1066">
        <v>452</v>
      </c>
      <c r="AL69" s="1066"/>
      <c r="AM69" s="1066"/>
      <c r="AN69" s="1066"/>
      <c r="AO69" s="1066"/>
      <c r="AP69" s="1066" t="s">
        <v>594</v>
      </c>
      <c r="AQ69" s="1066"/>
      <c r="AR69" s="1066"/>
      <c r="AS69" s="1066"/>
      <c r="AT69" s="1066"/>
      <c r="AU69" s="1066" t="s">
        <v>594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589</v>
      </c>
      <c r="C70" s="1070"/>
      <c r="D70" s="1070"/>
      <c r="E70" s="1070"/>
      <c r="F70" s="1070"/>
      <c r="G70" s="1070"/>
      <c r="H70" s="1070"/>
      <c r="I70" s="1070"/>
      <c r="J70" s="1070"/>
      <c r="K70" s="1070"/>
      <c r="L70" s="1070"/>
      <c r="M70" s="1070"/>
      <c r="N70" s="1070"/>
      <c r="O70" s="1070"/>
      <c r="P70" s="1071"/>
      <c r="Q70" s="1072">
        <v>497</v>
      </c>
      <c r="R70" s="1066"/>
      <c r="S70" s="1066"/>
      <c r="T70" s="1066"/>
      <c r="U70" s="1066"/>
      <c r="V70" s="1066">
        <v>463</v>
      </c>
      <c r="W70" s="1066"/>
      <c r="X70" s="1066"/>
      <c r="Y70" s="1066"/>
      <c r="Z70" s="1066"/>
      <c r="AA70" s="1066">
        <v>34</v>
      </c>
      <c r="AB70" s="1066"/>
      <c r="AC70" s="1066"/>
      <c r="AD70" s="1066"/>
      <c r="AE70" s="1066"/>
      <c r="AF70" s="1066">
        <v>34</v>
      </c>
      <c r="AG70" s="1066"/>
      <c r="AH70" s="1066"/>
      <c r="AI70" s="1066"/>
      <c r="AJ70" s="1066"/>
      <c r="AK70" s="1066" t="s">
        <v>596</v>
      </c>
      <c r="AL70" s="1066"/>
      <c r="AM70" s="1066"/>
      <c r="AN70" s="1066"/>
      <c r="AO70" s="1066"/>
      <c r="AP70" s="1066" t="s">
        <v>594</v>
      </c>
      <c r="AQ70" s="1066"/>
      <c r="AR70" s="1066"/>
      <c r="AS70" s="1066"/>
      <c r="AT70" s="1066"/>
      <c r="AU70" s="1066" t="s">
        <v>586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590</v>
      </c>
      <c r="C71" s="1070"/>
      <c r="D71" s="1070"/>
      <c r="E71" s="1070"/>
      <c r="F71" s="1070"/>
      <c r="G71" s="1070"/>
      <c r="H71" s="1070"/>
      <c r="I71" s="1070"/>
      <c r="J71" s="1070"/>
      <c r="K71" s="1070"/>
      <c r="L71" s="1070"/>
      <c r="M71" s="1070"/>
      <c r="N71" s="1070"/>
      <c r="O71" s="1070"/>
      <c r="P71" s="1071"/>
      <c r="Q71" s="1072">
        <v>107278</v>
      </c>
      <c r="R71" s="1066"/>
      <c r="S71" s="1066"/>
      <c r="T71" s="1066"/>
      <c r="U71" s="1066"/>
      <c r="V71" s="1066">
        <v>102546</v>
      </c>
      <c r="W71" s="1066"/>
      <c r="X71" s="1066"/>
      <c r="Y71" s="1066"/>
      <c r="Z71" s="1066"/>
      <c r="AA71" s="1066">
        <v>4732</v>
      </c>
      <c r="AB71" s="1066"/>
      <c r="AC71" s="1066"/>
      <c r="AD71" s="1066"/>
      <c r="AE71" s="1066"/>
      <c r="AF71" s="1066">
        <v>4732</v>
      </c>
      <c r="AG71" s="1066"/>
      <c r="AH71" s="1066"/>
      <c r="AI71" s="1066"/>
      <c r="AJ71" s="1066"/>
      <c r="AK71" s="1066">
        <v>399</v>
      </c>
      <c r="AL71" s="1066"/>
      <c r="AM71" s="1066"/>
      <c r="AN71" s="1066"/>
      <c r="AO71" s="1066"/>
      <c r="AP71" s="1066" t="s">
        <v>586</v>
      </c>
      <c r="AQ71" s="1066"/>
      <c r="AR71" s="1066"/>
      <c r="AS71" s="1066"/>
      <c r="AT71" s="1066"/>
      <c r="AU71" s="1066" t="s">
        <v>594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591</v>
      </c>
      <c r="C72" s="1070"/>
      <c r="D72" s="1070"/>
      <c r="E72" s="1070"/>
      <c r="F72" s="1070"/>
      <c r="G72" s="1070"/>
      <c r="H72" s="1070"/>
      <c r="I72" s="1070"/>
      <c r="J72" s="1070"/>
      <c r="K72" s="1070"/>
      <c r="L72" s="1070"/>
      <c r="M72" s="1070"/>
      <c r="N72" s="1070"/>
      <c r="O72" s="1070"/>
      <c r="P72" s="1071"/>
      <c r="Q72" s="1072">
        <v>4383</v>
      </c>
      <c r="R72" s="1066"/>
      <c r="S72" s="1066"/>
      <c r="T72" s="1066"/>
      <c r="U72" s="1066"/>
      <c r="V72" s="1066">
        <v>3497</v>
      </c>
      <c r="W72" s="1066"/>
      <c r="X72" s="1066"/>
      <c r="Y72" s="1066"/>
      <c r="Z72" s="1066"/>
      <c r="AA72" s="1066">
        <v>886</v>
      </c>
      <c r="AB72" s="1066"/>
      <c r="AC72" s="1066"/>
      <c r="AD72" s="1066"/>
      <c r="AE72" s="1066"/>
      <c r="AF72" s="1066">
        <v>886</v>
      </c>
      <c r="AG72" s="1066"/>
      <c r="AH72" s="1066"/>
      <c r="AI72" s="1066"/>
      <c r="AJ72" s="1066"/>
      <c r="AK72" s="1066" t="s">
        <v>597</v>
      </c>
      <c r="AL72" s="1066"/>
      <c r="AM72" s="1066"/>
      <c r="AN72" s="1066"/>
      <c r="AO72" s="1066"/>
      <c r="AP72" s="1066" t="s">
        <v>594</v>
      </c>
      <c r="AQ72" s="1066"/>
      <c r="AR72" s="1066"/>
      <c r="AS72" s="1066"/>
      <c r="AT72" s="1066"/>
      <c r="AU72" s="1066" t="s">
        <v>594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592</v>
      </c>
      <c r="C73" s="1070"/>
      <c r="D73" s="1070"/>
      <c r="E73" s="1070"/>
      <c r="F73" s="1070"/>
      <c r="G73" s="1070"/>
      <c r="H73" s="1070"/>
      <c r="I73" s="1070"/>
      <c r="J73" s="1070"/>
      <c r="K73" s="1070"/>
      <c r="L73" s="1070"/>
      <c r="M73" s="1070"/>
      <c r="N73" s="1070"/>
      <c r="O73" s="1070"/>
      <c r="P73" s="1071"/>
      <c r="Q73" s="1072">
        <v>89</v>
      </c>
      <c r="R73" s="1066"/>
      <c r="S73" s="1066"/>
      <c r="T73" s="1066"/>
      <c r="U73" s="1066"/>
      <c r="V73" s="1066">
        <v>82</v>
      </c>
      <c r="W73" s="1066"/>
      <c r="X73" s="1066"/>
      <c r="Y73" s="1066"/>
      <c r="Z73" s="1066"/>
      <c r="AA73" s="1066">
        <v>7</v>
      </c>
      <c r="AB73" s="1066"/>
      <c r="AC73" s="1066"/>
      <c r="AD73" s="1066"/>
      <c r="AE73" s="1066"/>
      <c r="AF73" s="1066">
        <v>7</v>
      </c>
      <c r="AG73" s="1066"/>
      <c r="AH73" s="1066"/>
      <c r="AI73" s="1066"/>
      <c r="AJ73" s="1066"/>
      <c r="AK73" s="1066" t="s">
        <v>597</v>
      </c>
      <c r="AL73" s="1066"/>
      <c r="AM73" s="1066"/>
      <c r="AN73" s="1066"/>
      <c r="AO73" s="1066"/>
      <c r="AP73" s="1066" t="s">
        <v>594</v>
      </c>
      <c r="AQ73" s="1066"/>
      <c r="AR73" s="1066"/>
      <c r="AS73" s="1066"/>
      <c r="AT73" s="1066"/>
      <c r="AU73" s="1066" t="s">
        <v>586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593</v>
      </c>
      <c r="C74" s="1070"/>
      <c r="D74" s="1070"/>
      <c r="E74" s="1070"/>
      <c r="F74" s="1070"/>
      <c r="G74" s="1070"/>
      <c r="H74" s="1070"/>
      <c r="I74" s="1070"/>
      <c r="J74" s="1070"/>
      <c r="K74" s="1070"/>
      <c r="L74" s="1070"/>
      <c r="M74" s="1070"/>
      <c r="N74" s="1070"/>
      <c r="O74" s="1070"/>
      <c r="P74" s="1071"/>
      <c r="Q74" s="1072">
        <v>119</v>
      </c>
      <c r="R74" s="1066"/>
      <c r="S74" s="1066"/>
      <c r="T74" s="1066"/>
      <c r="U74" s="1066"/>
      <c r="V74" s="1066">
        <v>113</v>
      </c>
      <c r="W74" s="1066"/>
      <c r="X74" s="1066"/>
      <c r="Y74" s="1066"/>
      <c r="Z74" s="1066"/>
      <c r="AA74" s="1066">
        <v>6</v>
      </c>
      <c r="AB74" s="1066"/>
      <c r="AC74" s="1066"/>
      <c r="AD74" s="1066"/>
      <c r="AE74" s="1066"/>
      <c r="AF74" s="1066">
        <v>6</v>
      </c>
      <c r="AG74" s="1066"/>
      <c r="AH74" s="1066"/>
      <c r="AI74" s="1066"/>
      <c r="AJ74" s="1066"/>
      <c r="AK74" s="1066" t="s">
        <v>597</v>
      </c>
      <c r="AL74" s="1066"/>
      <c r="AM74" s="1066"/>
      <c r="AN74" s="1066"/>
      <c r="AO74" s="1066"/>
      <c r="AP74" s="1066" t="s">
        <v>586</v>
      </c>
      <c r="AQ74" s="1066"/>
      <c r="AR74" s="1066"/>
      <c r="AS74" s="1066"/>
      <c r="AT74" s="1066"/>
      <c r="AU74" s="1066" t="s">
        <v>586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5688</v>
      </c>
      <c r="AG88" s="1054"/>
      <c r="AH88" s="1054"/>
      <c r="AI88" s="1054"/>
      <c r="AJ88" s="1054"/>
      <c r="AK88" s="1058"/>
      <c r="AL88" s="1058"/>
      <c r="AM88" s="1058"/>
      <c r="AN88" s="1058"/>
      <c r="AO88" s="1058"/>
      <c r="AP88" s="1054">
        <v>1023</v>
      </c>
      <c r="AQ88" s="1054"/>
      <c r="AR88" s="1054"/>
      <c r="AS88" s="1054"/>
      <c r="AT88" s="1054"/>
      <c r="AU88" s="1054">
        <v>829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1288</v>
      </c>
      <c r="CS102" s="1046"/>
      <c r="CT102" s="1046"/>
      <c r="CU102" s="1046"/>
      <c r="CV102" s="1047"/>
      <c r="CW102" s="1045">
        <v>473</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306</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306</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306</v>
      </c>
      <c r="DR109" s="989"/>
      <c r="DS109" s="989"/>
      <c r="DT109" s="989"/>
      <c r="DU109" s="990"/>
      <c r="DV109" s="991" t="s">
        <v>436</v>
      </c>
      <c r="DW109" s="989"/>
      <c r="DX109" s="989"/>
      <c r="DY109" s="989"/>
      <c r="DZ109" s="1020"/>
    </row>
    <row r="110" spans="1:131" s="248" customFormat="1" ht="26.25" customHeight="1" x14ac:dyDescent="0.2">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1983417</v>
      </c>
      <c r="AB110" s="982"/>
      <c r="AC110" s="982"/>
      <c r="AD110" s="982"/>
      <c r="AE110" s="983"/>
      <c r="AF110" s="984">
        <v>1951349</v>
      </c>
      <c r="AG110" s="982"/>
      <c r="AH110" s="982"/>
      <c r="AI110" s="982"/>
      <c r="AJ110" s="983"/>
      <c r="AK110" s="984">
        <v>1796518</v>
      </c>
      <c r="AL110" s="982"/>
      <c r="AM110" s="982"/>
      <c r="AN110" s="982"/>
      <c r="AO110" s="983"/>
      <c r="AP110" s="985">
        <v>12.2</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20952380</v>
      </c>
      <c r="BR110" s="929"/>
      <c r="BS110" s="929"/>
      <c r="BT110" s="929"/>
      <c r="BU110" s="929"/>
      <c r="BV110" s="929">
        <v>22131650</v>
      </c>
      <c r="BW110" s="929"/>
      <c r="BX110" s="929"/>
      <c r="BY110" s="929"/>
      <c r="BZ110" s="929"/>
      <c r="CA110" s="929">
        <v>24884425</v>
      </c>
      <c r="CB110" s="929"/>
      <c r="CC110" s="929"/>
      <c r="CD110" s="929"/>
      <c r="CE110" s="929"/>
      <c r="CF110" s="953">
        <v>168.4</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174</v>
      </c>
      <c r="DH110" s="929"/>
      <c r="DI110" s="929"/>
      <c r="DJ110" s="929"/>
      <c r="DK110" s="929"/>
      <c r="DL110" s="929" t="s">
        <v>174</v>
      </c>
      <c r="DM110" s="929"/>
      <c r="DN110" s="929"/>
      <c r="DO110" s="929"/>
      <c r="DP110" s="929"/>
      <c r="DQ110" s="929" t="s">
        <v>174</v>
      </c>
      <c r="DR110" s="929"/>
      <c r="DS110" s="929"/>
      <c r="DT110" s="929"/>
      <c r="DU110" s="929"/>
      <c r="DV110" s="930" t="s">
        <v>174</v>
      </c>
      <c r="DW110" s="930"/>
      <c r="DX110" s="930"/>
      <c r="DY110" s="930"/>
      <c r="DZ110" s="931"/>
    </row>
    <row r="111" spans="1:131" s="248" customFormat="1" ht="26.25" customHeight="1" x14ac:dyDescent="0.2">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174</v>
      </c>
      <c r="AG111" s="1010"/>
      <c r="AH111" s="1010"/>
      <c r="AI111" s="1010"/>
      <c r="AJ111" s="1011"/>
      <c r="AK111" s="1012" t="s">
        <v>443</v>
      </c>
      <c r="AL111" s="1010"/>
      <c r="AM111" s="1010"/>
      <c r="AN111" s="1010"/>
      <c r="AO111" s="1011"/>
      <c r="AP111" s="1013" t="s">
        <v>443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174</v>
      </c>
      <c r="BR111" s="901"/>
      <c r="BS111" s="901"/>
      <c r="BT111" s="901"/>
      <c r="BU111" s="901"/>
      <c r="BV111" s="901" t="s">
        <v>174</v>
      </c>
      <c r="BW111" s="901"/>
      <c r="BX111" s="901"/>
      <c r="BY111" s="901"/>
      <c r="BZ111" s="901"/>
      <c r="CA111" s="901" t="s">
        <v>174</v>
      </c>
      <c r="CB111" s="901"/>
      <c r="CC111" s="901"/>
      <c r="CD111" s="901"/>
      <c r="CE111" s="901"/>
      <c r="CF111" s="962" t="s">
        <v>443</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443</v>
      </c>
      <c r="DM111" s="901"/>
      <c r="DN111" s="901"/>
      <c r="DO111" s="901"/>
      <c r="DP111" s="901"/>
      <c r="DQ111" s="901" t="s">
        <v>174</v>
      </c>
      <c r="DR111" s="901"/>
      <c r="DS111" s="901"/>
      <c r="DT111" s="901"/>
      <c r="DU111" s="901"/>
      <c r="DV111" s="878" t="s">
        <v>174</v>
      </c>
      <c r="DW111" s="878"/>
      <c r="DX111" s="878"/>
      <c r="DY111" s="878"/>
      <c r="DZ111" s="879"/>
    </row>
    <row r="112" spans="1:131" s="248" customFormat="1" ht="26.25" customHeight="1" x14ac:dyDescent="0.2">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174</v>
      </c>
      <c r="AG112" s="864"/>
      <c r="AH112" s="864"/>
      <c r="AI112" s="864"/>
      <c r="AJ112" s="865"/>
      <c r="AK112" s="866" t="s">
        <v>443</v>
      </c>
      <c r="AL112" s="864"/>
      <c r="AM112" s="864"/>
      <c r="AN112" s="864"/>
      <c r="AO112" s="865"/>
      <c r="AP112" s="911" t="s">
        <v>448</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11024562</v>
      </c>
      <c r="BR112" s="901"/>
      <c r="BS112" s="901"/>
      <c r="BT112" s="901"/>
      <c r="BU112" s="901"/>
      <c r="BV112" s="901">
        <v>10435408</v>
      </c>
      <c r="BW112" s="901"/>
      <c r="BX112" s="901"/>
      <c r="BY112" s="901"/>
      <c r="BZ112" s="901"/>
      <c r="CA112" s="901">
        <v>9863520</v>
      </c>
      <c r="CB112" s="901"/>
      <c r="CC112" s="901"/>
      <c r="CD112" s="901"/>
      <c r="CE112" s="901"/>
      <c r="CF112" s="962">
        <v>66.8</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443</v>
      </c>
      <c r="DM112" s="901"/>
      <c r="DN112" s="901"/>
      <c r="DO112" s="901"/>
      <c r="DP112" s="901"/>
      <c r="DQ112" s="901" t="s">
        <v>443</v>
      </c>
      <c r="DR112" s="901"/>
      <c r="DS112" s="901"/>
      <c r="DT112" s="901"/>
      <c r="DU112" s="901"/>
      <c r="DV112" s="878" t="s">
        <v>174</v>
      </c>
      <c r="DW112" s="878"/>
      <c r="DX112" s="878"/>
      <c r="DY112" s="878"/>
      <c r="DZ112" s="879"/>
    </row>
    <row r="113" spans="1:130" s="248" customFormat="1" ht="26.25" customHeight="1" x14ac:dyDescent="0.2">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1129773</v>
      </c>
      <c r="AB113" s="1010"/>
      <c r="AC113" s="1010"/>
      <c r="AD113" s="1010"/>
      <c r="AE113" s="1011"/>
      <c r="AF113" s="1012">
        <v>1113208</v>
      </c>
      <c r="AG113" s="1010"/>
      <c r="AH113" s="1010"/>
      <c r="AI113" s="1010"/>
      <c r="AJ113" s="1011"/>
      <c r="AK113" s="1012">
        <v>1040077</v>
      </c>
      <c r="AL113" s="1010"/>
      <c r="AM113" s="1010"/>
      <c r="AN113" s="1010"/>
      <c r="AO113" s="1011"/>
      <c r="AP113" s="1013">
        <v>7</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572348</v>
      </c>
      <c r="BR113" s="901"/>
      <c r="BS113" s="901"/>
      <c r="BT113" s="901"/>
      <c r="BU113" s="901"/>
      <c r="BV113" s="901">
        <v>522713</v>
      </c>
      <c r="BW113" s="901"/>
      <c r="BX113" s="901"/>
      <c r="BY113" s="901"/>
      <c r="BZ113" s="901"/>
      <c r="CA113" s="901">
        <v>828935</v>
      </c>
      <c r="CB113" s="901"/>
      <c r="CC113" s="901"/>
      <c r="CD113" s="901"/>
      <c r="CE113" s="901"/>
      <c r="CF113" s="962">
        <v>5.6</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174</v>
      </c>
      <c r="DM113" s="864"/>
      <c r="DN113" s="864"/>
      <c r="DO113" s="864"/>
      <c r="DP113" s="865"/>
      <c r="DQ113" s="866" t="s">
        <v>443</v>
      </c>
      <c r="DR113" s="864"/>
      <c r="DS113" s="864"/>
      <c r="DT113" s="864"/>
      <c r="DU113" s="865"/>
      <c r="DV113" s="911" t="s">
        <v>443</v>
      </c>
      <c r="DW113" s="912"/>
      <c r="DX113" s="912"/>
      <c r="DY113" s="912"/>
      <c r="DZ113" s="913"/>
    </row>
    <row r="114" spans="1:130" s="248" customFormat="1" ht="26.25" customHeight="1" x14ac:dyDescent="0.2">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98408</v>
      </c>
      <c r="AB114" s="864"/>
      <c r="AC114" s="864"/>
      <c r="AD114" s="864"/>
      <c r="AE114" s="865"/>
      <c r="AF114" s="866">
        <v>109125</v>
      </c>
      <c r="AG114" s="864"/>
      <c r="AH114" s="864"/>
      <c r="AI114" s="864"/>
      <c r="AJ114" s="865"/>
      <c r="AK114" s="866">
        <v>114476</v>
      </c>
      <c r="AL114" s="864"/>
      <c r="AM114" s="864"/>
      <c r="AN114" s="864"/>
      <c r="AO114" s="865"/>
      <c r="AP114" s="911">
        <v>0.8</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3442852</v>
      </c>
      <c r="BR114" s="901"/>
      <c r="BS114" s="901"/>
      <c r="BT114" s="901"/>
      <c r="BU114" s="901"/>
      <c r="BV114" s="901">
        <v>3452708</v>
      </c>
      <c r="BW114" s="901"/>
      <c r="BX114" s="901"/>
      <c r="BY114" s="901"/>
      <c r="BZ114" s="901"/>
      <c r="CA114" s="901">
        <v>4101503</v>
      </c>
      <c r="CB114" s="901"/>
      <c r="CC114" s="901"/>
      <c r="CD114" s="901"/>
      <c r="CE114" s="901"/>
      <c r="CF114" s="962">
        <v>27.8</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443</v>
      </c>
      <c r="DM114" s="864"/>
      <c r="DN114" s="864"/>
      <c r="DO114" s="864"/>
      <c r="DP114" s="865"/>
      <c r="DQ114" s="866" t="s">
        <v>443</v>
      </c>
      <c r="DR114" s="864"/>
      <c r="DS114" s="864"/>
      <c r="DT114" s="864"/>
      <c r="DU114" s="865"/>
      <c r="DV114" s="911" t="s">
        <v>448</v>
      </c>
      <c r="DW114" s="912"/>
      <c r="DX114" s="912"/>
      <c r="DY114" s="912"/>
      <c r="DZ114" s="913"/>
    </row>
    <row r="115" spans="1:130" s="248" customFormat="1" ht="26.25" customHeight="1" x14ac:dyDescent="0.2">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174</v>
      </c>
      <c r="AB115" s="1010"/>
      <c r="AC115" s="1010"/>
      <c r="AD115" s="1010"/>
      <c r="AE115" s="1011"/>
      <c r="AF115" s="1012" t="s">
        <v>443</v>
      </c>
      <c r="AG115" s="1010"/>
      <c r="AH115" s="1010"/>
      <c r="AI115" s="1010"/>
      <c r="AJ115" s="1011"/>
      <c r="AK115" s="1012" t="s">
        <v>174</v>
      </c>
      <c r="AL115" s="1010"/>
      <c r="AM115" s="1010"/>
      <c r="AN115" s="1010"/>
      <c r="AO115" s="1011"/>
      <c r="AP115" s="1013" t="s">
        <v>443</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443</v>
      </c>
      <c r="BR115" s="901"/>
      <c r="BS115" s="901"/>
      <c r="BT115" s="901"/>
      <c r="BU115" s="901"/>
      <c r="BV115" s="901" t="s">
        <v>443</v>
      </c>
      <c r="BW115" s="901"/>
      <c r="BX115" s="901"/>
      <c r="BY115" s="901"/>
      <c r="BZ115" s="901"/>
      <c r="CA115" s="901" t="s">
        <v>443</v>
      </c>
      <c r="CB115" s="901"/>
      <c r="CC115" s="901"/>
      <c r="CD115" s="901"/>
      <c r="CE115" s="901"/>
      <c r="CF115" s="962" t="s">
        <v>174</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443</v>
      </c>
      <c r="DH115" s="864"/>
      <c r="DI115" s="864"/>
      <c r="DJ115" s="864"/>
      <c r="DK115" s="865"/>
      <c r="DL115" s="866" t="s">
        <v>443</v>
      </c>
      <c r="DM115" s="864"/>
      <c r="DN115" s="864"/>
      <c r="DO115" s="864"/>
      <c r="DP115" s="865"/>
      <c r="DQ115" s="866" t="s">
        <v>174</v>
      </c>
      <c r="DR115" s="864"/>
      <c r="DS115" s="864"/>
      <c r="DT115" s="864"/>
      <c r="DU115" s="865"/>
      <c r="DV115" s="911" t="s">
        <v>443</v>
      </c>
      <c r="DW115" s="912"/>
      <c r="DX115" s="912"/>
      <c r="DY115" s="912"/>
      <c r="DZ115" s="913"/>
    </row>
    <row r="116" spans="1:130" s="248" customFormat="1" ht="26.25" customHeight="1" x14ac:dyDescent="0.2">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443</v>
      </c>
      <c r="AG116" s="864"/>
      <c r="AH116" s="864"/>
      <c r="AI116" s="864"/>
      <c r="AJ116" s="865"/>
      <c r="AK116" s="866" t="s">
        <v>174</v>
      </c>
      <c r="AL116" s="864"/>
      <c r="AM116" s="864"/>
      <c r="AN116" s="864"/>
      <c r="AO116" s="865"/>
      <c r="AP116" s="911" t="s">
        <v>443</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174</v>
      </c>
      <c r="BW116" s="901"/>
      <c r="BX116" s="901"/>
      <c r="BY116" s="901"/>
      <c r="BZ116" s="901"/>
      <c r="CA116" s="901" t="s">
        <v>174</v>
      </c>
      <c r="CB116" s="901"/>
      <c r="CC116" s="901"/>
      <c r="CD116" s="901"/>
      <c r="CE116" s="901"/>
      <c r="CF116" s="962" t="s">
        <v>174</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174</v>
      </c>
      <c r="DH116" s="864"/>
      <c r="DI116" s="864"/>
      <c r="DJ116" s="864"/>
      <c r="DK116" s="865"/>
      <c r="DL116" s="866" t="s">
        <v>174</v>
      </c>
      <c r="DM116" s="864"/>
      <c r="DN116" s="864"/>
      <c r="DO116" s="864"/>
      <c r="DP116" s="865"/>
      <c r="DQ116" s="866" t="s">
        <v>448</v>
      </c>
      <c r="DR116" s="864"/>
      <c r="DS116" s="864"/>
      <c r="DT116" s="864"/>
      <c r="DU116" s="865"/>
      <c r="DV116" s="911" t="s">
        <v>443</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3211598</v>
      </c>
      <c r="AB117" s="996"/>
      <c r="AC117" s="996"/>
      <c r="AD117" s="996"/>
      <c r="AE117" s="997"/>
      <c r="AF117" s="998">
        <v>3173682</v>
      </c>
      <c r="AG117" s="996"/>
      <c r="AH117" s="996"/>
      <c r="AI117" s="996"/>
      <c r="AJ117" s="997"/>
      <c r="AK117" s="998">
        <v>2951071</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174</v>
      </c>
      <c r="BW117" s="901"/>
      <c r="BX117" s="901"/>
      <c r="BY117" s="901"/>
      <c r="BZ117" s="901"/>
      <c r="CA117" s="901" t="s">
        <v>443</v>
      </c>
      <c r="CB117" s="901"/>
      <c r="CC117" s="901"/>
      <c r="CD117" s="901"/>
      <c r="CE117" s="901"/>
      <c r="CF117" s="962" t="s">
        <v>174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443</v>
      </c>
      <c r="DH117" s="864"/>
      <c r="DI117" s="864"/>
      <c r="DJ117" s="864"/>
      <c r="DK117" s="865"/>
      <c r="DL117" s="866" t="s">
        <v>443</v>
      </c>
      <c r="DM117" s="864"/>
      <c r="DN117" s="864"/>
      <c r="DO117" s="864"/>
      <c r="DP117" s="865"/>
      <c r="DQ117" s="866" t="s">
        <v>443</v>
      </c>
      <c r="DR117" s="864"/>
      <c r="DS117" s="864"/>
      <c r="DT117" s="864"/>
      <c r="DU117" s="865"/>
      <c r="DV117" s="911" t="s">
        <v>443</v>
      </c>
      <c r="DW117" s="912"/>
      <c r="DX117" s="912"/>
      <c r="DY117" s="912"/>
      <c r="DZ117" s="913"/>
    </row>
    <row r="118" spans="1:130" s="248" customFormat="1" ht="26.25" customHeight="1" x14ac:dyDescent="0.2">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306</v>
      </c>
      <c r="AL118" s="989"/>
      <c r="AM118" s="989"/>
      <c r="AN118" s="989"/>
      <c r="AO118" s="990"/>
      <c r="AP118" s="992" t="s">
        <v>436</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443</v>
      </c>
      <c r="BW118" s="932"/>
      <c r="BX118" s="932"/>
      <c r="BY118" s="932"/>
      <c r="BZ118" s="932"/>
      <c r="CA118" s="932" t="s">
        <v>174</v>
      </c>
      <c r="CB118" s="932"/>
      <c r="CC118" s="932"/>
      <c r="CD118" s="932"/>
      <c r="CE118" s="932"/>
      <c r="CF118" s="962" t="s">
        <v>174</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174</v>
      </c>
      <c r="DM118" s="864"/>
      <c r="DN118" s="864"/>
      <c r="DO118" s="864"/>
      <c r="DP118" s="865"/>
      <c r="DQ118" s="866" t="s">
        <v>443</v>
      </c>
      <c r="DR118" s="864"/>
      <c r="DS118" s="864"/>
      <c r="DT118" s="864"/>
      <c r="DU118" s="865"/>
      <c r="DV118" s="911" t="s">
        <v>174</v>
      </c>
      <c r="DW118" s="912"/>
      <c r="DX118" s="912"/>
      <c r="DY118" s="912"/>
      <c r="DZ118" s="913"/>
    </row>
    <row r="119" spans="1:130" s="248" customFormat="1" ht="26.25" customHeight="1" x14ac:dyDescent="0.2">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443</v>
      </c>
      <c r="AL119" s="982"/>
      <c r="AM119" s="982"/>
      <c r="AN119" s="982"/>
      <c r="AO119" s="983"/>
      <c r="AP119" s="985" t="s">
        <v>174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468</v>
      </c>
      <c r="BP119" s="965"/>
      <c r="BQ119" s="969">
        <v>35992142</v>
      </c>
      <c r="BR119" s="932"/>
      <c r="BS119" s="932"/>
      <c r="BT119" s="932"/>
      <c r="BU119" s="932"/>
      <c r="BV119" s="932">
        <v>36542479</v>
      </c>
      <c r="BW119" s="932"/>
      <c r="BX119" s="932"/>
      <c r="BY119" s="932"/>
      <c r="BZ119" s="932"/>
      <c r="CA119" s="932">
        <v>39678383</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443</v>
      </c>
      <c r="DH119" s="847"/>
      <c r="DI119" s="847"/>
      <c r="DJ119" s="847"/>
      <c r="DK119" s="848"/>
      <c r="DL119" s="849" t="s">
        <v>174</v>
      </c>
      <c r="DM119" s="847"/>
      <c r="DN119" s="847"/>
      <c r="DO119" s="847"/>
      <c r="DP119" s="848"/>
      <c r="DQ119" s="849" t="s">
        <v>443</v>
      </c>
      <c r="DR119" s="847"/>
      <c r="DS119" s="847"/>
      <c r="DT119" s="847"/>
      <c r="DU119" s="848"/>
      <c r="DV119" s="935" t="s">
        <v>443</v>
      </c>
      <c r="DW119" s="936"/>
      <c r="DX119" s="936"/>
      <c r="DY119" s="936"/>
      <c r="DZ119" s="937"/>
    </row>
    <row r="120" spans="1:130" s="248" customFormat="1" ht="26.25" customHeight="1" x14ac:dyDescent="0.2">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443</v>
      </c>
      <c r="AG120" s="864"/>
      <c r="AH120" s="864"/>
      <c r="AI120" s="864"/>
      <c r="AJ120" s="865"/>
      <c r="AK120" s="866" t="s">
        <v>174</v>
      </c>
      <c r="AL120" s="864"/>
      <c r="AM120" s="864"/>
      <c r="AN120" s="864"/>
      <c r="AO120" s="865"/>
      <c r="AP120" s="911" t="s">
        <v>174</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11314446</v>
      </c>
      <c r="BR120" s="929"/>
      <c r="BS120" s="929"/>
      <c r="BT120" s="929"/>
      <c r="BU120" s="929"/>
      <c r="BV120" s="929">
        <v>12363542</v>
      </c>
      <c r="BW120" s="929"/>
      <c r="BX120" s="929"/>
      <c r="BY120" s="929"/>
      <c r="BZ120" s="929"/>
      <c r="CA120" s="929">
        <v>13311916</v>
      </c>
      <c r="CB120" s="929"/>
      <c r="CC120" s="929"/>
      <c r="CD120" s="929"/>
      <c r="CE120" s="929"/>
      <c r="CF120" s="953">
        <v>90.1</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8522502</v>
      </c>
      <c r="DH120" s="929"/>
      <c r="DI120" s="929"/>
      <c r="DJ120" s="929"/>
      <c r="DK120" s="929"/>
      <c r="DL120" s="929">
        <v>8137343</v>
      </c>
      <c r="DM120" s="929"/>
      <c r="DN120" s="929"/>
      <c r="DO120" s="929"/>
      <c r="DP120" s="929"/>
      <c r="DQ120" s="929">
        <v>7617614</v>
      </c>
      <c r="DR120" s="929"/>
      <c r="DS120" s="929"/>
      <c r="DT120" s="929"/>
      <c r="DU120" s="929"/>
      <c r="DV120" s="930">
        <v>51.6</v>
      </c>
      <c r="DW120" s="930"/>
      <c r="DX120" s="930"/>
      <c r="DY120" s="930"/>
      <c r="DZ120" s="931"/>
    </row>
    <row r="121" spans="1:130" s="248" customFormat="1" ht="26.25" customHeight="1" x14ac:dyDescent="0.2">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443</v>
      </c>
      <c r="AL121" s="864"/>
      <c r="AM121" s="864"/>
      <c r="AN121" s="864"/>
      <c r="AO121" s="865"/>
      <c r="AP121" s="911" t="s">
        <v>443</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5206113</v>
      </c>
      <c r="BR121" s="901"/>
      <c r="BS121" s="901"/>
      <c r="BT121" s="901"/>
      <c r="BU121" s="901"/>
      <c r="BV121" s="901">
        <v>4508514</v>
      </c>
      <c r="BW121" s="901"/>
      <c r="BX121" s="901"/>
      <c r="BY121" s="901"/>
      <c r="BZ121" s="901"/>
      <c r="CA121" s="901">
        <v>4038283</v>
      </c>
      <c r="CB121" s="901"/>
      <c r="CC121" s="901"/>
      <c r="CD121" s="901"/>
      <c r="CE121" s="901"/>
      <c r="CF121" s="962">
        <v>27.3</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2191996</v>
      </c>
      <c r="DH121" s="901"/>
      <c r="DI121" s="901"/>
      <c r="DJ121" s="901"/>
      <c r="DK121" s="901"/>
      <c r="DL121" s="901">
        <v>1981221</v>
      </c>
      <c r="DM121" s="901"/>
      <c r="DN121" s="901"/>
      <c r="DO121" s="901"/>
      <c r="DP121" s="901"/>
      <c r="DQ121" s="901">
        <v>1922663</v>
      </c>
      <c r="DR121" s="901"/>
      <c r="DS121" s="901"/>
      <c r="DT121" s="901"/>
      <c r="DU121" s="901"/>
      <c r="DV121" s="878">
        <v>13</v>
      </c>
      <c r="DW121" s="878"/>
      <c r="DX121" s="878"/>
      <c r="DY121" s="878"/>
      <c r="DZ121" s="879"/>
    </row>
    <row r="122" spans="1:130" s="248" customFormat="1" ht="26.25" customHeight="1" x14ac:dyDescent="0.2">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443</v>
      </c>
      <c r="AG122" s="864"/>
      <c r="AH122" s="864"/>
      <c r="AI122" s="864"/>
      <c r="AJ122" s="865"/>
      <c r="AK122" s="866" t="s">
        <v>174</v>
      </c>
      <c r="AL122" s="864"/>
      <c r="AM122" s="864"/>
      <c r="AN122" s="864"/>
      <c r="AO122" s="865"/>
      <c r="AP122" s="911" t="s">
        <v>443</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22895765</v>
      </c>
      <c r="BR122" s="932"/>
      <c r="BS122" s="932"/>
      <c r="BT122" s="932"/>
      <c r="BU122" s="932"/>
      <c r="BV122" s="932">
        <v>23532273</v>
      </c>
      <c r="BW122" s="932"/>
      <c r="BX122" s="932"/>
      <c r="BY122" s="932"/>
      <c r="BZ122" s="932"/>
      <c r="CA122" s="932">
        <v>26168411</v>
      </c>
      <c r="CB122" s="932"/>
      <c r="CC122" s="932"/>
      <c r="CD122" s="932"/>
      <c r="CE122" s="932"/>
      <c r="CF122" s="933">
        <v>177.1</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v>302411</v>
      </c>
      <c r="DH122" s="901"/>
      <c r="DI122" s="901"/>
      <c r="DJ122" s="901"/>
      <c r="DK122" s="901"/>
      <c r="DL122" s="901">
        <v>311894</v>
      </c>
      <c r="DM122" s="901"/>
      <c r="DN122" s="901"/>
      <c r="DO122" s="901"/>
      <c r="DP122" s="901"/>
      <c r="DQ122" s="901">
        <v>320977</v>
      </c>
      <c r="DR122" s="901"/>
      <c r="DS122" s="901"/>
      <c r="DT122" s="901"/>
      <c r="DU122" s="901"/>
      <c r="DV122" s="878">
        <v>2.2000000000000002</v>
      </c>
      <c r="DW122" s="878"/>
      <c r="DX122" s="878"/>
      <c r="DY122" s="878"/>
      <c r="DZ122" s="879"/>
    </row>
    <row r="123" spans="1:130" s="248" customFormat="1" ht="26.25" customHeight="1" x14ac:dyDescent="0.2">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174</v>
      </c>
      <c r="AB123" s="864"/>
      <c r="AC123" s="864"/>
      <c r="AD123" s="864"/>
      <c r="AE123" s="865"/>
      <c r="AF123" s="866" t="s">
        <v>174</v>
      </c>
      <c r="AG123" s="864"/>
      <c r="AH123" s="864"/>
      <c r="AI123" s="864"/>
      <c r="AJ123" s="865"/>
      <c r="AK123" s="866" t="s">
        <v>174</v>
      </c>
      <c r="AL123" s="864"/>
      <c r="AM123" s="864"/>
      <c r="AN123" s="864"/>
      <c r="AO123" s="865"/>
      <c r="AP123" s="911" t="s">
        <v>443</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479</v>
      </c>
      <c r="BP123" s="965"/>
      <c r="BQ123" s="919">
        <v>39416324</v>
      </c>
      <c r="BR123" s="920"/>
      <c r="BS123" s="920"/>
      <c r="BT123" s="920"/>
      <c r="BU123" s="920"/>
      <c r="BV123" s="920">
        <v>40404329</v>
      </c>
      <c r="BW123" s="920"/>
      <c r="BX123" s="920"/>
      <c r="BY123" s="920"/>
      <c r="BZ123" s="920"/>
      <c r="CA123" s="920">
        <v>43518610</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v>7653</v>
      </c>
      <c r="DH123" s="864"/>
      <c r="DI123" s="864"/>
      <c r="DJ123" s="864"/>
      <c r="DK123" s="865"/>
      <c r="DL123" s="866">
        <v>4950</v>
      </c>
      <c r="DM123" s="864"/>
      <c r="DN123" s="864"/>
      <c r="DO123" s="864"/>
      <c r="DP123" s="865"/>
      <c r="DQ123" s="866">
        <v>2266</v>
      </c>
      <c r="DR123" s="864"/>
      <c r="DS123" s="864"/>
      <c r="DT123" s="864"/>
      <c r="DU123" s="865"/>
      <c r="DV123" s="911">
        <v>0</v>
      </c>
      <c r="DW123" s="912"/>
      <c r="DX123" s="912"/>
      <c r="DY123" s="912"/>
      <c r="DZ123" s="913"/>
    </row>
    <row r="124" spans="1:130" s="248" customFormat="1" ht="26.25" customHeight="1" thickBot="1" x14ac:dyDescent="0.25">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443</v>
      </c>
      <c r="AB124" s="864"/>
      <c r="AC124" s="864"/>
      <c r="AD124" s="864"/>
      <c r="AE124" s="865"/>
      <c r="AF124" s="866" t="s">
        <v>174</v>
      </c>
      <c r="AG124" s="864"/>
      <c r="AH124" s="864"/>
      <c r="AI124" s="864"/>
      <c r="AJ124" s="865"/>
      <c r="AK124" s="866" t="s">
        <v>174</v>
      </c>
      <c r="AL124" s="864"/>
      <c r="AM124" s="864"/>
      <c r="AN124" s="864"/>
      <c r="AO124" s="865"/>
      <c r="AP124" s="911" t="s">
        <v>443</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174</v>
      </c>
      <c r="BR124" s="918"/>
      <c r="BS124" s="918"/>
      <c r="BT124" s="918"/>
      <c r="BU124" s="918"/>
      <c r="BV124" s="918" t="s">
        <v>443</v>
      </c>
      <c r="BW124" s="918"/>
      <c r="BX124" s="918"/>
      <c r="BY124" s="918"/>
      <c r="BZ124" s="918"/>
      <c r="CA124" s="918" t="s">
        <v>443</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443</v>
      </c>
      <c r="DH124" s="847"/>
      <c r="DI124" s="847"/>
      <c r="DJ124" s="847"/>
      <c r="DK124" s="848"/>
      <c r="DL124" s="849" t="s">
        <v>443</v>
      </c>
      <c r="DM124" s="847"/>
      <c r="DN124" s="847"/>
      <c r="DO124" s="847"/>
      <c r="DP124" s="848"/>
      <c r="DQ124" s="849" t="s">
        <v>174</v>
      </c>
      <c r="DR124" s="847"/>
      <c r="DS124" s="847"/>
      <c r="DT124" s="847"/>
      <c r="DU124" s="848"/>
      <c r="DV124" s="935" t="s">
        <v>443</v>
      </c>
      <c r="DW124" s="936"/>
      <c r="DX124" s="936"/>
      <c r="DY124" s="936"/>
      <c r="DZ124" s="937"/>
    </row>
    <row r="125" spans="1:130" s="248" customFormat="1" ht="26.25" customHeight="1" x14ac:dyDescent="0.2">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443</v>
      </c>
      <c r="AB125" s="864"/>
      <c r="AC125" s="864"/>
      <c r="AD125" s="864"/>
      <c r="AE125" s="865"/>
      <c r="AF125" s="866" t="s">
        <v>443</v>
      </c>
      <c r="AG125" s="864"/>
      <c r="AH125" s="864"/>
      <c r="AI125" s="864"/>
      <c r="AJ125" s="865"/>
      <c r="AK125" s="866" t="s">
        <v>443</v>
      </c>
      <c r="AL125" s="864"/>
      <c r="AM125" s="864"/>
      <c r="AN125" s="864"/>
      <c r="AO125" s="865"/>
      <c r="AP125" s="911" t="s">
        <v>443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443</v>
      </c>
      <c r="DH125" s="929"/>
      <c r="DI125" s="929"/>
      <c r="DJ125" s="929"/>
      <c r="DK125" s="929"/>
      <c r="DL125" s="929" t="s">
        <v>443</v>
      </c>
      <c r="DM125" s="929"/>
      <c r="DN125" s="929"/>
      <c r="DO125" s="929"/>
      <c r="DP125" s="929"/>
      <c r="DQ125" s="929" t="s">
        <v>174</v>
      </c>
      <c r="DR125" s="929"/>
      <c r="DS125" s="929"/>
      <c r="DT125" s="929"/>
      <c r="DU125" s="929"/>
      <c r="DV125" s="930" t="s">
        <v>443</v>
      </c>
      <c r="DW125" s="930"/>
      <c r="DX125" s="930"/>
      <c r="DY125" s="930"/>
      <c r="DZ125" s="931"/>
    </row>
    <row r="126" spans="1:130" s="248" customFormat="1" ht="26.25" customHeight="1" thickBot="1" x14ac:dyDescent="0.25">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443</v>
      </c>
      <c r="AB126" s="864"/>
      <c r="AC126" s="864"/>
      <c r="AD126" s="864"/>
      <c r="AE126" s="865"/>
      <c r="AF126" s="866" t="s">
        <v>443</v>
      </c>
      <c r="AG126" s="864"/>
      <c r="AH126" s="864"/>
      <c r="AI126" s="864"/>
      <c r="AJ126" s="865"/>
      <c r="AK126" s="866" t="s">
        <v>443</v>
      </c>
      <c r="AL126" s="864"/>
      <c r="AM126" s="864"/>
      <c r="AN126" s="864"/>
      <c r="AO126" s="865"/>
      <c r="AP126" s="911" t="s">
        <v>443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443</v>
      </c>
      <c r="DM126" s="901"/>
      <c r="DN126" s="901"/>
      <c r="DO126" s="901"/>
      <c r="DP126" s="901"/>
      <c r="DQ126" s="901" t="s">
        <v>443</v>
      </c>
      <c r="DR126" s="901"/>
      <c r="DS126" s="901"/>
      <c r="DT126" s="901"/>
      <c r="DU126" s="901"/>
      <c r="DV126" s="878" t="s">
        <v>448</v>
      </c>
      <c r="DW126" s="878"/>
      <c r="DX126" s="878"/>
      <c r="DY126" s="878"/>
      <c r="DZ126" s="879"/>
    </row>
    <row r="127" spans="1:130" s="248" customFormat="1" ht="26.25" customHeight="1" x14ac:dyDescent="0.2">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443</v>
      </c>
      <c r="AB127" s="864"/>
      <c r="AC127" s="864"/>
      <c r="AD127" s="864"/>
      <c r="AE127" s="865"/>
      <c r="AF127" s="866" t="s">
        <v>174</v>
      </c>
      <c r="AG127" s="864"/>
      <c r="AH127" s="864"/>
      <c r="AI127" s="864"/>
      <c r="AJ127" s="865"/>
      <c r="AK127" s="866" t="s">
        <v>443</v>
      </c>
      <c r="AL127" s="864"/>
      <c r="AM127" s="864"/>
      <c r="AN127" s="864"/>
      <c r="AO127" s="865"/>
      <c r="AP127" s="911" t="s">
        <v>443</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443</v>
      </c>
      <c r="DH127" s="901"/>
      <c r="DI127" s="901"/>
      <c r="DJ127" s="901"/>
      <c r="DK127" s="901"/>
      <c r="DL127" s="901" t="s">
        <v>443</v>
      </c>
      <c r="DM127" s="901"/>
      <c r="DN127" s="901"/>
      <c r="DO127" s="901"/>
      <c r="DP127" s="901"/>
      <c r="DQ127" s="901" t="s">
        <v>443</v>
      </c>
      <c r="DR127" s="901"/>
      <c r="DS127" s="901"/>
      <c r="DT127" s="901"/>
      <c r="DU127" s="901"/>
      <c r="DV127" s="878" t="s">
        <v>443</v>
      </c>
      <c r="DW127" s="878"/>
      <c r="DX127" s="878"/>
      <c r="DY127" s="878"/>
      <c r="DZ127" s="879"/>
    </row>
    <row r="128" spans="1:130" s="248" customFormat="1" ht="26.25" customHeight="1" thickBot="1" x14ac:dyDescent="0.25">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456061</v>
      </c>
      <c r="AB128" s="885"/>
      <c r="AC128" s="885"/>
      <c r="AD128" s="885"/>
      <c r="AE128" s="886"/>
      <c r="AF128" s="887">
        <v>396089</v>
      </c>
      <c r="AG128" s="885"/>
      <c r="AH128" s="885"/>
      <c r="AI128" s="885"/>
      <c r="AJ128" s="886"/>
      <c r="AK128" s="887">
        <v>425886</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443</v>
      </c>
      <c r="BG128" s="871"/>
      <c r="BH128" s="871"/>
      <c r="BI128" s="871"/>
      <c r="BJ128" s="871"/>
      <c r="BK128" s="871"/>
      <c r="BL128" s="894"/>
      <c r="BM128" s="870">
        <v>12.67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443</v>
      </c>
      <c r="DH128" s="875"/>
      <c r="DI128" s="875"/>
      <c r="DJ128" s="875"/>
      <c r="DK128" s="875"/>
      <c r="DL128" s="875" t="s">
        <v>443</v>
      </c>
      <c r="DM128" s="875"/>
      <c r="DN128" s="875"/>
      <c r="DO128" s="875"/>
      <c r="DP128" s="875"/>
      <c r="DQ128" s="875" t="s">
        <v>443</v>
      </c>
      <c r="DR128" s="875"/>
      <c r="DS128" s="875"/>
      <c r="DT128" s="875"/>
      <c r="DU128" s="875"/>
      <c r="DV128" s="876" t="s">
        <v>174</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16017973</v>
      </c>
      <c r="AB129" s="864"/>
      <c r="AC129" s="864"/>
      <c r="AD129" s="864"/>
      <c r="AE129" s="865"/>
      <c r="AF129" s="866">
        <v>16139349</v>
      </c>
      <c r="AG129" s="864"/>
      <c r="AH129" s="864"/>
      <c r="AI129" s="864"/>
      <c r="AJ129" s="865"/>
      <c r="AK129" s="866">
        <v>16556231</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443</v>
      </c>
      <c r="BG129" s="854"/>
      <c r="BH129" s="854"/>
      <c r="BI129" s="854"/>
      <c r="BJ129" s="854"/>
      <c r="BK129" s="854"/>
      <c r="BL129" s="855"/>
      <c r="BM129" s="853">
        <v>17.670000000000002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1794587</v>
      </c>
      <c r="AB130" s="864"/>
      <c r="AC130" s="864"/>
      <c r="AD130" s="864"/>
      <c r="AE130" s="865"/>
      <c r="AF130" s="866">
        <v>1821741</v>
      </c>
      <c r="AG130" s="864"/>
      <c r="AH130" s="864"/>
      <c r="AI130" s="864"/>
      <c r="AJ130" s="865"/>
      <c r="AK130" s="866">
        <v>1780228</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6.1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14223386</v>
      </c>
      <c r="AB131" s="847"/>
      <c r="AC131" s="847"/>
      <c r="AD131" s="847"/>
      <c r="AE131" s="848"/>
      <c r="AF131" s="849">
        <v>14317608</v>
      </c>
      <c r="AG131" s="847"/>
      <c r="AH131" s="847"/>
      <c r="AI131" s="847"/>
      <c r="AJ131" s="848"/>
      <c r="AK131" s="849">
        <v>14776003</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443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6.7561268459999999</v>
      </c>
      <c r="AB132" s="827"/>
      <c r="AC132" s="827"/>
      <c r="AD132" s="827"/>
      <c r="AE132" s="828"/>
      <c r="AF132" s="829">
        <v>6.6760592970000001</v>
      </c>
      <c r="AG132" s="827"/>
      <c r="AH132" s="827"/>
      <c r="AI132" s="827"/>
      <c r="AJ132" s="828"/>
      <c r="AK132" s="829">
        <v>5.0416678990000001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6.2</v>
      </c>
      <c r="AB133" s="806"/>
      <c r="AC133" s="806"/>
      <c r="AD133" s="806"/>
      <c r="AE133" s="807"/>
      <c r="AF133" s="805">
        <v>6.4</v>
      </c>
      <c r="AG133" s="806"/>
      <c r="AH133" s="806"/>
      <c r="AI133" s="806"/>
      <c r="AJ133" s="807"/>
      <c r="AK133" s="805">
        <v>6.1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SyAMD2UWAApKlYj6z2REhBNKJStciQVDweGn65tGOnvMXw2IabShnpL1R5NejCAkY0bkQnVbdXFFSDcNzVhRQ==" saltValue="O8s6beifYq6Rq7zN9chk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9vCr032pGiFz7n5hBJrdPKCQragx3vgp02irzxhPNvSL0mc8U09tIS6pg4ifmjK4l6Yl9bvrdmc3kIy/5Wfxzw==" saltValue="t7LsinHjgALh299VH9W8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LOfSc3pYbJUJFOpermED6Zj2D9YR3mF+fCNAzUo7dExIZZUw7k0ITUAyG/SZ9fi1rRlLMCjPBydLtmSsPIXeA==" saltValue="/Za4perteYjix6lvn2SW5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4588522</v>
      </c>
      <c r="AP9" s="314">
        <v>70625</v>
      </c>
      <c r="AQ9" s="315">
        <v>63314</v>
      </c>
      <c r="AR9" s="316">
        <v>11.5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737612</v>
      </c>
      <c r="AP10" s="317">
        <v>11353</v>
      </c>
      <c r="AQ10" s="318">
        <v>6537</v>
      </c>
      <c r="AR10" s="319">
        <v>73.7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707756</v>
      </c>
      <c r="AP11" s="317">
        <v>10894</v>
      </c>
      <c r="AQ11" s="318">
        <v>1199</v>
      </c>
      <c r="AR11" s="319">
        <v>808.6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6</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199306</v>
      </c>
      <c r="AP13" s="317">
        <v>3068</v>
      </c>
      <c r="AQ13" s="318">
        <v>2551</v>
      </c>
      <c r="AR13" s="319">
        <v>20.3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166395</v>
      </c>
      <c r="AP14" s="317">
        <v>2561</v>
      </c>
      <c r="AQ14" s="318">
        <v>1371</v>
      </c>
      <c r="AR14" s="319">
        <v>86.8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-137952</v>
      </c>
      <c r="AP15" s="317">
        <v>-2123</v>
      </c>
      <c r="AQ15" s="318">
        <v>-3830</v>
      </c>
      <c r="AR15" s="319">
        <v>-44.6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6261639</v>
      </c>
      <c r="AP16" s="317">
        <v>96377</v>
      </c>
      <c r="AQ16" s="318">
        <v>71148</v>
      </c>
      <c r="AR16" s="319">
        <v>35.5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7.82</v>
      </c>
      <c r="AP21" s="331">
        <v>6.38</v>
      </c>
      <c r="AQ21" s="332">
        <v>1.44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97.3</v>
      </c>
      <c r="AP22" s="336">
        <v>98.2</v>
      </c>
      <c r="AQ22" s="337">
        <v>-0.9</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1796518</v>
      </c>
      <c r="AP32" s="345">
        <v>27652</v>
      </c>
      <c r="AQ32" s="346">
        <v>34974</v>
      </c>
      <c r="AR32" s="347">
        <v>-20.9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518</v>
      </c>
      <c r="AP34" s="345" t="s">
        <v>518</v>
      </c>
      <c r="AQ34" s="346">
        <v>13</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1040077</v>
      </c>
      <c r="AP35" s="345">
        <v>16009</v>
      </c>
      <c r="AQ35" s="346">
        <v>9202</v>
      </c>
      <c r="AR35" s="347">
        <v>74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114476</v>
      </c>
      <c r="AP36" s="345">
        <v>1762</v>
      </c>
      <c r="AQ36" s="346">
        <v>1932</v>
      </c>
      <c r="AR36" s="347">
        <v>-8.8000000000000007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t="s">
        <v>518</v>
      </c>
      <c r="AP37" s="345" t="s">
        <v>518</v>
      </c>
      <c r="AQ37" s="346">
        <v>1045</v>
      </c>
      <c r="AR37" s="347" t="s">
        <v>518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518</v>
      </c>
      <c r="AP38" s="348" t="s">
        <v>518</v>
      </c>
      <c r="AQ38" s="349">
        <v>1</v>
      </c>
      <c r="AR38" s="337" t="s">
        <v>518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-425886</v>
      </c>
      <c r="AP39" s="345">
        <v>-6555</v>
      </c>
      <c r="AQ39" s="346">
        <v>-6121</v>
      </c>
      <c r="AR39" s="347">
        <v>7.1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-1780228</v>
      </c>
      <c r="AP40" s="345">
        <v>-27401</v>
      </c>
      <c r="AQ40" s="346">
        <v>-29274</v>
      </c>
      <c r="AR40" s="347">
        <v>-6.4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744957</v>
      </c>
      <c r="AP41" s="345">
        <v>11466</v>
      </c>
      <c r="AQ41" s="346">
        <v>11772</v>
      </c>
      <c r="AR41" s="347">
        <v>-2.6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2768313</v>
      </c>
      <c r="AN51" s="367">
        <v>41377</v>
      </c>
      <c r="AO51" s="368">
        <v>-14.2</v>
      </c>
      <c r="AP51" s="369">
        <v>44504</v>
      </c>
      <c r="AQ51" s="370">
        <v>-5.9</v>
      </c>
      <c r="AR51" s="371">
        <v>-8.3000000000000007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1883007</v>
      </c>
      <c r="AN52" s="375">
        <v>28144</v>
      </c>
      <c r="AO52" s="376">
        <v>12.1</v>
      </c>
      <c r="AP52" s="377">
        <v>25876</v>
      </c>
      <c r="AQ52" s="378">
        <v>7.4</v>
      </c>
      <c r="AR52" s="379">
        <v>4.7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2580766</v>
      </c>
      <c r="AN53" s="367">
        <v>38775</v>
      </c>
      <c r="AO53" s="368">
        <v>-6.3</v>
      </c>
      <c r="AP53" s="369">
        <v>47820</v>
      </c>
      <c r="AQ53" s="370">
        <v>7.5</v>
      </c>
      <c r="AR53" s="371">
        <v>-13.8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1378725</v>
      </c>
      <c r="AN54" s="375">
        <v>20715</v>
      </c>
      <c r="AO54" s="376">
        <v>-26.4</v>
      </c>
      <c r="AP54" s="377">
        <v>25855</v>
      </c>
      <c r="AQ54" s="378">
        <v>-0.1</v>
      </c>
      <c r="AR54" s="379">
        <v>-26.3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3742065</v>
      </c>
      <c r="AN55" s="367">
        <v>56684</v>
      </c>
      <c r="AO55" s="368">
        <v>46.2</v>
      </c>
      <c r="AP55" s="369">
        <v>41934</v>
      </c>
      <c r="AQ55" s="370">
        <v>-12.3</v>
      </c>
      <c r="AR55" s="371">
        <v>58.5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1928536</v>
      </c>
      <c r="AN56" s="375">
        <v>29213</v>
      </c>
      <c r="AO56" s="376">
        <v>41</v>
      </c>
      <c r="AP56" s="377">
        <v>23352</v>
      </c>
      <c r="AQ56" s="378">
        <v>-9.6999999999999993</v>
      </c>
      <c r="AR56" s="379">
        <v>50.7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5673472</v>
      </c>
      <c r="AN57" s="367">
        <v>86569</v>
      </c>
      <c r="AO57" s="368">
        <v>52.7</v>
      </c>
      <c r="AP57" s="369">
        <v>45588</v>
      </c>
      <c r="AQ57" s="370">
        <v>8.6999999999999993</v>
      </c>
      <c r="AR57" s="371">
        <v>44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2550754</v>
      </c>
      <c r="AN58" s="375">
        <v>38921</v>
      </c>
      <c r="AO58" s="376">
        <v>33.200000000000003</v>
      </c>
      <c r="AP58" s="377">
        <v>24150</v>
      </c>
      <c r="AQ58" s="378">
        <v>3.4</v>
      </c>
      <c r="AR58" s="379">
        <v>29.8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8304611</v>
      </c>
      <c r="AN59" s="367">
        <v>127822</v>
      </c>
      <c r="AO59" s="368">
        <v>47.7</v>
      </c>
      <c r="AP59" s="369">
        <v>45483</v>
      </c>
      <c r="AQ59" s="370">
        <v>-0.2</v>
      </c>
      <c r="AR59" s="371">
        <v>47.9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3683693</v>
      </c>
      <c r="AN60" s="375">
        <v>56698</v>
      </c>
      <c r="AO60" s="376">
        <v>45.7</v>
      </c>
      <c r="AP60" s="377">
        <v>24241</v>
      </c>
      <c r="AQ60" s="378">
        <v>0.4</v>
      </c>
      <c r="AR60" s="379">
        <v>45.3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4613845</v>
      </c>
      <c r="AN61" s="382">
        <v>70245</v>
      </c>
      <c r="AO61" s="383">
        <v>25.2</v>
      </c>
      <c r="AP61" s="384">
        <v>45066</v>
      </c>
      <c r="AQ61" s="385">
        <v>-0.4</v>
      </c>
      <c r="AR61" s="371">
        <v>25.6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2284943</v>
      </c>
      <c r="AN62" s="375">
        <v>34738</v>
      </c>
      <c r="AO62" s="376">
        <v>21.1</v>
      </c>
      <c r="AP62" s="377">
        <v>24695</v>
      </c>
      <c r="AQ62" s="378">
        <v>0.3</v>
      </c>
      <c r="AR62" s="379">
        <v>20.8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YlQCkj5dW2BzCnhEuCYXu3DR0DQMl9gPKxPCfdjdRupPhM0JsNq+tyWr/JrdQtQrkmU3g5kGiBgOWXYdY/ZKA==" saltValue="QWMnx9aqfvppGoH8csiOg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row r="121" spans="125:125" ht="13.5" hidden="1" customHeight="1" x14ac:dyDescent="0.2">
      <c r="DU121" s="292"/>
    </row>
  </sheetData>
  <sheetProtection algorithmName="SHA-512" hashValue="8SVtzGQT1x2d7fJpsHZfZeaeuVUFIPWciATCYdtpyhBkiRO7Xka11dOSqPCV/kNJTgeOzmTZI40k+vDQjTuzQg==" saltValue="yLPCoBa9EnNaJ1pmSSYD5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558</v>
      </c>
    </row>
  </sheetData>
  <sheetProtection algorithmName="SHA-512" hashValue="mxE2moZYZemJ7+eTuOGy83hL8r/Lg1WlodrIuweY5AULfkDUi7rjpwW976fNJHSSDHelYdWdTE/vOFg8fJg0Iw==" saltValue="bpK5vi9ezOU3ZC53hM1iQ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8" t="s">
        <v>3</v>
      </c>
      <c r="D47" s="1238"/>
      <c r="E47" s="1239"/>
      <c r="F47" s="11">
        <v>20.61</v>
      </c>
      <c r="G47" s="12">
        <v>20.61</v>
      </c>
      <c r="H47" s="12">
        <v>20.51</v>
      </c>
      <c r="I47" s="12">
        <v>20.37</v>
      </c>
      <c r="J47" s="13">
        <v>18.87</v>
      </c>
    </row>
    <row r="48" spans="2:10" ht="57.75" customHeight="1" x14ac:dyDescent="0.2">
      <c r="B48" s="14"/>
      <c r="C48" s="1240" t="s">
        <v>4</v>
      </c>
      <c r="D48" s="1240"/>
      <c r="E48" s="1241"/>
      <c r="F48" s="15">
        <v>8.6999999999999993</v>
      </c>
      <c r="G48" s="16">
        <v>9.23</v>
      </c>
      <c r="H48" s="16">
        <v>10.53</v>
      </c>
      <c r="I48" s="16">
        <v>10.199999999999999</v>
      </c>
      <c r="J48" s="17">
        <v>9.5500000000000007</v>
      </c>
    </row>
    <row r="49" spans="2:10" ht="57.75" customHeight="1" thickBot="1" x14ac:dyDescent="0.25">
      <c r="B49" s="18"/>
      <c r="C49" s="1242" t="s">
        <v>5</v>
      </c>
      <c r="D49" s="1242"/>
      <c r="E49" s="1243"/>
      <c r="F49" s="19" t="s">
        <v>564</v>
      </c>
      <c r="G49" s="20">
        <v>0.55000000000000004</v>
      </c>
      <c r="H49" s="20">
        <v>1.37</v>
      </c>
      <c r="I49" s="20" t="s">
        <v>565</v>
      </c>
      <c r="J49" s="21" t="s">
        <v>566</v>
      </c>
    </row>
    <row r="50" spans="2:10" ht="13.5" customHeight="1" x14ac:dyDescent="0.2"/>
  </sheetData>
  <sheetProtection algorithmName="SHA-512" hashValue="eob2ruolR+iZkHgvZr4NVzkFXC6upqL38MmefipOsmChDoKp7WoE7IrNLfXSsWIsbPUwfYTjrRaXscTWdpgInA==" saltValue="a8yzG2tEUC/zbhI+bm02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2022-09-16T08:02:59Z</cp:lastPrinted>
  <dcterms:created xsi:type="dcterms:W3CDTF">2022-02-02T04:53:57Z</dcterms:created>
  <dcterms:modified xsi:type="dcterms:W3CDTF">2023-01-17T01:19:58Z</dcterms:modified>
  <cp:category/>
</cp:coreProperties>
</file>