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223026\Desktop\財政資料集\HP掲載資料\"/>
    </mc:Choice>
  </mc:AlternateContent>
  <xr:revisionPtr revIDLastSave="0" documentId="13_ncr:1_{239AB769-D566-4C08-B0B5-DA7FC4559699}" xr6:coauthVersionLast="47" xr6:coauthVersionMax="47" xr10:uidLastSave="{00000000-0000-0000-0000-000000000000}"/>
  <bookViews>
    <workbookView xWindow="2868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C36" i="10"/>
  <c r="CO35" i="10"/>
  <c r="BE35" i="10"/>
  <c r="C35" i="10"/>
  <c r="U34" i="10"/>
  <c r="C34" i="10"/>
  <c r="U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6" i="10" l="1"/>
  <c r="U37" i="10" s="1"/>
  <c r="AM34" i="10"/>
  <c r="AM35" i="10" s="1"/>
  <c r="AM36" i="10" s="1"/>
  <c r="BE34" i="10" l="1"/>
  <c r="BW34" i="10" l="1"/>
  <c r="BW35" i="10" s="1"/>
  <c r="BW36" i="10" s="1"/>
  <c r="BW37" i="10" s="1"/>
  <c r="BW38" i="10" s="1"/>
  <c r="BW39" i="10" s="1"/>
  <c r="BW40" i="10" s="1"/>
  <c r="BW41" i="10" s="1"/>
  <c r="BW42" i="10" s="1"/>
  <c r="CO34" i="10" l="1"/>
</calcChain>
</file>

<file path=xl/sharedStrings.xml><?xml version="1.0" encoding="utf-8"?>
<sst xmlns="http://schemas.openxmlformats.org/spreadsheetml/2006/main" count="1109" uniqueCount="629">
  <si>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</si>
  <si>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</si>
  <si>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</si>
  <si>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</si>
  <si>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</si>
  <si>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</si>
  <si>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</si>
  <si>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</si>
  <si>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</si>
  <si>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</si>
  <si>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</si>
  <si>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</si>
  <si>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</si>
  <si>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</si>
  <si>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</si>
  <si>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</si>
  <si>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</si>
  <si>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</si>
  <si>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</si>
  <si>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</si>
  <si>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</si>
  <si>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</si>
  <si>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</si>
  <si>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</si>
  <si>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</si>
  <si>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</si>
  <si>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</si>
  <si>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</si>
  <si>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</si>
  <si>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</si>
  <si>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</si>
  <si>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</si>
  <si>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</si>
  <si>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</si>
  <si>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</si>
  <si>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</si>
  <si>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</si>
  <si>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</si>
  <si>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</si>
  <si>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</si>
  <si>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</si>
  <si>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</si>
  <si>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</si>
  <si>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</si>
  <si>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</si>
  <si>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</si>
  <si>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</si>
  <si>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</si>
  <si>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</si>
  <si>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</si>
  <si>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</si>
  <si>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</si>
  <si>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</si>
  <si>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</si>
  <si>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</si>
  <si>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</si>
  <si>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</si>
  <si>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</si>
  <si>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</si>
  <si>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</si>
  <si>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</si>
  <si>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</si>
  <si>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</si>
  <si>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</si>
  <si>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</si>
  <si>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</si>
  <si>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</si>
  <si>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</si>
  <si>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</si>
  <si>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</si>
  <si>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</si>
  <si>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</si>
  <si>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</si>
  <si>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</si>
  <si>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</si>
  <si>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</si>
  <si>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</si>
  <si>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</si>
  <si>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</si>
  <si>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</si>
  <si>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</si>
  <si>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</si>
  <si>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</si>
  <si>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福井県</t>
    <phoneticPr fontId="5"/>
  </si>
  <si>
    <t>市町村類型</t>
    <phoneticPr fontId="5"/>
  </si>
  <si>
    <t>Ⅱ－２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</si>
  <si>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</si>
  <si>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</si>
  <si>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</si>
  <si>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</si>
  <si>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</si>
  <si>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</si>
  <si>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</si>
  <si>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</si>
  <si>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</si>
  <si>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</si>
  <si>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</si>
  <si>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</si>
  <si>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鯖江市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</si>
  <si>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</si>
  <si>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</si>
  <si>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</si>
  <si>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</si>
  <si>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</si>
  <si>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</si>
  <si>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</si>
  <si>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</si>
  <si>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</si>
  <si>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</si>
  <si>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</si>
  <si>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</si>
  <si>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</si>
  <si>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</si>
  <si>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</si>
  <si>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</si>
  <si>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</si>
  <si>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</si>
  <si>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</si>
  <si>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</si>
  <si>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</si>
  <si>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</si>
  <si>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</si>
  <si>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</si>
  <si>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</si>
  <si>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</si>
  <si>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</si>
  <si>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</si>
  <si>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</si>
  <si>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</si>
  <si>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</si>
  <si>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</si>
  <si>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</si>
  <si>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</si>
  <si>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</si>
  <si>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</si>
  <si>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</si>
  <si>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</si>
  <si>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</si>
  <si>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</si>
  <si>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</si>
  <si>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</si>
  <si>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</si>
  <si>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</si>
  <si>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</si>
  <si>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</si>
  <si>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</si>
  <si>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</si>
  <si>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</si>
  <si>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</si>
  <si>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</si>
  <si>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</si>
  <si>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</si>
  <si>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</si>
  <si>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</si>
  <si>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</si>
  <si>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</si>
  <si>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</si>
  <si>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</si>
  <si>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</si>
  <si>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</si>
  <si>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</si>
  <si>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</si>
  <si>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</si>
  <si>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</si>
  <si>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</si>
  <si>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</si>
  <si>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</si>
  <si>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</si>
  <si>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</si>
  <si>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</si>
  <si>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</si>
  <si>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</si>
  <si>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</si>
  <si>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</si>
  <si>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</si>
  <si>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</si>
  <si>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</si>
  <si>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</si>
  <si>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</si>
  <si>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</si>
  <si>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</si>
  <si>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</si>
  <si>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</si>
  <si>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</si>
  <si>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</si>
  <si>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</si>
  <si>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</si>
  <si>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</si>
  <si>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</si>
  <si>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</si>
  <si>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</si>
  <si>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</si>
  <si>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</si>
  <si>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</si>
  <si>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</si>
  <si>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</si>
  <si>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</si>
  <si>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</si>
  <si>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</si>
  <si>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</si>
  <si>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</si>
  <si>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</si>
  <si>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</si>
  <si>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</si>
  <si>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</si>
  <si>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</si>
  <si>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</si>
  <si>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</si>
  <si>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</si>
  <si>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</si>
  <si>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</si>
  <si>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</si>
  <si>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</si>
  <si>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</si>
  <si>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</si>
  <si>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</si>
  <si>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</si>
  <si>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福井県鯖江市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</si>
  <si>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</si>
  <si>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</si>
  <si>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</si>
  <si>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</si>
  <si>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</si>
  <si>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</si>
  <si>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</si>
  <si>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</si>
  <si>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</si>
  <si>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</si>
  <si>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</si>
  <si>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</si>
  <si>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</si>
  <si>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</si>
  <si>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</si>
  <si>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</si>
  <si>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</si>
  <si>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</si>
  <si>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</si>
  <si>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</si>
  <si>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</si>
  <si>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</si>
  <si>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</si>
  <si>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</si>
  <si>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</si>
  <si>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</si>
  <si>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</si>
  <si>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</si>
  <si>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</si>
  <si>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</si>
  <si>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</si>
  <si>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</si>
  <si>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t>
    <phoneticPr fontId="5"/>
  </si>
  <si>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</si>
  <si>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</si>
  <si>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</si>
  <si>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</si>
  <si>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</si>
  <si>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</si>
  <si>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</si>
  <si>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</si>
  <si>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</si>
  <si>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</si>
  <si>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</si>
  <si>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</si>
  <si>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</si>
  <si>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</si>
  <si>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</si>
  <si>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</si>
  <si>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</si>
  <si>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</si>
  <si>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</si>
  <si>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</si>
  <si>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</si>
  <si>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</si>
  <si>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</si>
  <si>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</si>
  <si>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</si>
  <si>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</si>
  <si>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</si>
  <si>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</si>
  <si>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</si>
  <si>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</si>
  <si>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</si>
  <si>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</si>
  <si>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</si>
  <si>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</si>
  <si>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</si>
  <si>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</si>
  <si>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</si>
  <si>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</si>
  <si>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</si>
  <si>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</si>
  <si>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</si>
  <si>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</si>
  <si>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</si>
  <si>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</si>
  <si>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</si>
  <si>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</si>
  <si>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</si>
  <si>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</si>
  <si>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</si>
  <si>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</si>
  <si>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</si>
  <si>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</si>
  <si>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</si>
  <si>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</si>
  <si>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</si>
  <si>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</si>
  <si>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</si>
  <si>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</si>
  <si>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</si>
  <si>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</si>
  <si>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</si>
  <si>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</si>
  <si>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</si>
  <si>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</si>
  <si>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</si>
  <si>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</si>
  <si>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</si>
  <si>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</si>
  <si>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</si>
  <si>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</si>
  <si>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</si>
  <si>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</si>
  <si>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</si>
  <si>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</si>
  <si>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</si>
  <si>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</si>
  <si>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</si>
  <si>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</si>
  <si>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</si>
  <si>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</si>
  <si>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</si>
  <si>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</si>
  <si>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</si>
  <si>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</si>
  <si>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</si>
  <si>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</si>
  <si>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</si>
  <si>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</si>
  <si>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</si>
  <si>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</si>
  <si>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</si>
  <si>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</si>
  <si>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</si>
  <si>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</si>
  <si>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</si>
  <si>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</si>
  <si>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駐車場整備</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</si>
  <si>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</si>
  <si>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</si>
  <si>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</si>
  <si>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</si>
  <si>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</si>
  <si>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</si>
  <si>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</si>
  <si>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</si>
  <si>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</si>
  <si>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</si>
  <si>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</si>
  <si>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</si>
  <si>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</si>
  <si>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</si>
  <si>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</si>
  <si>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</si>
  <si>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</si>
  <si>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</si>
  <si>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</si>
  <si>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</si>
  <si>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</si>
  <si>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</si>
  <si>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</si>
  <si>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</si>
  <si>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福井県鯖江市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</si>
  <si>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</si>
  <si>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</si>
  <si>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</si>
  <si>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</si>
  <si>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</si>
  <si>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</si>
  <si>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</si>
  <si>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</si>
  <si>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</si>
  <si>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</si>
  <si>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</si>
  <si>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</si>
  <si>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</si>
  <si>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</si>
  <si>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</si>
  <si>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</si>
  <si>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</si>
  <si>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</si>
  <si>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</si>
  <si>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</si>
  <si>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</si>
  <si>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</si>
  <si>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</si>
  <si>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</si>
  <si>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</si>
  <si>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</si>
  <si>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</si>
  <si>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</si>
  <si>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</si>
  <si>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</si>
  <si>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</si>
  <si>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</si>
  <si>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</si>
  <si>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</si>
  <si>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介護保険事業特別会計(保険事業勘定)</t>
    <phoneticPr fontId="5"/>
  </si>
  <si>
    <t>介護保険事業特別会計(介護サービス事業勘定)</t>
    <phoneticPr fontId="5"/>
  </si>
  <si>
    <t>後期高齢者医療特別会計</t>
    <phoneticPr fontId="5"/>
  </si>
  <si>
    <t>水道事業会計</t>
    <phoneticPr fontId="5"/>
  </si>
  <si>
    <t>法適用企業</t>
    <phoneticPr fontId="5"/>
  </si>
  <si>
    <t>公共下水道事業会計</t>
    <phoneticPr fontId="5"/>
  </si>
  <si>
    <t>農業集落排水事業会計</t>
    <phoneticPr fontId="5"/>
  </si>
  <si>
    <t>法適用企業</t>
    <phoneticPr fontId="5"/>
  </si>
  <si>
    <t>総合開発事業特別会計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</si>
  <si>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</si>
  <si>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</si>
  <si>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</si>
  <si>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</si>
  <si>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</si>
  <si>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</si>
  <si>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</si>
  <si>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</si>
  <si>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</si>
  <si>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</si>
  <si>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</si>
  <si>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</si>
  <si>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</si>
  <si>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</si>
  <si>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</si>
  <si>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</si>
  <si>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</si>
  <si>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</si>
  <si>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</si>
  <si>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</si>
  <si>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</si>
  <si>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</si>
  <si>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</si>
  <si>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</si>
  <si>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</si>
  <si>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</si>
  <si>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</si>
  <si>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</si>
  <si>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</si>
  <si>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</si>
  <si>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</si>
  <si>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</si>
  <si>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</si>
  <si>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</si>
  <si>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</si>
  <si>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</si>
  <si>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</si>
  <si>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</si>
  <si>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</si>
  <si>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</si>
  <si>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</si>
  <si>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</si>
  <si>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</si>
  <si>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</si>
  <si>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</si>
  <si>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</si>
  <si>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</si>
  <si>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</si>
  <si>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</si>
  <si>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</si>
  <si>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</si>
  <si>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</si>
  <si>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</si>
  <si>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</si>
  <si>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</si>
  <si>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</si>
  <si>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</si>
  <si>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</si>
  <si>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</si>
  <si>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</si>
  <si>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</si>
  <si>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</si>
  <si>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</si>
  <si>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</si>
  <si>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鯖江市公共下水道事業会計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</si>
  <si>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</si>
  <si>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</si>
  <si>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鯖江市農業集落排水事業会計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</si>
  <si>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</si>
  <si>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鯖江市水道事業会計</t>
    <phoneticPr fontId="5"/>
  </si>
  <si>
    <t>(Ｆ)</t>
    <phoneticPr fontId="5"/>
  </si>
  <si>
    <t>鯖江市介護保険事業特別会計（介護サービス事業勘定）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</si>
  <si>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</si>
  <si>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</si>
  <si>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</si>
  <si>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</si>
  <si>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</si>
  <si>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</si>
  <si>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</si>
  <si>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</si>
  <si>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</si>
  <si>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</si>
  <si>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</si>
  <si>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</si>
  <si>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</si>
  <si>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</si>
  <si>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</si>
  <si>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</si>
  <si>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</si>
  <si>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</si>
  <si>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</si>
  <si>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</si>
  <si>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</si>
  <si>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</si>
  <si>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</si>
  <si>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</si>
  <si>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</si>
  <si>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</si>
  <si>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</si>
  <si>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</si>
  <si>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</si>
  <si>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</si>
  <si>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</si>
  <si>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</si>
  <si>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</si>
  <si>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</si>
  <si>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</si>
  <si>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</si>
  <si>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</si>
  <si>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</si>
  <si>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</si>
  <si>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</si>
  <si>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</si>
  <si>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</si>
  <si>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</si>
  <si>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</si>
  <si>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</si>
  <si>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</si>
  <si>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</si>
  <si>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</si>
  <si>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</si>
  <si>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</si>
  <si>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</si>
  <si>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</si>
  <si>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</si>
  <si>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</si>
  <si>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</si>
  <si>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</si>
  <si>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</si>
  <si>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</si>
  <si>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</si>
  <si>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</si>
  <si>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</si>
  <si>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</si>
  <si>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</si>
  <si>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</si>
  <si>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</si>
  <si>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</si>
  <si>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</si>
  <si>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</si>
  <si>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</si>
  <si>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</si>
  <si>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</si>
  <si>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</si>
  <si>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</si>
  <si>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</si>
  <si>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</si>
  <si>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</si>
  <si>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</si>
  <si>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</si>
  <si>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</si>
  <si>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</si>
  <si>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</si>
  <si>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</si>
  <si>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</si>
  <si>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</si>
  <si>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1.44</t>
  </si>
  <si>
    <t>▲ 0.39</t>
  </si>
  <si>
    <t>水道事業会計</t>
  </si>
  <si>
    <t>一般会計</t>
  </si>
  <si>
    <t>介護保険事業特別会計(保険事業勘定)</t>
  </si>
  <si>
    <t>公共下水道事業会計</t>
  </si>
  <si>
    <t>農業集落排水事業会計</t>
  </si>
  <si>
    <t>国民健康保険事業特別会計</t>
  </si>
  <si>
    <t>総合開発事業特別会計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</si>
  <si>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</si>
  <si>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</si>
  <si>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</si>
  <si>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</si>
  <si>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</si>
  <si>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</si>
  <si>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</si>
  <si>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</si>
  <si>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</si>
  <si>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公園整備等基金</t>
  </si>
  <si>
    <t>福祉基金</t>
  </si>
  <si>
    <t>温泉施設整備基金</t>
  </si>
  <si>
    <t>教育振興基金</t>
  </si>
  <si>
    <t>ふるさと水と土保全対策基金</t>
  </si>
  <si>
    <t>-</t>
    <phoneticPr fontId="2"/>
  </si>
  <si>
    <t>-</t>
    <phoneticPr fontId="2"/>
  </si>
  <si>
    <t>-</t>
    <phoneticPr fontId="2"/>
  </si>
  <si>
    <t>公立丹南病院組合</t>
    <rPh sb="0" eb="2">
      <t>コウリツ</t>
    </rPh>
    <rPh sb="2" eb="4">
      <t>タンナン</t>
    </rPh>
    <rPh sb="4" eb="6">
      <t>ビョウイン</t>
    </rPh>
    <rPh sb="6" eb="8">
      <t>クミアイ</t>
    </rPh>
    <phoneticPr fontId="2"/>
  </si>
  <si>
    <t>福井県丹南広域組合</t>
    <rPh sb="0" eb="3">
      <t>フクイケン</t>
    </rPh>
    <rPh sb="3" eb="5">
      <t>タンナン</t>
    </rPh>
    <rPh sb="5" eb="7">
      <t>コウイキ</t>
    </rPh>
    <rPh sb="7" eb="9">
      <t>クミアイ</t>
    </rPh>
    <phoneticPr fontId="2"/>
  </si>
  <si>
    <t>鯖江広域衛生施設組合</t>
    <rPh sb="0" eb="2">
      <t>サバエ</t>
    </rPh>
    <rPh sb="2" eb="4">
      <t>コウイキ</t>
    </rPh>
    <rPh sb="4" eb="6">
      <t>エイセイ</t>
    </rPh>
    <rPh sb="6" eb="8">
      <t>シセツ</t>
    </rPh>
    <rPh sb="8" eb="10">
      <t>クミアイ</t>
    </rPh>
    <phoneticPr fontId="2"/>
  </si>
  <si>
    <t>鯖江・丹生消防組合</t>
    <rPh sb="0" eb="2">
      <t>サバエ</t>
    </rPh>
    <rPh sb="3" eb="5">
      <t>ニュウ</t>
    </rPh>
    <rPh sb="5" eb="7">
      <t>ショウボウ</t>
    </rPh>
    <rPh sb="7" eb="9">
      <t>クミアイ</t>
    </rPh>
    <phoneticPr fontId="2"/>
  </si>
  <si>
    <t>福井県市町総合事務組合（普通会計分）</t>
    <rPh sb="0" eb="3">
      <t>フクイケン</t>
    </rPh>
    <rPh sb="3" eb="5">
      <t>シチョウ</t>
    </rPh>
    <rPh sb="5" eb="7">
      <t>ソウゴウ</t>
    </rPh>
    <rPh sb="7" eb="9">
      <t>ジム</t>
    </rPh>
    <rPh sb="9" eb="11">
      <t>クミアイ</t>
    </rPh>
    <rPh sb="12" eb="14">
      <t>フツウ</t>
    </rPh>
    <rPh sb="14" eb="16">
      <t>カイケイ</t>
    </rPh>
    <rPh sb="16" eb="17">
      <t>ブン</t>
    </rPh>
    <phoneticPr fontId="2"/>
  </si>
  <si>
    <t>福井県市町総合事務組合（事業会計分）</t>
    <rPh sb="0" eb="3">
      <t>フクイケン</t>
    </rPh>
    <rPh sb="3" eb="5">
      <t>シチョウ</t>
    </rPh>
    <rPh sb="5" eb="7">
      <t>ソウゴウ</t>
    </rPh>
    <rPh sb="7" eb="9">
      <t>ジム</t>
    </rPh>
    <rPh sb="9" eb="11">
      <t>クミアイ</t>
    </rPh>
    <rPh sb="12" eb="14">
      <t>ジギョウ</t>
    </rPh>
    <rPh sb="14" eb="16">
      <t>カイケイ</t>
    </rPh>
    <rPh sb="16" eb="17">
      <t>ブン</t>
    </rPh>
    <phoneticPr fontId="2"/>
  </si>
  <si>
    <t>福井県後期高齢者医療広域連合</t>
    <rPh sb="0" eb="3">
      <t>フクイケン</t>
    </rPh>
    <rPh sb="3" eb="5">
      <t>コウキ</t>
    </rPh>
    <rPh sb="5" eb="7">
      <t>コウレイ</t>
    </rPh>
    <rPh sb="7" eb="8">
      <t>シャ</t>
    </rPh>
    <rPh sb="8" eb="10">
      <t>イリョウ</t>
    </rPh>
    <rPh sb="10" eb="12">
      <t>コウイキ</t>
    </rPh>
    <rPh sb="12" eb="14">
      <t>レンゴウ</t>
    </rPh>
    <phoneticPr fontId="2"/>
  </si>
  <si>
    <t>福井県後期高齢者医療広域連合（事業会計）</t>
    <rPh sb="0" eb="3">
      <t>フクイケン</t>
    </rPh>
    <rPh sb="3" eb="5">
      <t>コウキ</t>
    </rPh>
    <rPh sb="5" eb="7">
      <t>コウレイ</t>
    </rPh>
    <rPh sb="7" eb="8">
      <t>シャ</t>
    </rPh>
    <rPh sb="8" eb="10">
      <t>イリョウ</t>
    </rPh>
    <rPh sb="10" eb="12">
      <t>コウイキ</t>
    </rPh>
    <rPh sb="12" eb="14">
      <t>レンゴウ</t>
    </rPh>
    <rPh sb="15" eb="17">
      <t>ジギョウ</t>
    </rPh>
    <rPh sb="17" eb="19">
      <t>カイケイ</t>
    </rPh>
    <phoneticPr fontId="2"/>
  </si>
  <si>
    <t>福井県自治会館組合</t>
    <rPh sb="0" eb="3">
      <t>フクイケン</t>
    </rPh>
    <rPh sb="3" eb="5">
      <t>ジチ</t>
    </rPh>
    <rPh sb="5" eb="7">
      <t>カイカン</t>
    </rPh>
    <rPh sb="7" eb="9">
      <t>クミアイ</t>
    </rPh>
    <phoneticPr fontId="2"/>
  </si>
  <si>
    <t>農業公社グリーンさばえ</t>
    <rPh sb="0" eb="2">
      <t>ノウギョウ</t>
    </rPh>
    <rPh sb="2" eb="4">
      <t>コウシャ</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</si>
  <si>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</si>
  <si>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</si>
  <si>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</si>
  <si>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</si>
  <si>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</si>
  <si>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</si>
  <si>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</si>
  <si>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</si>
  <si>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</si>
  <si>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</si>
  <si>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</si>
  <si>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</si>
  <si>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</si>
  <si>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</si>
  <si>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</si>
  <si>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類似団体内平均値</t>
    <phoneticPr fontId="5"/>
  </si>
  <si>
    <t>将来負担比率</t>
    <phoneticPr fontId="5"/>
  </si>
  <si>
    <t>実質公債費比率</t>
    <phoneticPr fontId="5"/>
  </si>
  <si>
    <t xml:space="preserve"> </t>
    <phoneticPr fontId="5"/>
  </si>
  <si>
    <t>　将来負担比率については、平成28年度決算からマイナスとなっており、今後もマイナスのまま推移すると思われる。</t>
    <rPh sb="1" eb="3">
      <t>ショウライ</t>
    </rPh>
    <rPh sb="3" eb="5">
      <t>フタン</t>
    </rPh>
    <rPh sb="5" eb="7">
      <t>ヒリツ</t>
    </rPh>
    <rPh sb="13" eb="15">
      <t>ヘイセイ</t>
    </rPh>
    <rPh sb="17" eb="19">
      <t>ネンド</t>
    </rPh>
    <rPh sb="19" eb="21">
      <t>ケッサン</t>
    </rPh>
    <rPh sb="34" eb="36">
      <t>コンゴ</t>
    </rPh>
    <rPh sb="44" eb="46">
      <t>スイイ</t>
    </rPh>
    <rPh sb="49" eb="50">
      <t>オモ</t>
    </rPh>
    <phoneticPr fontId="5"/>
  </si>
  <si>
    <t>　実質公債費比率については、市債発行額を元金償還額以下に抑えることで市債残高を減少させ、類似団体内平均値と同水準まで改善した。引き続き、実質公債費比率の減少に努める。</t>
    <rPh sb="58" eb="60">
      <t>カイゼン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</si>
</sst>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57295</c:v>
                </c:pt>
                <c:pt idx="1">
                  <c:v>54110</c:v>
                </c:pt>
                <c:pt idx="2">
                  <c:v>54684</c:v>
                </c:pt>
                <c:pt idx="3">
                  <c:v>62383</c:v>
                </c:pt>
                <c:pt idx="4">
                  <c:v>63812</c:v>
                </c:pt>
              </c:numCache>
            </c:numRef>
          </c:val>
          <c:smooth val="0"/>
          <c:extLst>
            <c:ext xmlns:c16="http://schemas.microsoft.com/office/drawing/2014/chart" uri="{C3380CC4-5D6E-409C-BE32-E72D297353CC}">
              <c16:uniqueId val="{00000000-5596-4F95-AEF1-E5F6E8D3BDD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36170</c:v>
                </c:pt>
                <c:pt idx="1">
                  <c:v>33962</c:v>
                </c:pt>
                <c:pt idx="2">
                  <c:v>37966</c:v>
                </c:pt>
                <c:pt idx="3">
                  <c:v>40239</c:v>
                </c:pt>
                <c:pt idx="4">
                  <c:v>59525</c:v>
                </c:pt>
              </c:numCache>
            </c:numRef>
          </c:val>
          <c:smooth val="0"/>
          <c:extLst>
            <c:ext xmlns:c16="http://schemas.microsoft.com/office/drawing/2014/chart" uri="{C3380CC4-5D6E-409C-BE32-E72D297353CC}">
              <c16:uniqueId val="{00000001-5596-4F95-AEF1-E5F6E8D3BDD2}"/>
            </c:ext>
          </c:extLst>
        </c:ser>
        <c:dLbls>
          <c:showLegendKey val="0"/>
          <c:showVal val="0"/>
          <c:showCatName val="0"/>
          <c:showSerName val="0"/>
          <c:showPercent val="0"/>
          <c:showBubbleSize val="0"/>
        </c:dLbls>
        <c:marker val="1"/>
        <c:smooth val="0"/>
        <c:axId val="141379640"/>
        <c:axId val="141380024"/>
      </c:lineChart>
      <c:catAx>
        <c:axId val="1413796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1380024"/>
        <c:crosses val="autoZero"/>
        <c:auto val="1"/>
        <c:lblAlgn val="ctr"/>
        <c:lblOffset val="100"/>
        <c:tickLblSkip val="1"/>
        <c:tickMarkSkip val="1"/>
        <c:noMultiLvlLbl val="0"/>
      </c:catAx>
      <c:valAx>
        <c:axId val="141380024"/>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13796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3.77</c:v>
                </c:pt>
                <c:pt idx="1">
                  <c:v>2.2200000000000002</c:v>
                </c:pt>
                <c:pt idx="2">
                  <c:v>3.35</c:v>
                </c:pt>
                <c:pt idx="3">
                  <c:v>3.85</c:v>
                </c:pt>
                <c:pt idx="4">
                  <c:v>6.51</c:v>
                </c:pt>
              </c:numCache>
            </c:numRef>
          </c:val>
          <c:extLst>
            <c:ext xmlns:c16="http://schemas.microsoft.com/office/drawing/2014/chart" uri="{C3380CC4-5D6E-409C-BE32-E72D297353CC}">
              <c16:uniqueId val="{00000000-39E3-4D41-9043-4176DC1E1EF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20.47</c:v>
                </c:pt>
                <c:pt idx="1">
                  <c:v>20.45</c:v>
                </c:pt>
                <c:pt idx="2">
                  <c:v>21.48</c:v>
                </c:pt>
                <c:pt idx="3">
                  <c:v>22.78</c:v>
                </c:pt>
                <c:pt idx="4">
                  <c:v>18.43</c:v>
                </c:pt>
              </c:numCache>
            </c:numRef>
          </c:val>
          <c:extLst>
            <c:ext xmlns:c16="http://schemas.microsoft.com/office/drawing/2014/chart" uri="{C3380CC4-5D6E-409C-BE32-E72D297353CC}">
              <c16:uniqueId val="{00000001-39E3-4D41-9043-4176DC1E1EF9}"/>
            </c:ext>
          </c:extLst>
        </c:ser>
        <c:dLbls>
          <c:showLegendKey val="0"/>
          <c:showVal val="0"/>
          <c:showCatName val="0"/>
          <c:showSerName val="0"/>
          <c:showPercent val="0"/>
          <c:showBubbleSize val="0"/>
        </c:dLbls>
        <c:gapWidth val="250"/>
        <c:overlap val="100"/>
        <c:axId val="406842928"/>
        <c:axId val="4128289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3.34</c:v>
                </c:pt>
                <c:pt idx="1">
                  <c:v>-1.44</c:v>
                </c:pt>
                <c:pt idx="2">
                  <c:v>2.2000000000000002</c:v>
                </c:pt>
                <c:pt idx="3">
                  <c:v>1.92</c:v>
                </c:pt>
                <c:pt idx="4">
                  <c:v>-0.39</c:v>
                </c:pt>
              </c:numCache>
            </c:numRef>
          </c:val>
          <c:smooth val="0"/>
          <c:extLst>
            <c:ext xmlns:c16="http://schemas.microsoft.com/office/drawing/2014/chart" uri="{C3380CC4-5D6E-409C-BE32-E72D297353CC}">
              <c16:uniqueId val="{00000002-39E3-4D41-9043-4176DC1E1EF9}"/>
            </c:ext>
          </c:extLst>
        </c:ser>
        <c:dLbls>
          <c:showLegendKey val="0"/>
          <c:showVal val="0"/>
          <c:showCatName val="0"/>
          <c:showSerName val="0"/>
          <c:showPercent val="0"/>
          <c:showBubbleSize val="0"/>
        </c:dLbls>
        <c:marker val="1"/>
        <c:smooth val="0"/>
        <c:axId val="406842928"/>
        <c:axId val="412828904"/>
      </c:lineChart>
      <c:catAx>
        <c:axId val="406842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12828904"/>
        <c:crosses val="autoZero"/>
        <c:auto val="1"/>
        <c:lblAlgn val="ctr"/>
        <c:lblOffset val="100"/>
        <c:tickLblSkip val="1"/>
        <c:tickMarkSkip val="1"/>
        <c:noMultiLvlLbl val="0"/>
      </c:catAx>
      <c:valAx>
        <c:axId val="4128289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6842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0.79</c:v>
                </c:pt>
                <c:pt idx="6">
                  <c:v>#N/A</c:v>
                </c:pt>
                <c:pt idx="7">
                  <c:v>0</c:v>
                </c:pt>
                <c:pt idx="8">
                  <c:v>#N/A</c:v>
                </c:pt>
                <c:pt idx="9">
                  <c:v>0</c:v>
                </c:pt>
              </c:numCache>
            </c:numRef>
          </c:val>
          <c:extLst>
            <c:ext xmlns:c16="http://schemas.microsoft.com/office/drawing/2014/chart" uri="{C3380CC4-5D6E-409C-BE32-E72D297353CC}">
              <c16:uniqueId val="{00000000-E316-4233-8127-12467C9FE91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316-4233-8127-12467C9FE915}"/>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0.02</c:v>
                </c:pt>
                <c:pt idx="2">
                  <c:v>#N/A</c:v>
                </c:pt>
                <c:pt idx="3">
                  <c:v>0.01</c:v>
                </c:pt>
                <c:pt idx="4">
                  <c:v>#N/A</c:v>
                </c:pt>
                <c:pt idx="5">
                  <c:v>0.01</c:v>
                </c:pt>
                <c:pt idx="6">
                  <c:v>#N/A</c:v>
                </c:pt>
                <c:pt idx="7">
                  <c:v>0.01</c:v>
                </c:pt>
                <c:pt idx="8">
                  <c:v>#N/A</c:v>
                </c:pt>
                <c:pt idx="9">
                  <c:v>0</c:v>
                </c:pt>
              </c:numCache>
            </c:numRef>
          </c:val>
          <c:extLst>
            <c:ext xmlns:c16="http://schemas.microsoft.com/office/drawing/2014/chart" uri="{C3380CC4-5D6E-409C-BE32-E72D297353CC}">
              <c16:uniqueId val="{00000002-E316-4233-8127-12467C9FE915}"/>
            </c:ext>
          </c:extLst>
        </c:ser>
        <c:ser>
          <c:idx val="3"/>
          <c:order val="3"/>
          <c:tx>
            <c:strRef>
              <c:f>データシート!$A$30</c:f>
              <c:strCache>
                <c:ptCount val="1"/>
                <c:pt idx="0">
                  <c:v>総合開発事業特別会計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0.32</c:v>
                </c:pt>
                <c:pt idx="2">
                  <c:v>#N/A</c:v>
                </c:pt>
                <c:pt idx="3">
                  <c:v>0.31</c:v>
                </c:pt>
                <c:pt idx="4">
                  <c:v>#N/A</c:v>
                </c:pt>
                <c:pt idx="5">
                  <c:v>0.3</c:v>
                </c:pt>
                <c:pt idx="6">
                  <c:v>#N/A</c:v>
                </c:pt>
                <c:pt idx="7">
                  <c:v>0.31</c:v>
                </c:pt>
                <c:pt idx="8">
                  <c:v>#N/A</c:v>
                </c:pt>
                <c:pt idx="9">
                  <c:v>0.3</c:v>
                </c:pt>
              </c:numCache>
            </c:numRef>
          </c:val>
          <c:extLst>
            <c:ext xmlns:c16="http://schemas.microsoft.com/office/drawing/2014/chart" uri="{C3380CC4-5D6E-409C-BE32-E72D297353CC}">
              <c16:uniqueId val="{00000003-E316-4233-8127-12467C9FE915}"/>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0.76</c:v>
                </c:pt>
                <c:pt idx="2">
                  <c:v>#N/A</c:v>
                </c:pt>
                <c:pt idx="3">
                  <c:v>1.61</c:v>
                </c:pt>
                <c:pt idx="4">
                  <c:v>#N/A</c:v>
                </c:pt>
                <c:pt idx="5">
                  <c:v>1.03</c:v>
                </c:pt>
                <c:pt idx="6">
                  <c:v>#N/A</c:v>
                </c:pt>
                <c:pt idx="7">
                  <c:v>0.47</c:v>
                </c:pt>
                <c:pt idx="8">
                  <c:v>#N/A</c:v>
                </c:pt>
                <c:pt idx="9">
                  <c:v>0.79</c:v>
                </c:pt>
              </c:numCache>
            </c:numRef>
          </c:val>
          <c:extLst>
            <c:ext xmlns:c16="http://schemas.microsoft.com/office/drawing/2014/chart" uri="{C3380CC4-5D6E-409C-BE32-E72D297353CC}">
              <c16:uniqueId val="{00000004-E316-4233-8127-12467C9FE915}"/>
            </c:ext>
          </c:extLst>
        </c:ser>
        <c:ser>
          <c:idx val="5"/>
          <c:order val="5"/>
          <c:tx>
            <c:strRef>
              <c:f>データシート!$A$32</c:f>
              <c:strCache>
                <c:ptCount val="1"/>
                <c:pt idx="0">
                  <c:v>農業集落排水事業会計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0.27</c:v>
                </c:pt>
                <c:pt idx="2">
                  <c:v>#N/A</c:v>
                </c:pt>
                <c:pt idx="3">
                  <c:v>0.44</c:v>
                </c:pt>
                <c:pt idx="4">
                  <c:v>#N/A</c:v>
                </c:pt>
                <c:pt idx="5">
                  <c:v>1.21</c:v>
                </c:pt>
                <c:pt idx="6">
                  <c:v>#N/A</c:v>
                </c:pt>
                <c:pt idx="7">
                  <c:v>0.76</c:v>
                </c:pt>
                <c:pt idx="8">
                  <c:v>#N/A</c:v>
                </c:pt>
                <c:pt idx="9">
                  <c:v>0.88</c:v>
                </c:pt>
              </c:numCache>
            </c:numRef>
          </c:val>
          <c:extLst>
            <c:ext xmlns:c16="http://schemas.microsoft.com/office/drawing/2014/chart" uri="{C3380CC4-5D6E-409C-BE32-E72D297353CC}">
              <c16:uniqueId val="{00000005-E316-4233-8127-12467C9FE915}"/>
            </c:ext>
          </c:extLst>
        </c:ser>
        <c:ser>
          <c:idx val="6"/>
          <c:order val="6"/>
          <c:tx>
            <c:strRef>
              <c:f>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0.69</c:v>
                </c:pt>
                <c:pt idx="2">
                  <c:v>#N/A</c:v>
                </c:pt>
                <c:pt idx="3">
                  <c:v>1.1000000000000001</c:v>
                </c:pt>
                <c:pt idx="4">
                  <c:v>#N/A</c:v>
                </c:pt>
                <c:pt idx="5">
                  <c:v>1.54</c:v>
                </c:pt>
                <c:pt idx="6">
                  <c:v>#N/A</c:v>
                </c:pt>
                <c:pt idx="7">
                  <c:v>1.66</c:v>
                </c:pt>
                <c:pt idx="8">
                  <c:v>#N/A</c:v>
                </c:pt>
                <c:pt idx="9">
                  <c:v>1.42</c:v>
                </c:pt>
              </c:numCache>
            </c:numRef>
          </c:val>
          <c:extLst>
            <c:ext xmlns:c16="http://schemas.microsoft.com/office/drawing/2014/chart" uri="{C3380CC4-5D6E-409C-BE32-E72D297353CC}">
              <c16:uniqueId val="{00000006-E316-4233-8127-12467C9FE915}"/>
            </c:ext>
          </c:extLst>
        </c:ser>
        <c:ser>
          <c:idx val="7"/>
          <c:order val="7"/>
          <c:tx>
            <c:strRef>
              <c:f>データシート!$A$34</c:f>
              <c:strCache>
                <c:ptCount val="1"/>
                <c:pt idx="0">
                  <c:v>介護保険事業特別会計(保険事業勘定)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1.45</c:v>
                </c:pt>
                <c:pt idx="2">
                  <c:v>#N/A</c:v>
                </c:pt>
                <c:pt idx="3">
                  <c:v>1.23</c:v>
                </c:pt>
                <c:pt idx="4">
                  <c:v>#N/A</c:v>
                </c:pt>
                <c:pt idx="5">
                  <c:v>0</c:v>
                </c:pt>
                <c:pt idx="6">
                  <c:v>#N/A</c:v>
                </c:pt>
                <c:pt idx="7">
                  <c:v>0.5</c:v>
                </c:pt>
                <c:pt idx="8">
                  <c:v>#N/A</c:v>
                </c:pt>
                <c:pt idx="9">
                  <c:v>1.86</c:v>
                </c:pt>
              </c:numCache>
            </c:numRef>
          </c:val>
          <c:extLst>
            <c:ext xmlns:c16="http://schemas.microsoft.com/office/drawing/2014/chart" uri="{C3380CC4-5D6E-409C-BE32-E72D297353CC}">
              <c16:uniqueId val="{00000007-E316-4233-8127-12467C9FE91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3.77</c:v>
                </c:pt>
                <c:pt idx="2">
                  <c:v>#N/A</c:v>
                </c:pt>
                <c:pt idx="3">
                  <c:v>2.2200000000000002</c:v>
                </c:pt>
                <c:pt idx="4">
                  <c:v>#N/A</c:v>
                </c:pt>
                <c:pt idx="5">
                  <c:v>3.34</c:v>
                </c:pt>
                <c:pt idx="6">
                  <c:v>#N/A</c:v>
                </c:pt>
                <c:pt idx="7">
                  <c:v>3.85</c:v>
                </c:pt>
                <c:pt idx="8">
                  <c:v>#N/A</c:v>
                </c:pt>
                <c:pt idx="9">
                  <c:v>6.5</c:v>
                </c:pt>
              </c:numCache>
            </c:numRef>
          </c:val>
          <c:extLst>
            <c:ext xmlns:c16="http://schemas.microsoft.com/office/drawing/2014/chart" uri="{C3380CC4-5D6E-409C-BE32-E72D297353CC}">
              <c16:uniqueId val="{00000008-E316-4233-8127-12467C9FE91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6.79</c:v>
                </c:pt>
                <c:pt idx="2">
                  <c:v>#N/A</c:v>
                </c:pt>
                <c:pt idx="3">
                  <c:v>6.62</c:v>
                </c:pt>
                <c:pt idx="4">
                  <c:v>#N/A</c:v>
                </c:pt>
                <c:pt idx="5">
                  <c:v>7.55</c:v>
                </c:pt>
                <c:pt idx="6">
                  <c:v>#N/A</c:v>
                </c:pt>
                <c:pt idx="7">
                  <c:v>7.11</c:v>
                </c:pt>
                <c:pt idx="8">
                  <c:v>#N/A</c:v>
                </c:pt>
                <c:pt idx="9">
                  <c:v>6.56</c:v>
                </c:pt>
              </c:numCache>
            </c:numRef>
          </c:val>
          <c:extLst>
            <c:ext xmlns:c16="http://schemas.microsoft.com/office/drawing/2014/chart" uri="{C3380CC4-5D6E-409C-BE32-E72D297353CC}">
              <c16:uniqueId val="{00000009-E316-4233-8127-12467C9FE915}"/>
            </c:ext>
          </c:extLst>
        </c:ser>
        <c:dLbls>
          <c:showLegendKey val="0"/>
          <c:showVal val="0"/>
          <c:showCatName val="0"/>
          <c:showSerName val="0"/>
          <c:showPercent val="0"/>
          <c:showBubbleSize val="0"/>
        </c:dLbls>
        <c:gapWidth val="150"/>
        <c:overlap val="100"/>
        <c:axId val="409244784"/>
        <c:axId val="409245168"/>
      </c:barChart>
      <c:catAx>
        <c:axId val="409244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9245168"/>
        <c:crosses val="autoZero"/>
        <c:auto val="1"/>
        <c:lblAlgn val="ctr"/>
        <c:lblOffset val="100"/>
        <c:tickLblSkip val="1"/>
        <c:tickMarkSkip val="1"/>
        <c:noMultiLvlLbl val="0"/>
      </c:catAx>
      <c:valAx>
        <c:axId val="4092451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92447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3103</c:v>
                </c:pt>
                <c:pt idx="5">
                  <c:v>3058</c:v>
                </c:pt>
                <c:pt idx="8">
                  <c:v>3094</c:v>
                </c:pt>
                <c:pt idx="11">
                  <c:v>3075</c:v>
                </c:pt>
                <c:pt idx="14">
                  <c:v>3113</c:v>
                </c:pt>
              </c:numCache>
            </c:numRef>
          </c:val>
          <c:extLst>
            <c:ext xmlns:c16="http://schemas.microsoft.com/office/drawing/2014/chart" uri="{C3380CC4-5D6E-409C-BE32-E72D297353CC}">
              <c16:uniqueId val="{00000000-5B36-4678-AA3B-F73FDF7BDBE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B36-4678-AA3B-F73FDF7BDBE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91</c:v>
                </c:pt>
                <c:pt idx="3">
                  <c:v>91</c:v>
                </c:pt>
                <c:pt idx="6">
                  <c:v>91</c:v>
                </c:pt>
                <c:pt idx="9">
                  <c:v>91</c:v>
                </c:pt>
                <c:pt idx="12">
                  <c:v>91</c:v>
                </c:pt>
              </c:numCache>
            </c:numRef>
          </c:val>
          <c:extLst>
            <c:ext xmlns:c16="http://schemas.microsoft.com/office/drawing/2014/chart" uri="{C3380CC4-5D6E-409C-BE32-E72D297353CC}">
              <c16:uniqueId val="{00000002-5B36-4678-AA3B-F73FDF7BDBE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408</c:v>
                </c:pt>
                <c:pt idx="3">
                  <c:v>296</c:v>
                </c:pt>
                <c:pt idx="6">
                  <c:v>449</c:v>
                </c:pt>
                <c:pt idx="9">
                  <c:v>462</c:v>
                </c:pt>
                <c:pt idx="12">
                  <c:v>503</c:v>
                </c:pt>
              </c:numCache>
            </c:numRef>
          </c:val>
          <c:extLst>
            <c:ext xmlns:c16="http://schemas.microsoft.com/office/drawing/2014/chart" uri="{C3380CC4-5D6E-409C-BE32-E72D297353CC}">
              <c16:uniqueId val="{00000003-5B36-4678-AA3B-F73FDF7BDBE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797</c:v>
                </c:pt>
                <c:pt idx="3">
                  <c:v>765</c:v>
                </c:pt>
                <c:pt idx="6">
                  <c:v>799</c:v>
                </c:pt>
                <c:pt idx="9">
                  <c:v>852</c:v>
                </c:pt>
                <c:pt idx="12">
                  <c:v>815</c:v>
                </c:pt>
              </c:numCache>
            </c:numRef>
          </c:val>
          <c:extLst>
            <c:ext xmlns:c16="http://schemas.microsoft.com/office/drawing/2014/chart" uri="{C3380CC4-5D6E-409C-BE32-E72D297353CC}">
              <c16:uniqueId val="{00000004-5B36-4678-AA3B-F73FDF7BDBE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67</c:v>
                </c:pt>
                <c:pt idx="3">
                  <c:v>70</c:v>
                </c:pt>
                <c:pt idx="6">
                  <c:v>80</c:v>
                </c:pt>
                <c:pt idx="9">
                  <c:v>80</c:v>
                </c:pt>
                <c:pt idx="12">
                  <c:v>70</c:v>
                </c:pt>
              </c:numCache>
            </c:numRef>
          </c:val>
          <c:extLst>
            <c:ext xmlns:c16="http://schemas.microsoft.com/office/drawing/2014/chart" uri="{C3380CC4-5D6E-409C-BE32-E72D297353CC}">
              <c16:uniqueId val="{00000005-5B36-4678-AA3B-F73FDF7BDBE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B36-4678-AA3B-F73FDF7BDBE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2927</c:v>
                </c:pt>
                <c:pt idx="3">
                  <c:v>2736</c:v>
                </c:pt>
                <c:pt idx="6">
                  <c:v>2565</c:v>
                </c:pt>
                <c:pt idx="9">
                  <c:v>2441</c:v>
                </c:pt>
                <c:pt idx="12">
                  <c:v>2352</c:v>
                </c:pt>
              </c:numCache>
            </c:numRef>
          </c:val>
          <c:extLst>
            <c:ext xmlns:c16="http://schemas.microsoft.com/office/drawing/2014/chart" uri="{C3380CC4-5D6E-409C-BE32-E72D297353CC}">
              <c16:uniqueId val="{00000007-5B36-4678-AA3B-F73FDF7BDBE8}"/>
            </c:ext>
          </c:extLst>
        </c:ser>
        <c:dLbls>
          <c:showLegendKey val="0"/>
          <c:showVal val="0"/>
          <c:showCatName val="0"/>
          <c:showSerName val="0"/>
          <c:showPercent val="0"/>
          <c:showBubbleSize val="0"/>
        </c:dLbls>
        <c:gapWidth val="100"/>
        <c:overlap val="100"/>
        <c:axId val="356022312"/>
        <c:axId val="3560226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1187</c:v>
                </c:pt>
                <c:pt idx="2">
                  <c:v>#N/A</c:v>
                </c:pt>
                <c:pt idx="3">
                  <c:v>#N/A</c:v>
                </c:pt>
                <c:pt idx="4">
                  <c:v>900</c:v>
                </c:pt>
                <c:pt idx="5">
                  <c:v>#N/A</c:v>
                </c:pt>
                <c:pt idx="6">
                  <c:v>#N/A</c:v>
                </c:pt>
                <c:pt idx="7">
                  <c:v>890</c:v>
                </c:pt>
                <c:pt idx="8">
                  <c:v>#N/A</c:v>
                </c:pt>
                <c:pt idx="9">
                  <c:v>#N/A</c:v>
                </c:pt>
                <c:pt idx="10">
                  <c:v>851</c:v>
                </c:pt>
                <c:pt idx="11">
                  <c:v>#N/A</c:v>
                </c:pt>
                <c:pt idx="12">
                  <c:v>#N/A</c:v>
                </c:pt>
                <c:pt idx="13">
                  <c:v>718</c:v>
                </c:pt>
                <c:pt idx="14">
                  <c:v>#N/A</c:v>
                </c:pt>
              </c:numCache>
            </c:numRef>
          </c:val>
          <c:smooth val="0"/>
          <c:extLst>
            <c:ext xmlns:c16="http://schemas.microsoft.com/office/drawing/2014/chart" uri="{C3380CC4-5D6E-409C-BE32-E72D297353CC}">
              <c16:uniqueId val="{00000008-5B36-4678-AA3B-F73FDF7BDBE8}"/>
            </c:ext>
          </c:extLst>
        </c:ser>
        <c:dLbls>
          <c:showLegendKey val="0"/>
          <c:showVal val="0"/>
          <c:showCatName val="0"/>
          <c:showSerName val="0"/>
          <c:showPercent val="0"/>
          <c:showBubbleSize val="0"/>
        </c:dLbls>
        <c:marker val="1"/>
        <c:smooth val="0"/>
        <c:axId val="356022312"/>
        <c:axId val="356022696"/>
      </c:lineChart>
      <c:catAx>
        <c:axId val="356022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6022696"/>
        <c:crosses val="autoZero"/>
        <c:auto val="1"/>
        <c:lblAlgn val="ctr"/>
        <c:lblOffset val="100"/>
        <c:tickLblSkip val="1"/>
        <c:tickMarkSkip val="1"/>
        <c:noMultiLvlLbl val="0"/>
      </c:catAx>
      <c:valAx>
        <c:axId val="3560226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6022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31713</c:v>
                </c:pt>
                <c:pt idx="5">
                  <c:v>31400</c:v>
                </c:pt>
                <c:pt idx="8">
                  <c:v>30672</c:v>
                </c:pt>
                <c:pt idx="11">
                  <c:v>29300</c:v>
                </c:pt>
                <c:pt idx="14">
                  <c:v>28974</c:v>
                </c:pt>
              </c:numCache>
            </c:numRef>
          </c:val>
          <c:extLst>
            <c:ext xmlns:c16="http://schemas.microsoft.com/office/drawing/2014/chart" uri="{C3380CC4-5D6E-409C-BE32-E72D297353CC}">
              <c16:uniqueId val="{00000000-3344-4B84-8F92-5DCD5FE0FA6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7716</c:v>
                </c:pt>
                <c:pt idx="5">
                  <c:v>7381</c:v>
                </c:pt>
                <c:pt idx="8">
                  <c:v>6678</c:v>
                </c:pt>
                <c:pt idx="11">
                  <c:v>5907</c:v>
                </c:pt>
                <c:pt idx="14">
                  <c:v>5582</c:v>
                </c:pt>
              </c:numCache>
            </c:numRef>
          </c:val>
          <c:extLst>
            <c:ext xmlns:c16="http://schemas.microsoft.com/office/drawing/2014/chart" uri="{C3380CC4-5D6E-409C-BE32-E72D297353CC}">
              <c16:uniqueId val="{00000001-3344-4B84-8F92-5DCD5FE0FA6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4905</c:v>
                </c:pt>
                <c:pt idx="5">
                  <c:v>5476</c:v>
                </c:pt>
                <c:pt idx="8">
                  <c:v>5918</c:v>
                </c:pt>
                <c:pt idx="11">
                  <c:v>5794</c:v>
                </c:pt>
                <c:pt idx="14">
                  <c:v>5361</c:v>
                </c:pt>
              </c:numCache>
            </c:numRef>
          </c:val>
          <c:extLst>
            <c:ext xmlns:c16="http://schemas.microsoft.com/office/drawing/2014/chart" uri="{C3380CC4-5D6E-409C-BE32-E72D297353CC}">
              <c16:uniqueId val="{00000002-3344-4B84-8F92-5DCD5FE0FA6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344-4B84-8F92-5DCD5FE0FA6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344-4B84-8F92-5DCD5FE0FA6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258</c:v>
                </c:pt>
                <c:pt idx="3">
                  <c:v>254</c:v>
                </c:pt>
                <c:pt idx="6">
                  <c:v>0</c:v>
                </c:pt>
                <c:pt idx="9">
                  <c:v>0</c:v>
                </c:pt>
                <c:pt idx="12">
                  <c:v>0</c:v>
                </c:pt>
              </c:numCache>
            </c:numRef>
          </c:val>
          <c:extLst>
            <c:ext xmlns:c16="http://schemas.microsoft.com/office/drawing/2014/chart" uri="{C3380CC4-5D6E-409C-BE32-E72D297353CC}">
              <c16:uniqueId val="{00000005-3344-4B84-8F92-5DCD5FE0FA6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3012</c:v>
                </c:pt>
                <c:pt idx="3">
                  <c:v>2881</c:v>
                </c:pt>
                <c:pt idx="6">
                  <c:v>2761</c:v>
                </c:pt>
                <c:pt idx="9">
                  <c:v>2859</c:v>
                </c:pt>
                <c:pt idx="12">
                  <c:v>2675</c:v>
                </c:pt>
              </c:numCache>
            </c:numRef>
          </c:val>
          <c:extLst>
            <c:ext xmlns:c16="http://schemas.microsoft.com/office/drawing/2014/chart" uri="{C3380CC4-5D6E-409C-BE32-E72D297353CC}">
              <c16:uniqueId val="{00000006-3344-4B84-8F92-5DCD5FE0FA6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3590</c:v>
                </c:pt>
                <c:pt idx="3">
                  <c:v>3295</c:v>
                </c:pt>
                <c:pt idx="6">
                  <c:v>3431</c:v>
                </c:pt>
                <c:pt idx="9">
                  <c:v>3094</c:v>
                </c:pt>
                <c:pt idx="12">
                  <c:v>2744</c:v>
                </c:pt>
              </c:numCache>
            </c:numRef>
          </c:val>
          <c:extLst>
            <c:ext xmlns:c16="http://schemas.microsoft.com/office/drawing/2014/chart" uri="{C3380CC4-5D6E-409C-BE32-E72D297353CC}">
              <c16:uniqueId val="{00000007-3344-4B84-8F92-5DCD5FE0FA6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10719</c:v>
                </c:pt>
                <c:pt idx="3">
                  <c:v>9632</c:v>
                </c:pt>
                <c:pt idx="6">
                  <c:v>9005</c:v>
                </c:pt>
                <c:pt idx="9">
                  <c:v>8185</c:v>
                </c:pt>
                <c:pt idx="12">
                  <c:v>7920</c:v>
                </c:pt>
              </c:numCache>
            </c:numRef>
          </c:val>
          <c:extLst>
            <c:ext xmlns:c16="http://schemas.microsoft.com/office/drawing/2014/chart" uri="{C3380CC4-5D6E-409C-BE32-E72D297353CC}">
              <c16:uniqueId val="{00000008-3344-4B84-8F92-5DCD5FE0FA6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372</c:v>
                </c:pt>
                <c:pt idx="3">
                  <c:v>281</c:v>
                </c:pt>
                <c:pt idx="6">
                  <c:v>190</c:v>
                </c:pt>
                <c:pt idx="9">
                  <c:v>98</c:v>
                </c:pt>
                <c:pt idx="12">
                  <c:v>7</c:v>
                </c:pt>
              </c:numCache>
            </c:numRef>
          </c:val>
          <c:extLst>
            <c:ext xmlns:c16="http://schemas.microsoft.com/office/drawing/2014/chart" uri="{C3380CC4-5D6E-409C-BE32-E72D297353CC}">
              <c16:uniqueId val="{00000009-3344-4B84-8F92-5DCD5FE0FA6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26276</c:v>
                </c:pt>
                <c:pt idx="3">
                  <c:v>25893</c:v>
                </c:pt>
                <c:pt idx="6">
                  <c:v>25848</c:v>
                </c:pt>
                <c:pt idx="9">
                  <c:v>25476</c:v>
                </c:pt>
                <c:pt idx="12">
                  <c:v>25683</c:v>
                </c:pt>
              </c:numCache>
            </c:numRef>
          </c:val>
          <c:extLst>
            <c:ext xmlns:c16="http://schemas.microsoft.com/office/drawing/2014/chart" uri="{C3380CC4-5D6E-409C-BE32-E72D297353CC}">
              <c16:uniqueId val="{0000000A-3344-4B84-8F92-5DCD5FE0FA66}"/>
            </c:ext>
          </c:extLst>
        </c:ser>
        <c:dLbls>
          <c:showLegendKey val="0"/>
          <c:showVal val="0"/>
          <c:showCatName val="0"/>
          <c:showSerName val="0"/>
          <c:showPercent val="0"/>
          <c:showBubbleSize val="0"/>
        </c:dLbls>
        <c:gapWidth val="100"/>
        <c:overlap val="100"/>
        <c:axId val="355310328"/>
        <c:axId val="3560780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344-4B84-8F92-5DCD5FE0FA66}"/>
            </c:ext>
          </c:extLst>
        </c:ser>
        <c:dLbls>
          <c:showLegendKey val="0"/>
          <c:showVal val="0"/>
          <c:showCatName val="0"/>
          <c:showSerName val="0"/>
          <c:showPercent val="0"/>
          <c:showBubbleSize val="0"/>
        </c:dLbls>
        <c:marker val="1"/>
        <c:smooth val="0"/>
        <c:axId val="355310328"/>
        <c:axId val="356078072"/>
      </c:lineChart>
      <c:catAx>
        <c:axId val="355310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56078072"/>
        <c:crosses val="autoZero"/>
        <c:auto val="1"/>
        <c:lblAlgn val="ctr"/>
        <c:lblOffset val="100"/>
        <c:tickLblSkip val="1"/>
        <c:tickMarkSkip val="1"/>
        <c:noMultiLvlLbl val="0"/>
      </c:catAx>
      <c:valAx>
        <c:axId val="3560780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5310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3175</c:v>
                </c:pt>
                <c:pt idx="1">
                  <c:v>3383</c:v>
                </c:pt>
                <c:pt idx="2">
                  <c:v>2878</c:v>
                </c:pt>
              </c:numCache>
            </c:numRef>
          </c:val>
          <c:extLst>
            <c:ext xmlns:c16="http://schemas.microsoft.com/office/drawing/2014/chart" uri="{C3380CC4-5D6E-409C-BE32-E72D297353CC}">
              <c16:uniqueId val="{00000000-4C15-4001-991F-3CFAB01FC8C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975</c:v>
                </c:pt>
                <c:pt idx="1">
                  <c:v>627</c:v>
                </c:pt>
                <c:pt idx="2">
                  <c:v>728</c:v>
                </c:pt>
              </c:numCache>
            </c:numRef>
          </c:val>
          <c:extLst>
            <c:ext xmlns:c16="http://schemas.microsoft.com/office/drawing/2014/chart" uri="{C3380CC4-5D6E-409C-BE32-E72D297353CC}">
              <c16:uniqueId val="{00000001-4C15-4001-991F-3CFAB01FC8C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863</c:v>
                </c:pt>
                <c:pt idx="1">
                  <c:v>870</c:v>
                </c:pt>
                <c:pt idx="2">
                  <c:v>893</c:v>
                </c:pt>
              </c:numCache>
            </c:numRef>
          </c:val>
          <c:extLst>
            <c:ext xmlns:c16="http://schemas.microsoft.com/office/drawing/2014/chart" uri="{C3380CC4-5D6E-409C-BE32-E72D297353CC}">
              <c16:uniqueId val="{00000002-4C15-4001-991F-3CFAB01FC8C6}"/>
            </c:ext>
          </c:extLst>
        </c:ser>
        <c:dLbls>
          <c:showLegendKey val="0"/>
          <c:showVal val="0"/>
          <c:showCatName val="0"/>
          <c:showSerName val="0"/>
          <c:showPercent val="0"/>
          <c:showBubbleSize val="0"/>
        </c:dLbls>
        <c:gapWidth val="120"/>
        <c:overlap val="100"/>
        <c:axId val="400923032"/>
        <c:axId val="400923416"/>
      </c:barChart>
      <c:catAx>
        <c:axId val="400923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00923416"/>
        <c:crosses val="autoZero"/>
        <c:auto val="1"/>
        <c:lblAlgn val="ctr"/>
        <c:lblOffset val="100"/>
        <c:tickLblSkip val="1"/>
        <c:tickMarkSkip val="1"/>
        <c:noMultiLvlLbl val="0"/>
      </c:catAx>
      <c:valAx>
        <c:axId val="40092341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00923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{2E7E8592-A84A-438F-B07A-7E5A5061C4EC}</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C5D4-4780-BEB1-5BC8345B0B4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{27B0BB1B-65C6-41C7-B82B-E1080029C53A}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5D4-4780-BEB1-5BC8345B0B4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{14BB37BD-2259-4A39-A6EA-150D334D379A}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5D4-4780-BEB1-5BC8345B0B4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{B78BD69B-EDD0-4826-94E5-61E24085B9AB}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5D4-4780-BEB1-5BC8345B0B4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{108FE21D-EF3B-42B6-A74B-A9C9DAD2DBC2}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5D4-4780-BEB1-5BC8345B0B41}"/>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{FFE0D4F5-3F81-41DD-8A73-137801AB2A84}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C5D4-4780-BEB1-5BC8345B0B41}"/>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{7DEA446A-9154-46AC-A8F0-B7251187C867}</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C5D4-4780-BEB1-5BC8345B0B41}"/>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{44C314C3-8AA1-4AD8-82EB-37684D6EDB79}</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C5D4-4780-BEB1-5BC8345B0B41}"/>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{5B096D46-654A-4D6C-86D4-C4FF9F4D941D}</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C5D4-4780-BEB1-5BC8345B0B4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66.099999999999994</c:v>
                </c:pt>
                <c:pt idx="8">
                  <c:v>68.3</c:v>
                </c:pt>
                <c:pt idx="16">
                  <c:v>68.3</c:v>
                </c:pt>
                <c:pt idx="24">
                  <c:v>69.3</c:v>
                </c:pt>
                <c:pt idx="32">
                  <c:v>69.5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C5D4-4780-BEB1-5BC8345B0B4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{D03A0815-21B7-41FA-BA22-D2F18295F362}</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C5D4-4780-BEB1-5BC8345B0B4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{59E97263-4C1A-4DB6-BE94-EFBACD2F9C8C}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5D4-4780-BEB1-5BC8345B0B4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{A56F830A-7F61-4FA8-9794-69AC40BB2047}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5D4-4780-BEB1-5BC8345B0B4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{269B2111-8FEF-41FD-9C2D-BA1926D8A9FD}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5D4-4780-BEB1-5BC8345B0B4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{79C86FED-4EF7-4ABB-8F6F-0F95143291EB}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5D4-4780-BEB1-5BC8345B0B41}"/>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{D9C89D84-3A83-426E-8690-07C91210CA84}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C5D4-4780-BEB1-5BC8345B0B41}"/>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{A7D4C810-F643-49B6-842A-B8B2D4A75FB3}</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C5D4-4780-BEB1-5BC8345B0B41}"/>
                </c:ext>
              </c:extLst>
            </c:dLbl>
            <c:dLbl>
              <c:idx val="24"/>
              <c:layout>
                <c:manualLayout>
                  <c:x val="-3.8390681010890965E-2"/>
                  <c:y val="-5.810723779258143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{86D91CA9-6AA4-44D1-B0F2-4A3D4FE2D2FA}</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C5D4-4780-BEB1-5BC8345B0B41}"/>
                </c:ext>
              </c:extLst>
            </c:dLbl>
            <c:dLbl>
              <c:idx val="32"/>
              <c:layout>
                <c:manualLayout>
                  <c:x val="-2.5640820289577388E-2"/>
                  <c:y val="-7.1370846419148939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{F23C997A-3261-4B79-8130-A014A78059A2}</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C5D4-4780-BEB1-5BC8345B0B4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57.2</c:v>
                </c:pt>
                <c:pt idx="8">
                  <c:v>58.5</c:v>
                </c:pt>
                <c:pt idx="16">
                  <c:v>59.8</c:v>
                </c:pt>
                <c:pt idx="24">
                  <c:v>61.1</c:v>
                </c:pt>
                <c:pt idx="32">
                  <c:v>61</c:v>
                </c:pt>
              </c:numCache>
            </c:numRef>
          </c:xVal>
          <c:yVal>
            <c:numRef>
              <c:f>公会計指標分析・財政指標組合せ分析表!$BP$55:$DC$55</c:f>
              <c:numCache>
                <c:formatCode>#,##0.0;"▲ "#,##0.0</c:formatCode>
                <c:ptCount val="40"/>
                <c:pt idx="0">
                  <c:v>33.1</c:v>
                </c:pt>
                <c:pt idx="8">
                  <c:v>31.3</c:v>
                </c:pt>
                <c:pt idx="16">
                  <c:v>25.3</c:v>
                </c:pt>
                <c:pt idx="24">
                  <c:v>25.5</c:v>
                </c:pt>
                <c:pt idx="32">
                  <c:v>25.1</c:v>
                </c:pt>
              </c:numCache>
            </c:numRef>
          </c:yVal>
          <c:smooth val="0"/>
          <c:extLst>
            <c:ext xmlns:c16="http://schemas.microsoft.com/office/drawing/2014/chart" uri="{C3380CC4-5D6E-409C-BE32-E72D297353CC}">
              <c16:uniqueId val="{00000013-C5D4-4780-BEB1-5BC8345B0B41}"/>
            </c:ext>
          </c:extLst>
        </c:ser>
        <c:dLbls>
          <c:showLegendKey val="0"/>
          <c:showVal val="1"/>
          <c:showCatName val="0"/>
          <c:showSerName val="0"/>
          <c:showPercent val="0"/>
          <c:showBubbleSize val="0"/>
        </c:dLbls>
        <c:axId val="414395280"/>
        <c:axId val="415460856"/>
      </c:scatterChart>
      <c:valAx>
        <c:axId val="414395280"/>
        <c:scaling>
          <c:orientation val="maxMin"/>
          <c:max val="62"/>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5460856"/>
        <c:crosses val="autoZero"/>
        <c:crossBetween val="midCat"/>
      </c:valAx>
      <c:valAx>
        <c:axId val="415460856"/>
        <c:scaling>
          <c:orientation val="maxMin"/>
          <c:max val="35"/>
          <c:min val="23"/>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1439528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{4F78CF39-BE12-4ABD-94F2-6F7DA5E32C47}</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73CC-427D-8FEB-71BC022339D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{7779643E-6650-4356-9140-99EA6839A00A}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3CC-427D-8FEB-71BC022339D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{8A7D85EE-2078-4FF9-AC99-BD160C937154}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3CC-427D-8FEB-71BC022339D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{CE350C88-6C3B-4239-A182-954BC8EAB200}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3CC-427D-8FEB-71BC022339D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{758D41F1-3DA9-40C4-B8A0-9428935B59AC}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3CC-427D-8FEB-71BC022339DF}"/>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{B9AA04DC-462B-4EE2-BFC7-7D05F763F8B1}</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73CC-427D-8FEB-71BC022339DF}"/>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{EDEA0325-942E-4F5C-87A5-53D73FF980D8}</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73CC-427D-8FEB-71BC022339DF}"/>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{B07D8A7E-A4EA-464A-BB16-4AA2064A4B9A}</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73CC-427D-8FEB-71BC022339DF}"/>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{20AABBBF-43C8-4E80-A174-BF0648BE31FD}</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73CC-427D-8FEB-71BC022339D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10.1</c:v>
                </c:pt>
                <c:pt idx="8">
                  <c:v>9</c:v>
                </c:pt>
                <c:pt idx="16">
                  <c:v>8.1</c:v>
                </c:pt>
                <c:pt idx="24">
                  <c:v>7.1</c:v>
                </c:pt>
                <c:pt idx="32">
                  <c:v>6.5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73CC-427D-8FEB-71BC022339D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{3B9661E4-5A04-4B2F-9E07-CBDDEF363832}</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73CC-427D-8FEB-71BC022339D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{80475237-15F0-4271-8000-2C0FEE77538D}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3CC-427D-8FEB-71BC022339D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{A28C7427-6C7E-453D-9487-B363DD5A73E9}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3CC-427D-8FEB-71BC022339D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{EC1F4C2F-4335-48FE-99CF-08881BB072E8}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3CC-427D-8FEB-71BC022339D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{DE4CE566-BF92-4E45-A38B-9E13A1FBC48C}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3CC-427D-8FEB-71BC022339DF}"/>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{0A93C4C7-0ACB-4DB4-862B-BDD288CF48A2}</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73CC-427D-8FEB-71BC022339DF}"/>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{13FD2174-568F-428A-BFC8-BCA0872F9879}</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73CC-427D-8FEB-71BC022339DF}"/>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{A097DEA1-39C2-48B6-BF57-7935F4A414B5}</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73CC-427D-8FEB-71BC022339DF}"/>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{97D34E8E-A9D6-4B3E-B460-93BDDB543CA6}</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73CC-427D-8FEB-71BC022339D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7.5</c:v>
                </c:pt>
                <c:pt idx="8">
                  <c:v>7.2</c:v>
                </c:pt>
                <c:pt idx="16">
                  <c:v>6.9</c:v>
                </c:pt>
                <c:pt idx="24">
                  <c:v>6.6</c:v>
                </c:pt>
                <c:pt idx="32">
                  <c:v>6.4</c:v>
                </c:pt>
              </c:numCache>
            </c:numRef>
          </c:xVal>
          <c:yVal>
            <c:numRef>
              <c:f>公会計指標分析・財政指標組合せ分析表!$BP$77:$DC$77</c:f>
              <c:numCache>
                <c:formatCode>#,##0.0;"▲ "#,##0.0</c:formatCode>
                <c:ptCount val="40"/>
                <c:pt idx="0">
                  <c:v>33.1</c:v>
                </c:pt>
                <c:pt idx="8">
                  <c:v>31.3</c:v>
                </c:pt>
                <c:pt idx="16">
                  <c:v>25.3</c:v>
                </c:pt>
                <c:pt idx="24">
                  <c:v>25.5</c:v>
                </c:pt>
                <c:pt idx="32">
                  <c:v>25.1</c:v>
                </c:pt>
              </c:numCache>
            </c:numRef>
          </c:yVal>
          <c:smooth val="0"/>
          <c:extLst>
            <c:ext xmlns:c16="http://schemas.microsoft.com/office/drawing/2014/chart" uri="{C3380CC4-5D6E-409C-BE32-E72D297353CC}">
              <c16:uniqueId val="{00000013-73CC-427D-8FEB-71BC022339DF}"/>
            </c:ext>
          </c:extLst>
        </c:ser>
        <c:dLbls>
          <c:showLegendKey val="0"/>
          <c:showVal val="1"/>
          <c:showCatName val="0"/>
          <c:showSerName val="0"/>
          <c:showPercent val="0"/>
          <c:showBubbleSize val="0"/>
        </c:dLbls>
        <c:axId val="400880688"/>
        <c:axId val="414452800"/>
      </c:scatterChart>
      <c:valAx>
        <c:axId val="400880688"/>
        <c:scaling>
          <c:orientation val="maxMin"/>
          <c:max val="8"/>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4452800"/>
        <c:crosses val="autoZero"/>
        <c:crossBetween val="midCat"/>
      </c:valAx>
      <c:valAx>
        <c:axId val="414452800"/>
        <c:scaling>
          <c:orientation val="maxMin"/>
          <c:max val="35"/>
          <c:min val="23"/>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0088068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福井県鯖江市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市債残高の減少や高利子債の償還終了等により、前年度と比べ、元利償還金の額は減少した。</a:t>
          </a:r>
        </a:p>
        <a:p>
          <a:r>
            <a:rPr kumimoji="1" lang="ja-JP" altLang="en-US" sz="1400">
              <a:latin typeface="ＭＳ ゴシック" pitchFamily="49" charset="-128"/>
              <a:ea typeface="ＭＳ ゴシック" pitchFamily="49" charset="-128"/>
            </a:rPr>
            <a:t>　それにより、実質公債費比率の分子は、前年度から</a:t>
          </a:r>
          <a:r>
            <a:rPr kumimoji="1" lang="en-US" altLang="ja-JP" sz="1400">
              <a:latin typeface="ＭＳ ゴシック" pitchFamily="49" charset="-128"/>
              <a:ea typeface="ＭＳ ゴシック" pitchFamily="49" charset="-128"/>
            </a:rPr>
            <a:t>133</a:t>
          </a:r>
          <a:r>
            <a:rPr kumimoji="1" lang="ja-JP" altLang="en-US" sz="1400">
              <a:latin typeface="ＭＳ ゴシック" pitchFamily="49" charset="-128"/>
              <a:ea typeface="ＭＳ ゴシック" pitchFamily="49" charset="-128"/>
            </a:rPr>
            <a:t>百万円減少した。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市場公募債の発行を毎年行っており、満期一括償還財源としての積立額を行っている。引き続き計画的に積み立てを行う。</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福井県鯖江市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５年度までに利率の高い起債の繰上償還を実施したこと、市債発行額の抑制を図っていること等により、一般会計等に係る地方債の現在高は減少していたが、令和２年度は大規模建設工事が重なったため、市債残高は増加した。</a:t>
          </a:r>
        </a:p>
        <a:p>
          <a:r>
            <a:rPr kumimoji="1" lang="ja-JP" altLang="en-US" sz="1400">
              <a:latin typeface="ＭＳ ゴシック" pitchFamily="49" charset="-128"/>
              <a:ea typeface="ＭＳ ゴシック" pitchFamily="49" charset="-128"/>
            </a:rPr>
            <a:t>　また、財政調整基金、減債基金等の充当可能基金は減少したが、その他の将来負担額も減少しているため、将来負担比率のマイナスを維持している。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福井県鯖江市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時機を逸することなく新型コロナウイルス感染症</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対策事業を実施できるよう財政調整基金の取り崩しを行ったため、減少している。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将来の緊急的な需要に対応するため、財政調整基金の維持と、市場公募債の一括償還等に対応するため、減債基金の積立を行うことにより、安定した財政状況を維持する。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公園整備等基金については、市内の公園の整備や管理に必要な資金であり、福祉基金については、心身障害者</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要援護家庭、交通遺児、老人や母子家庭の福祉増進、福祉施設等の充実に必要な資金であり、教育振興基金については、教育、文化やスポーツ等の振興、施設等の整備に必要な資金であり、温泉施設整備基金については、市が管理している温泉施設の整備に必要な資金であり、ふるさと水と土保全対策基金については、土地改良施設の維持、強化や、集落共同活動の支援に必要な資金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その他特定目的基金において、取崩は行っておらず、利子分の積立を行った分が増となった。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施設等の老朽化による需要の増加も予想されるため、現在の特定目的基金については出来る限り残高の維持に努めていきたい。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財政調整基金は、新型コロナウイルス感染症対策事業を実施するために取り崩したことにより、前年度と比べ５０５百万円減の２，８７８百万円となった。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将来の緊急的な需要に対応するため、財政調整基金を維持することで安定した財政状況を維持する。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市場公募債の一括償還のための取り崩しがあったものの、今後の一括償還に備え積み立てを行ったため、前年度と比べ１０１百万円増の７２８百万円となった。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市場公募債の一括償還等に対応するため、減債基金の積立を行うことにより、安定した財政状況を維持する。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福井県鯖江市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69,334
68,289
84.59
37,433,856
36,382,222
1,016,563
15,617,686
25,683,144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D00-00001D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D00-00001E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D00-00001F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D00-000020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D00-000021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D00-000022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D00-000023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D00-000024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D00-000025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D00-000026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D00-000027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D00-000028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D00-00002A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0000000-0008-0000-0D00-00002B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D00-00002C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D00-00002D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D00-000036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D00-000037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D00-000038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D00-000039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D00-00003A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公共施設や道路等の新設を抑制し、改修・長寿命化を行い使用しているため、類似団体と比較して有形固定資産減価償却率は高い傾向にある。今後も、公共施設等総合管理計画に基づき、長寿命化を図りながら公共施設等を使用していく。</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a:extLst>
            <a:ext uri="{FF2B5EF4-FFF2-40B4-BE49-F238E27FC236}">
              <a16:creationId xmlns:a16="http://schemas.microsoft.com/office/drawing/2014/main" id="{00000000-0008-0000-0D00-000045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a:extLst>
            <a:ext uri="{FF2B5EF4-FFF2-40B4-BE49-F238E27FC236}">
              <a16:creationId xmlns:a16="http://schemas.microsoft.com/office/drawing/2014/main" id="{00000000-0008-0000-0D00-000046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a:extLst>
            <a:ext uri="{FF2B5EF4-FFF2-40B4-BE49-F238E27FC236}">
              <a16:creationId xmlns:a16="http://schemas.microsoft.com/office/drawing/2014/main" id="{00000000-0008-0000-0D00-000047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00000000-0008-0000-0D00-000048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00000000-0008-0000-0D00-000049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00000000-0008-0000-0D00-00004A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165100</xdr:rowOff>
    </xdr:from>
    <xdr:to>
      <xdr:col>23</xdr:col>
      <xdr:colOff>85090</xdr:colOff>
      <xdr:row>33</xdr:row>
      <xdr:rowOff>153670</xdr:rowOff>
    </xdr:to>
    <xdr:cxnSp macro="">
      <xdr:nvCxnSpPr>
        <xdr:cNvPr id="75" name="直線コネクタ 74">
          <a:extLst>
            <a:ext uri="{FF2B5EF4-FFF2-40B4-BE49-F238E27FC236}">
              <a16:creationId xmlns:a16="http://schemas.microsoft.com/office/drawing/2014/main" id="{00000000-0008-0000-0D00-00004B000000}"/>
            </a:ext>
          </a:extLst>
        </xdr:cNvPr>
        <xdr:cNvCxnSpPr/>
      </xdr:nvCxnSpPr>
      <xdr:spPr>
        <a:xfrm flipV="1">
          <a:off x="4760595" y="5222875"/>
          <a:ext cx="127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157497</xdr:rowOff>
    </xdr:from>
    <xdr:ext cx="405111" cy="259045"/>
    <xdr:sp macro="" textlink="">
      <xdr:nvSpPr>
        <xdr:cNvPr id="76" name="有形固定資産減価償却率最小値テキスト">
          <a:extLst>
            <a:ext uri="{FF2B5EF4-FFF2-40B4-BE49-F238E27FC236}">
              <a16:creationId xmlns:a16="http://schemas.microsoft.com/office/drawing/2014/main" id="{00000000-0008-0000-0D00-00004C000000}"/>
            </a:ext>
          </a:extLst>
        </xdr:cNvPr>
        <xdr:cNvSpPr txBox="1"/>
      </xdr:nvSpPr>
      <xdr:spPr>
        <a:xfrm>
          <a:off x="4813300" y="6586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153670</xdr:rowOff>
    </xdr:from>
    <xdr:to>
      <xdr:col>23</xdr:col>
      <xdr:colOff>174625</xdr:colOff>
      <xdr:row>33</xdr:row>
      <xdr:rowOff>153670</xdr:rowOff>
    </xdr:to>
    <xdr:cxnSp macro="">
      <xdr:nvCxnSpPr>
        <xdr:cNvPr id="77" name="直線コネクタ 76">
          <a:extLst>
            <a:ext uri="{FF2B5EF4-FFF2-40B4-BE49-F238E27FC236}">
              <a16:creationId xmlns:a16="http://schemas.microsoft.com/office/drawing/2014/main" id="{00000000-0008-0000-0D00-00004D000000}"/>
            </a:ext>
          </a:extLst>
        </xdr:cNvPr>
        <xdr:cNvCxnSpPr/>
      </xdr:nvCxnSpPr>
      <xdr:spPr>
        <a:xfrm>
          <a:off x="4673600" y="65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111777</xdr:rowOff>
    </xdr:from>
    <xdr:ext cx="405111" cy="259045"/>
    <xdr:sp macro="" textlink="">
      <xdr:nvSpPr>
        <xdr:cNvPr id="78" name="有形固定資産減価償却率最大値テキスト">
          <a:extLst>
            <a:ext uri="{FF2B5EF4-FFF2-40B4-BE49-F238E27FC236}">
              <a16:creationId xmlns:a16="http://schemas.microsoft.com/office/drawing/2014/main" id="{00000000-0008-0000-0D00-00004E000000}"/>
            </a:ext>
          </a:extLst>
        </xdr:cNvPr>
        <xdr:cNvSpPr txBox="1"/>
      </xdr:nvSpPr>
      <xdr:spPr>
        <a:xfrm>
          <a:off x="4813300" y="499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165100</xdr:rowOff>
    </xdr:from>
    <xdr:to>
      <xdr:col>23</xdr:col>
      <xdr:colOff>174625</xdr:colOff>
      <xdr:row>25</xdr:row>
      <xdr:rowOff>165100</xdr:rowOff>
    </xdr:to>
    <xdr:cxnSp macro="">
      <xdr:nvCxnSpPr>
        <xdr:cNvPr id="79" name="直線コネクタ 78">
          <a:extLst>
            <a:ext uri="{FF2B5EF4-FFF2-40B4-BE49-F238E27FC236}">
              <a16:creationId xmlns:a16="http://schemas.microsoft.com/office/drawing/2014/main" id="{00000000-0008-0000-0D00-00004F000000}"/>
            </a:ext>
          </a:extLst>
        </xdr:cNvPr>
        <xdr:cNvCxnSpPr/>
      </xdr:nvCxnSpPr>
      <xdr:spPr>
        <a:xfrm>
          <a:off x="4673600" y="522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125535</xdr:rowOff>
    </xdr:from>
    <xdr:ext cx="405111" cy="259045"/>
    <xdr:sp macro="" textlink="">
      <xdr:nvSpPr>
        <xdr:cNvPr id="80" name="有形固定資産減価償却率平均値テキスト">
          <a:extLst>
            <a:ext uri="{FF2B5EF4-FFF2-40B4-BE49-F238E27FC236}">
              <a16:creationId xmlns:a16="http://schemas.microsoft.com/office/drawing/2014/main" id="{00000000-0008-0000-0D00-000050000000}"/>
            </a:ext>
          </a:extLst>
        </xdr:cNvPr>
        <xdr:cNvSpPr txBox="1"/>
      </xdr:nvSpPr>
      <xdr:spPr>
        <a:xfrm>
          <a:off x="4813300" y="5869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102658</xdr:rowOff>
    </xdr:from>
    <xdr:to>
      <xdr:col>23</xdr:col>
      <xdr:colOff>136525</xdr:colOff>
      <xdr:row>31</xdr:row>
      <xdr:rowOff>32808</xdr:rowOff>
    </xdr:to>
    <xdr:sp macro="" textlink="">
      <xdr:nvSpPr>
        <xdr:cNvPr id="81" name="フローチャート: 判断 80">
          <a:extLst>
            <a:ext uri="{FF2B5EF4-FFF2-40B4-BE49-F238E27FC236}">
              <a16:creationId xmlns:a16="http://schemas.microsoft.com/office/drawing/2014/main" id="{00000000-0008-0000-0D00-000051000000}"/>
            </a:ext>
          </a:extLst>
        </xdr:cNvPr>
        <xdr:cNvSpPr/>
      </xdr:nvSpPr>
      <xdr:spPr>
        <a:xfrm>
          <a:off x="47117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82" name="フローチャート: 判断 81">
          <a:extLst>
            <a:ext uri="{FF2B5EF4-FFF2-40B4-BE49-F238E27FC236}">
              <a16:creationId xmlns:a16="http://schemas.microsoft.com/office/drawing/2014/main" id="{00000000-0008-0000-0D00-000052000000}"/>
            </a:ext>
          </a:extLst>
        </xdr:cNvPr>
        <xdr:cNvSpPr/>
      </xdr:nvSpPr>
      <xdr:spPr>
        <a:xfrm>
          <a:off x="4000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59478</xdr:rowOff>
    </xdr:from>
    <xdr:to>
      <xdr:col>15</xdr:col>
      <xdr:colOff>187325</xdr:colOff>
      <xdr:row>30</xdr:row>
      <xdr:rowOff>161078</xdr:rowOff>
    </xdr:to>
    <xdr:sp macro="" textlink="">
      <xdr:nvSpPr>
        <xdr:cNvPr id="83" name="フローチャート: 判断 82">
          <a:extLst>
            <a:ext uri="{FF2B5EF4-FFF2-40B4-BE49-F238E27FC236}">
              <a16:creationId xmlns:a16="http://schemas.microsoft.com/office/drawing/2014/main" id="{00000000-0008-0000-0D00-000053000000}"/>
            </a:ext>
          </a:extLst>
        </xdr:cNvPr>
        <xdr:cNvSpPr/>
      </xdr:nvSpPr>
      <xdr:spPr>
        <a:xfrm>
          <a:off x="3238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12700</xdr:rowOff>
    </xdr:from>
    <xdr:to>
      <xdr:col>11</xdr:col>
      <xdr:colOff>187325</xdr:colOff>
      <xdr:row>30</xdr:row>
      <xdr:rowOff>114300</xdr:rowOff>
    </xdr:to>
    <xdr:sp macro="" textlink="">
      <xdr:nvSpPr>
        <xdr:cNvPr id="84" name="フローチャート: 判断 83">
          <a:extLst>
            <a:ext uri="{FF2B5EF4-FFF2-40B4-BE49-F238E27FC236}">
              <a16:creationId xmlns:a16="http://schemas.microsoft.com/office/drawing/2014/main" id="{00000000-0008-0000-0D00-000054000000}"/>
            </a:ext>
          </a:extLst>
        </xdr:cNvPr>
        <xdr:cNvSpPr/>
      </xdr:nvSpPr>
      <xdr:spPr>
        <a:xfrm>
          <a:off x="2476500" y="592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137372</xdr:rowOff>
    </xdr:from>
    <xdr:to>
      <xdr:col>7</xdr:col>
      <xdr:colOff>187325</xdr:colOff>
      <xdr:row>30</xdr:row>
      <xdr:rowOff>67522</xdr:rowOff>
    </xdr:to>
    <xdr:sp macro="" textlink="">
      <xdr:nvSpPr>
        <xdr:cNvPr id="85" name="フローチャート: 判断 84">
          <a:extLst>
            <a:ext uri="{FF2B5EF4-FFF2-40B4-BE49-F238E27FC236}">
              <a16:creationId xmlns:a16="http://schemas.microsoft.com/office/drawing/2014/main" id="{00000000-0008-0000-0D00-000055000000}"/>
            </a:ext>
          </a:extLst>
        </xdr:cNvPr>
        <xdr:cNvSpPr/>
      </xdr:nvSpPr>
      <xdr:spPr>
        <a:xfrm>
          <a:off x="1714500" y="5880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D00-000056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D00-000057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D00-000058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D00-000059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0000000-0008-0000-0D00-00005A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65617</xdr:rowOff>
    </xdr:from>
    <xdr:to>
      <xdr:col>23</xdr:col>
      <xdr:colOff>136525</xdr:colOff>
      <xdr:row>32</xdr:row>
      <xdr:rowOff>167217</xdr:rowOff>
    </xdr:to>
    <xdr:sp macro="" textlink="">
      <xdr:nvSpPr>
        <xdr:cNvPr id="91" name="楕円 90">
          <a:extLst>
            <a:ext uri="{FF2B5EF4-FFF2-40B4-BE49-F238E27FC236}">
              <a16:creationId xmlns:a16="http://schemas.microsoft.com/office/drawing/2014/main" id="{00000000-0008-0000-0D00-00005B000000}"/>
            </a:ext>
          </a:extLst>
        </xdr:cNvPr>
        <xdr:cNvSpPr/>
      </xdr:nvSpPr>
      <xdr:spPr>
        <a:xfrm>
          <a:off x="4711700" y="632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44044</xdr:rowOff>
    </xdr:from>
    <xdr:ext cx="405111" cy="259045"/>
    <xdr:sp macro="" textlink="">
      <xdr:nvSpPr>
        <xdr:cNvPr id="92" name="有形固定資産減価償却率該当値テキスト">
          <a:extLst>
            <a:ext uri="{FF2B5EF4-FFF2-40B4-BE49-F238E27FC236}">
              <a16:creationId xmlns:a16="http://schemas.microsoft.com/office/drawing/2014/main" id="{00000000-0008-0000-0D00-00005C000000}"/>
            </a:ext>
          </a:extLst>
        </xdr:cNvPr>
        <xdr:cNvSpPr txBox="1"/>
      </xdr:nvSpPr>
      <xdr:spPr>
        <a:xfrm>
          <a:off x="4813300" y="6301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58420</xdr:rowOff>
    </xdr:from>
    <xdr:to>
      <xdr:col>19</xdr:col>
      <xdr:colOff>187325</xdr:colOff>
      <xdr:row>32</xdr:row>
      <xdr:rowOff>160020</xdr:rowOff>
    </xdr:to>
    <xdr:sp macro="" textlink="">
      <xdr:nvSpPr>
        <xdr:cNvPr id="93" name="楕円 92">
          <a:extLst>
            <a:ext uri="{FF2B5EF4-FFF2-40B4-BE49-F238E27FC236}">
              <a16:creationId xmlns:a16="http://schemas.microsoft.com/office/drawing/2014/main" id="{00000000-0008-0000-0D00-00005D000000}"/>
            </a:ext>
          </a:extLst>
        </xdr:cNvPr>
        <xdr:cNvSpPr/>
      </xdr:nvSpPr>
      <xdr:spPr>
        <a:xfrm>
          <a:off x="4000500" y="631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109220</xdr:rowOff>
    </xdr:from>
    <xdr:to>
      <xdr:col>23</xdr:col>
      <xdr:colOff>85725</xdr:colOff>
      <xdr:row>32</xdr:row>
      <xdr:rowOff>116417</xdr:rowOff>
    </xdr:to>
    <xdr:cxnSp macro="">
      <xdr:nvCxnSpPr>
        <xdr:cNvPr id="94" name="直線コネクタ 93">
          <a:extLst>
            <a:ext uri="{FF2B5EF4-FFF2-40B4-BE49-F238E27FC236}">
              <a16:creationId xmlns:a16="http://schemas.microsoft.com/office/drawing/2014/main" id="{00000000-0008-0000-0D00-00005E000000}"/>
            </a:ext>
          </a:extLst>
        </xdr:cNvPr>
        <xdr:cNvCxnSpPr/>
      </xdr:nvCxnSpPr>
      <xdr:spPr>
        <a:xfrm>
          <a:off x="4051300" y="6367145"/>
          <a:ext cx="711200" cy="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22437</xdr:rowOff>
    </xdr:from>
    <xdr:to>
      <xdr:col>15</xdr:col>
      <xdr:colOff>187325</xdr:colOff>
      <xdr:row>32</xdr:row>
      <xdr:rowOff>124037</xdr:rowOff>
    </xdr:to>
    <xdr:sp macro="" textlink="">
      <xdr:nvSpPr>
        <xdr:cNvPr id="95" name="楕円 94">
          <a:extLst>
            <a:ext uri="{FF2B5EF4-FFF2-40B4-BE49-F238E27FC236}">
              <a16:creationId xmlns:a16="http://schemas.microsoft.com/office/drawing/2014/main" id="{00000000-0008-0000-0D00-00005F000000}"/>
            </a:ext>
          </a:extLst>
        </xdr:cNvPr>
        <xdr:cNvSpPr/>
      </xdr:nvSpPr>
      <xdr:spPr>
        <a:xfrm>
          <a:off x="3238500" y="628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73237</xdr:rowOff>
    </xdr:from>
    <xdr:to>
      <xdr:col>19</xdr:col>
      <xdr:colOff>136525</xdr:colOff>
      <xdr:row>32</xdr:row>
      <xdr:rowOff>109220</xdr:rowOff>
    </xdr:to>
    <xdr:cxnSp macro="">
      <xdr:nvCxnSpPr>
        <xdr:cNvPr id="96" name="直線コネクタ 95">
          <a:extLst>
            <a:ext uri="{FF2B5EF4-FFF2-40B4-BE49-F238E27FC236}">
              <a16:creationId xmlns:a16="http://schemas.microsoft.com/office/drawing/2014/main" id="{00000000-0008-0000-0D00-000060000000}"/>
            </a:ext>
          </a:extLst>
        </xdr:cNvPr>
        <xdr:cNvCxnSpPr/>
      </xdr:nvCxnSpPr>
      <xdr:spPr>
        <a:xfrm>
          <a:off x="3289300" y="6331162"/>
          <a:ext cx="7620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22437</xdr:rowOff>
    </xdr:from>
    <xdr:to>
      <xdr:col>11</xdr:col>
      <xdr:colOff>187325</xdr:colOff>
      <xdr:row>32</xdr:row>
      <xdr:rowOff>124037</xdr:rowOff>
    </xdr:to>
    <xdr:sp macro="" textlink="">
      <xdr:nvSpPr>
        <xdr:cNvPr id="97" name="楕円 96">
          <a:extLst>
            <a:ext uri="{FF2B5EF4-FFF2-40B4-BE49-F238E27FC236}">
              <a16:creationId xmlns:a16="http://schemas.microsoft.com/office/drawing/2014/main" id="{00000000-0008-0000-0D00-000061000000}"/>
            </a:ext>
          </a:extLst>
        </xdr:cNvPr>
        <xdr:cNvSpPr/>
      </xdr:nvSpPr>
      <xdr:spPr>
        <a:xfrm>
          <a:off x="2476500" y="628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73237</xdr:rowOff>
    </xdr:from>
    <xdr:to>
      <xdr:col>15</xdr:col>
      <xdr:colOff>136525</xdr:colOff>
      <xdr:row>32</xdr:row>
      <xdr:rowOff>73237</xdr:rowOff>
    </xdr:to>
    <xdr:cxnSp macro="">
      <xdr:nvCxnSpPr>
        <xdr:cNvPr id="98" name="直線コネクタ 97">
          <a:extLst>
            <a:ext uri="{FF2B5EF4-FFF2-40B4-BE49-F238E27FC236}">
              <a16:creationId xmlns:a16="http://schemas.microsoft.com/office/drawing/2014/main" id="{00000000-0008-0000-0D00-000062000000}"/>
            </a:ext>
          </a:extLst>
        </xdr:cNvPr>
        <xdr:cNvCxnSpPr/>
      </xdr:nvCxnSpPr>
      <xdr:spPr>
        <a:xfrm>
          <a:off x="2527300" y="6331162"/>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114723</xdr:rowOff>
    </xdr:from>
    <xdr:to>
      <xdr:col>7</xdr:col>
      <xdr:colOff>187325</xdr:colOff>
      <xdr:row>32</xdr:row>
      <xdr:rowOff>44873</xdr:rowOff>
    </xdr:to>
    <xdr:sp macro="" textlink="">
      <xdr:nvSpPr>
        <xdr:cNvPr id="99" name="楕円 98">
          <a:extLst>
            <a:ext uri="{FF2B5EF4-FFF2-40B4-BE49-F238E27FC236}">
              <a16:creationId xmlns:a16="http://schemas.microsoft.com/office/drawing/2014/main" id="{00000000-0008-0000-0D00-000063000000}"/>
            </a:ext>
          </a:extLst>
        </xdr:cNvPr>
        <xdr:cNvSpPr/>
      </xdr:nvSpPr>
      <xdr:spPr>
        <a:xfrm>
          <a:off x="1714500" y="620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165523</xdr:rowOff>
    </xdr:from>
    <xdr:to>
      <xdr:col>11</xdr:col>
      <xdr:colOff>136525</xdr:colOff>
      <xdr:row>32</xdr:row>
      <xdr:rowOff>73237</xdr:rowOff>
    </xdr:to>
    <xdr:cxnSp macro="">
      <xdr:nvCxnSpPr>
        <xdr:cNvPr id="100" name="直線コネクタ 99">
          <a:extLst>
            <a:ext uri="{FF2B5EF4-FFF2-40B4-BE49-F238E27FC236}">
              <a16:creationId xmlns:a16="http://schemas.microsoft.com/office/drawing/2014/main" id="{00000000-0008-0000-0D00-000064000000}"/>
            </a:ext>
          </a:extLst>
        </xdr:cNvPr>
        <xdr:cNvCxnSpPr/>
      </xdr:nvCxnSpPr>
      <xdr:spPr>
        <a:xfrm>
          <a:off x="1765300" y="6251998"/>
          <a:ext cx="762000" cy="7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52934</xdr:rowOff>
    </xdr:from>
    <xdr:ext cx="405111" cy="259045"/>
    <xdr:sp macro="" textlink="">
      <xdr:nvSpPr>
        <xdr:cNvPr id="101" name="n_1aveValue有形固定資産減価償却率">
          <a:extLst>
            <a:ext uri="{FF2B5EF4-FFF2-40B4-BE49-F238E27FC236}">
              <a16:creationId xmlns:a16="http://schemas.microsoft.com/office/drawing/2014/main" id="{00000000-0008-0000-0D00-000065000000}"/>
            </a:ext>
          </a:extLst>
        </xdr:cNvPr>
        <xdr:cNvSpPr txBox="1"/>
      </xdr:nvSpPr>
      <xdr:spPr>
        <a:xfrm>
          <a:off x="3836044" y="5796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6155</xdr:rowOff>
    </xdr:from>
    <xdr:ext cx="405111" cy="259045"/>
    <xdr:sp macro="" textlink="">
      <xdr:nvSpPr>
        <xdr:cNvPr id="102" name="n_2aveValue有形固定資産減価償却率">
          <a:extLst>
            <a:ext uri="{FF2B5EF4-FFF2-40B4-BE49-F238E27FC236}">
              <a16:creationId xmlns:a16="http://schemas.microsoft.com/office/drawing/2014/main" id="{00000000-0008-0000-0D00-000066000000}"/>
            </a:ext>
          </a:extLst>
        </xdr:cNvPr>
        <xdr:cNvSpPr txBox="1"/>
      </xdr:nvSpPr>
      <xdr:spPr>
        <a:xfrm>
          <a:off x="3086744" y="5749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130827</xdr:rowOff>
    </xdr:from>
    <xdr:ext cx="405111" cy="259045"/>
    <xdr:sp macro="" textlink="">
      <xdr:nvSpPr>
        <xdr:cNvPr id="103" name="n_3aveValue有形固定資産減価償却率">
          <a:extLst>
            <a:ext uri="{FF2B5EF4-FFF2-40B4-BE49-F238E27FC236}">
              <a16:creationId xmlns:a16="http://schemas.microsoft.com/office/drawing/2014/main" id="{00000000-0008-0000-0D00-000067000000}"/>
            </a:ext>
          </a:extLst>
        </xdr:cNvPr>
        <xdr:cNvSpPr txBox="1"/>
      </xdr:nvSpPr>
      <xdr:spPr>
        <a:xfrm>
          <a:off x="2324744" y="5702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84049</xdr:rowOff>
    </xdr:from>
    <xdr:ext cx="405111" cy="259045"/>
    <xdr:sp macro="" textlink="">
      <xdr:nvSpPr>
        <xdr:cNvPr id="104" name="n_4aveValue有形固定資産減価償却率">
          <a:extLst>
            <a:ext uri="{FF2B5EF4-FFF2-40B4-BE49-F238E27FC236}">
              <a16:creationId xmlns:a16="http://schemas.microsoft.com/office/drawing/2014/main" id="{00000000-0008-0000-0D00-000068000000}"/>
            </a:ext>
          </a:extLst>
        </xdr:cNvPr>
        <xdr:cNvSpPr txBox="1"/>
      </xdr:nvSpPr>
      <xdr:spPr>
        <a:xfrm>
          <a:off x="1562744" y="5656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151147</xdr:rowOff>
    </xdr:from>
    <xdr:ext cx="405111" cy="259045"/>
    <xdr:sp macro="" textlink="">
      <xdr:nvSpPr>
        <xdr:cNvPr id="105" name="n_1mainValue有形固定資産減価償却率">
          <a:extLst>
            <a:ext uri="{FF2B5EF4-FFF2-40B4-BE49-F238E27FC236}">
              <a16:creationId xmlns:a16="http://schemas.microsoft.com/office/drawing/2014/main" id="{00000000-0008-0000-0D00-000069000000}"/>
            </a:ext>
          </a:extLst>
        </xdr:cNvPr>
        <xdr:cNvSpPr txBox="1"/>
      </xdr:nvSpPr>
      <xdr:spPr>
        <a:xfrm>
          <a:off x="3836044" y="6409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115164</xdr:rowOff>
    </xdr:from>
    <xdr:ext cx="405111" cy="259045"/>
    <xdr:sp macro="" textlink="">
      <xdr:nvSpPr>
        <xdr:cNvPr id="106" name="n_2mainValue有形固定資産減価償却率">
          <a:extLst>
            <a:ext uri="{FF2B5EF4-FFF2-40B4-BE49-F238E27FC236}">
              <a16:creationId xmlns:a16="http://schemas.microsoft.com/office/drawing/2014/main" id="{00000000-0008-0000-0D00-00006A000000}"/>
            </a:ext>
          </a:extLst>
        </xdr:cNvPr>
        <xdr:cNvSpPr txBox="1"/>
      </xdr:nvSpPr>
      <xdr:spPr>
        <a:xfrm>
          <a:off x="3086744" y="6373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115164</xdr:rowOff>
    </xdr:from>
    <xdr:ext cx="405111" cy="259045"/>
    <xdr:sp macro="" textlink="">
      <xdr:nvSpPr>
        <xdr:cNvPr id="107" name="n_3mainValue有形固定資産減価償却率">
          <a:extLst>
            <a:ext uri="{FF2B5EF4-FFF2-40B4-BE49-F238E27FC236}">
              <a16:creationId xmlns:a16="http://schemas.microsoft.com/office/drawing/2014/main" id="{00000000-0008-0000-0D00-00006B000000}"/>
            </a:ext>
          </a:extLst>
        </xdr:cNvPr>
        <xdr:cNvSpPr txBox="1"/>
      </xdr:nvSpPr>
      <xdr:spPr>
        <a:xfrm>
          <a:off x="2324744" y="6373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36000</xdr:rowOff>
    </xdr:from>
    <xdr:ext cx="405111" cy="259045"/>
    <xdr:sp macro="" textlink="">
      <xdr:nvSpPr>
        <xdr:cNvPr id="108" name="n_4mainValue有形固定資産減価償却率">
          <a:extLst>
            <a:ext uri="{FF2B5EF4-FFF2-40B4-BE49-F238E27FC236}">
              <a16:creationId xmlns:a16="http://schemas.microsoft.com/office/drawing/2014/main" id="{00000000-0008-0000-0D00-00006C000000}"/>
            </a:ext>
          </a:extLst>
        </xdr:cNvPr>
        <xdr:cNvSpPr txBox="1"/>
      </xdr:nvSpPr>
      <xdr:spPr>
        <a:xfrm>
          <a:off x="1562744" y="6293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[ 503.8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00000000-0008-0000-0D00-000072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00000000-0008-0000-0D00-000073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00000000-0008-0000-0D00-000074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00000000-0008-0000-0D00-000075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00000000-0008-0000-0D00-000076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00000000-0008-0000-0D00-000077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00000000-0008-0000-0D00-000078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00000000-0008-0000-0D00-000079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は、類似団体内平均値と比べてやや少ない。市債の発行を抑制したことが、市債残高の減少につながったと思われる。今後も、市債発行額を元金償還額以下に抑え、市債残高の減少に努める。</a:t>
          </a: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4" name="テキスト ボックス 133">
          <a:extLst>
            <a:ext uri="{FF2B5EF4-FFF2-40B4-BE49-F238E27FC236}">
              <a16:creationId xmlns:a16="http://schemas.microsoft.com/office/drawing/2014/main" id="{00000000-0008-0000-0D00-000086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00000000-0008-0000-0D00-000088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11317</xdr:rowOff>
    </xdr:to>
    <xdr:cxnSp macro="">
      <xdr:nvCxnSpPr>
        <xdr:cNvPr id="137" name="直線コネクタ 136">
          <a:extLst>
            <a:ext uri="{FF2B5EF4-FFF2-40B4-BE49-F238E27FC236}">
              <a16:creationId xmlns:a16="http://schemas.microsoft.com/office/drawing/2014/main" id="{00000000-0008-0000-0D00-000089000000}"/>
            </a:ext>
          </a:extLst>
        </xdr:cNvPr>
        <xdr:cNvCxnSpPr/>
      </xdr:nvCxnSpPr>
      <xdr:spPr>
        <a:xfrm flipV="1">
          <a:off x="14793595" y="5312833"/>
          <a:ext cx="1269" cy="1470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15144</xdr:rowOff>
    </xdr:from>
    <xdr:ext cx="560923" cy="259045"/>
    <xdr:sp macro="" textlink="">
      <xdr:nvSpPr>
        <xdr:cNvPr id="138" name="債務償還比率最小値テキスト">
          <a:extLst>
            <a:ext uri="{FF2B5EF4-FFF2-40B4-BE49-F238E27FC236}">
              <a16:creationId xmlns:a16="http://schemas.microsoft.com/office/drawing/2014/main" id="{00000000-0008-0000-0D00-00008A000000}"/>
            </a:ext>
          </a:extLst>
        </xdr:cNvPr>
        <xdr:cNvSpPr txBox="1"/>
      </xdr:nvSpPr>
      <xdr:spPr>
        <a:xfrm>
          <a:off x="14846300" y="67874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11317</xdr:rowOff>
    </xdr:from>
    <xdr:to>
      <xdr:col>76</xdr:col>
      <xdr:colOff>111125</xdr:colOff>
      <xdr:row>35</xdr:row>
      <xdr:rowOff>11317</xdr:rowOff>
    </xdr:to>
    <xdr:cxnSp macro="">
      <xdr:nvCxnSpPr>
        <xdr:cNvPr id="139" name="直線コネクタ 138">
          <a:extLst>
            <a:ext uri="{FF2B5EF4-FFF2-40B4-BE49-F238E27FC236}">
              <a16:creationId xmlns:a16="http://schemas.microsoft.com/office/drawing/2014/main" id="{00000000-0008-0000-0D00-00008B000000}"/>
            </a:ext>
          </a:extLst>
        </xdr:cNvPr>
        <xdr:cNvCxnSpPr/>
      </xdr:nvCxnSpPr>
      <xdr:spPr>
        <a:xfrm>
          <a:off x="14706600" y="678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0" name="債務償還比率最大値テキスト">
          <a:extLst>
            <a:ext uri="{FF2B5EF4-FFF2-40B4-BE49-F238E27FC236}">
              <a16:creationId xmlns:a16="http://schemas.microsoft.com/office/drawing/2014/main" id="{00000000-0008-0000-0D00-00008C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1" name="直線コネクタ 140">
          <a:extLst>
            <a:ext uri="{FF2B5EF4-FFF2-40B4-BE49-F238E27FC236}">
              <a16:creationId xmlns:a16="http://schemas.microsoft.com/office/drawing/2014/main" id="{00000000-0008-0000-0D00-00008D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87082</xdr:rowOff>
    </xdr:from>
    <xdr:ext cx="469744" cy="259045"/>
    <xdr:sp macro="" textlink="">
      <xdr:nvSpPr>
        <xdr:cNvPr id="142" name="債務償還比率平均値テキスト">
          <a:extLst>
            <a:ext uri="{FF2B5EF4-FFF2-40B4-BE49-F238E27FC236}">
              <a16:creationId xmlns:a16="http://schemas.microsoft.com/office/drawing/2014/main" id="{00000000-0008-0000-0D00-00008E000000}"/>
            </a:ext>
          </a:extLst>
        </xdr:cNvPr>
        <xdr:cNvSpPr txBox="1"/>
      </xdr:nvSpPr>
      <xdr:spPr>
        <a:xfrm>
          <a:off x="14846300" y="6002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108655</xdr:rowOff>
    </xdr:from>
    <xdr:to>
      <xdr:col>76</xdr:col>
      <xdr:colOff>73025</xdr:colOff>
      <xdr:row>31</xdr:row>
      <xdr:rowOff>38805</xdr:rowOff>
    </xdr:to>
    <xdr:sp macro="" textlink="">
      <xdr:nvSpPr>
        <xdr:cNvPr id="143" name="フローチャート: 判断 142">
          <a:extLst>
            <a:ext uri="{FF2B5EF4-FFF2-40B4-BE49-F238E27FC236}">
              <a16:creationId xmlns:a16="http://schemas.microsoft.com/office/drawing/2014/main" id="{00000000-0008-0000-0D00-00008F000000}"/>
            </a:ext>
          </a:extLst>
        </xdr:cNvPr>
        <xdr:cNvSpPr/>
      </xdr:nvSpPr>
      <xdr:spPr>
        <a:xfrm>
          <a:off x="14744700" y="602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110695</xdr:rowOff>
    </xdr:from>
    <xdr:to>
      <xdr:col>72</xdr:col>
      <xdr:colOff>123825</xdr:colOff>
      <xdr:row>31</xdr:row>
      <xdr:rowOff>40845</xdr:rowOff>
    </xdr:to>
    <xdr:sp macro="" textlink="">
      <xdr:nvSpPr>
        <xdr:cNvPr id="144" name="フローチャート: 判断 143">
          <a:extLst>
            <a:ext uri="{FF2B5EF4-FFF2-40B4-BE49-F238E27FC236}">
              <a16:creationId xmlns:a16="http://schemas.microsoft.com/office/drawing/2014/main" id="{00000000-0008-0000-0D00-000090000000}"/>
            </a:ext>
          </a:extLst>
        </xdr:cNvPr>
        <xdr:cNvSpPr/>
      </xdr:nvSpPr>
      <xdr:spPr>
        <a:xfrm>
          <a:off x="14033500" y="602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91743</xdr:rowOff>
    </xdr:from>
    <xdr:to>
      <xdr:col>68</xdr:col>
      <xdr:colOff>123825</xdr:colOff>
      <xdr:row>31</xdr:row>
      <xdr:rowOff>21893</xdr:rowOff>
    </xdr:to>
    <xdr:sp macro="" textlink="">
      <xdr:nvSpPr>
        <xdr:cNvPr id="145" name="フローチャート: 判断 144">
          <a:extLst>
            <a:ext uri="{FF2B5EF4-FFF2-40B4-BE49-F238E27FC236}">
              <a16:creationId xmlns:a16="http://schemas.microsoft.com/office/drawing/2014/main" id="{00000000-0008-0000-0D00-000091000000}"/>
            </a:ext>
          </a:extLst>
        </xdr:cNvPr>
        <xdr:cNvSpPr/>
      </xdr:nvSpPr>
      <xdr:spPr>
        <a:xfrm>
          <a:off x="13271500" y="600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115852</xdr:rowOff>
    </xdr:from>
    <xdr:to>
      <xdr:col>64</xdr:col>
      <xdr:colOff>123825</xdr:colOff>
      <xdr:row>31</xdr:row>
      <xdr:rowOff>46002</xdr:rowOff>
    </xdr:to>
    <xdr:sp macro="" textlink="">
      <xdr:nvSpPr>
        <xdr:cNvPr id="146" name="フローチャート: 判断 145">
          <a:extLst>
            <a:ext uri="{FF2B5EF4-FFF2-40B4-BE49-F238E27FC236}">
              <a16:creationId xmlns:a16="http://schemas.microsoft.com/office/drawing/2014/main" id="{00000000-0008-0000-0D00-000092000000}"/>
            </a:ext>
          </a:extLst>
        </xdr:cNvPr>
        <xdr:cNvSpPr/>
      </xdr:nvSpPr>
      <xdr:spPr>
        <a:xfrm>
          <a:off x="12509500" y="603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123409</xdr:rowOff>
    </xdr:from>
    <xdr:to>
      <xdr:col>60</xdr:col>
      <xdr:colOff>123825</xdr:colOff>
      <xdr:row>31</xdr:row>
      <xdr:rowOff>53559</xdr:rowOff>
    </xdr:to>
    <xdr:sp macro="" textlink="">
      <xdr:nvSpPr>
        <xdr:cNvPr id="147" name="フローチャート: 判断 146">
          <a:extLst>
            <a:ext uri="{FF2B5EF4-FFF2-40B4-BE49-F238E27FC236}">
              <a16:creationId xmlns:a16="http://schemas.microsoft.com/office/drawing/2014/main" id="{00000000-0008-0000-0D00-000093000000}"/>
            </a:ext>
          </a:extLst>
        </xdr:cNvPr>
        <xdr:cNvSpPr/>
      </xdr:nvSpPr>
      <xdr:spPr>
        <a:xfrm>
          <a:off x="11747500" y="6038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D00-000094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00000000-0008-0000-0D00-000095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D00-000096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D00-000097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D00-000098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122739</xdr:rowOff>
    </xdr:from>
    <xdr:to>
      <xdr:col>76</xdr:col>
      <xdr:colOff>73025</xdr:colOff>
      <xdr:row>30</xdr:row>
      <xdr:rowOff>52889</xdr:rowOff>
    </xdr:to>
    <xdr:sp macro="" textlink="">
      <xdr:nvSpPr>
        <xdr:cNvPr id="153" name="楕円 152">
          <a:extLst>
            <a:ext uri="{FF2B5EF4-FFF2-40B4-BE49-F238E27FC236}">
              <a16:creationId xmlns:a16="http://schemas.microsoft.com/office/drawing/2014/main" id="{00000000-0008-0000-0D00-000099000000}"/>
            </a:ext>
          </a:extLst>
        </xdr:cNvPr>
        <xdr:cNvSpPr/>
      </xdr:nvSpPr>
      <xdr:spPr>
        <a:xfrm>
          <a:off x="14744700" y="586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145616</xdr:rowOff>
    </xdr:from>
    <xdr:ext cx="469744" cy="259045"/>
    <xdr:sp macro="" textlink="">
      <xdr:nvSpPr>
        <xdr:cNvPr id="154" name="債務償還比率該当値テキスト">
          <a:extLst>
            <a:ext uri="{FF2B5EF4-FFF2-40B4-BE49-F238E27FC236}">
              <a16:creationId xmlns:a16="http://schemas.microsoft.com/office/drawing/2014/main" id="{00000000-0008-0000-0D00-00009A000000}"/>
            </a:ext>
          </a:extLst>
        </xdr:cNvPr>
        <xdr:cNvSpPr txBox="1"/>
      </xdr:nvSpPr>
      <xdr:spPr>
        <a:xfrm>
          <a:off x="14846300" y="5717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109065</xdr:rowOff>
    </xdr:from>
    <xdr:to>
      <xdr:col>72</xdr:col>
      <xdr:colOff>123825</xdr:colOff>
      <xdr:row>30</xdr:row>
      <xdr:rowOff>39215</xdr:rowOff>
    </xdr:to>
    <xdr:sp macro="" textlink="">
      <xdr:nvSpPr>
        <xdr:cNvPr id="155" name="楕円 154">
          <a:extLst>
            <a:ext uri="{FF2B5EF4-FFF2-40B4-BE49-F238E27FC236}">
              <a16:creationId xmlns:a16="http://schemas.microsoft.com/office/drawing/2014/main" id="{00000000-0008-0000-0D00-00009B000000}"/>
            </a:ext>
          </a:extLst>
        </xdr:cNvPr>
        <xdr:cNvSpPr/>
      </xdr:nvSpPr>
      <xdr:spPr>
        <a:xfrm>
          <a:off x="14033500" y="585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159865</xdr:rowOff>
    </xdr:from>
    <xdr:to>
      <xdr:col>76</xdr:col>
      <xdr:colOff>22225</xdr:colOff>
      <xdr:row>30</xdr:row>
      <xdr:rowOff>2089</xdr:rowOff>
    </xdr:to>
    <xdr:cxnSp macro="">
      <xdr:nvCxnSpPr>
        <xdr:cNvPr id="156" name="直線コネクタ 155">
          <a:extLst>
            <a:ext uri="{FF2B5EF4-FFF2-40B4-BE49-F238E27FC236}">
              <a16:creationId xmlns:a16="http://schemas.microsoft.com/office/drawing/2014/main" id="{00000000-0008-0000-0D00-00009C000000}"/>
            </a:ext>
          </a:extLst>
        </xdr:cNvPr>
        <xdr:cNvCxnSpPr/>
      </xdr:nvCxnSpPr>
      <xdr:spPr>
        <a:xfrm>
          <a:off x="14084300" y="5903440"/>
          <a:ext cx="711200" cy="1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129575</xdr:rowOff>
    </xdr:from>
    <xdr:to>
      <xdr:col>68</xdr:col>
      <xdr:colOff>123825</xdr:colOff>
      <xdr:row>30</xdr:row>
      <xdr:rowOff>59725</xdr:rowOff>
    </xdr:to>
    <xdr:sp macro="" textlink="">
      <xdr:nvSpPr>
        <xdr:cNvPr id="157" name="楕円 156">
          <a:extLst>
            <a:ext uri="{FF2B5EF4-FFF2-40B4-BE49-F238E27FC236}">
              <a16:creationId xmlns:a16="http://schemas.microsoft.com/office/drawing/2014/main" id="{00000000-0008-0000-0D00-00009D000000}"/>
            </a:ext>
          </a:extLst>
        </xdr:cNvPr>
        <xdr:cNvSpPr/>
      </xdr:nvSpPr>
      <xdr:spPr>
        <a:xfrm>
          <a:off x="13271500" y="587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159865</xdr:rowOff>
    </xdr:from>
    <xdr:to>
      <xdr:col>72</xdr:col>
      <xdr:colOff>73025</xdr:colOff>
      <xdr:row>30</xdr:row>
      <xdr:rowOff>8925</xdr:rowOff>
    </xdr:to>
    <xdr:cxnSp macro="">
      <xdr:nvCxnSpPr>
        <xdr:cNvPr id="158" name="直線コネクタ 157">
          <a:extLst>
            <a:ext uri="{FF2B5EF4-FFF2-40B4-BE49-F238E27FC236}">
              <a16:creationId xmlns:a16="http://schemas.microsoft.com/office/drawing/2014/main" id="{00000000-0008-0000-0D00-00009E000000}"/>
            </a:ext>
          </a:extLst>
        </xdr:cNvPr>
        <xdr:cNvCxnSpPr/>
      </xdr:nvCxnSpPr>
      <xdr:spPr>
        <a:xfrm flipV="1">
          <a:off x="13322300" y="5903440"/>
          <a:ext cx="762000" cy="2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7422</xdr:rowOff>
    </xdr:from>
    <xdr:to>
      <xdr:col>64</xdr:col>
      <xdr:colOff>123825</xdr:colOff>
      <xdr:row>30</xdr:row>
      <xdr:rowOff>109022</xdr:rowOff>
    </xdr:to>
    <xdr:sp macro="" textlink="">
      <xdr:nvSpPr>
        <xdr:cNvPr id="159" name="楕円 158">
          <a:extLst>
            <a:ext uri="{FF2B5EF4-FFF2-40B4-BE49-F238E27FC236}">
              <a16:creationId xmlns:a16="http://schemas.microsoft.com/office/drawing/2014/main" id="{00000000-0008-0000-0D00-00009F000000}"/>
            </a:ext>
          </a:extLst>
        </xdr:cNvPr>
        <xdr:cNvSpPr/>
      </xdr:nvSpPr>
      <xdr:spPr>
        <a:xfrm>
          <a:off x="12509500" y="592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8925</xdr:rowOff>
    </xdr:from>
    <xdr:to>
      <xdr:col>68</xdr:col>
      <xdr:colOff>73025</xdr:colOff>
      <xdr:row>30</xdr:row>
      <xdr:rowOff>58222</xdr:rowOff>
    </xdr:to>
    <xdr:cxnSp macro="">
      <xdr:nvCxnSpPr>
        <xdr:cNvPr id="160" name="直線コネクタ 159">
          <a:extLst>
            <a:ext uri="{FF2B5EF4-FFF2-40B4-BE49-F238E27FC236}">
              <a16:creationId xmlns:a16="http://schemas.microsoft.com/office/drawing/2014/main" id="{00000000-0008-0000-0D00-0000A0000000}"/>
            </a:ext>
          </a:extLst>
        </xdr:cNvPr>
        <xdr:cNvCxnSpPr/>
      </xdr:nvCxnSpPr>
      <xdr:spPr>
        <a:xfrm flipV="1">
          <a:off x="12560300" y="5923950"/>
          <a:ext cx="762000" cy="49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13660</xdr:rowOff>
    </xdr:from>
    <xdr:to>
      <xdr:col>60</xdr:col>
      <xdr:colOff>123825</xdr:colOff>
      <xdr:row>30</xdr:row>
      <xdr:rowOff>115260</xdr:rowOff>
    </xdr:to>
    <xdr:sp macro="" textlink="">
      <xdr:nvSpPr>
        <xdr:cNvPr id="161" name="楕円 160">
          <a:extLst>
            <a:ext uri="{FF2B5EF4-FFF2-40B4-BE49-F238E27FC236}">
              <a16:creationId xmlns:a16="http://schemas.microsoft.com/office/drawing/2014/main" id="{00000000-0008-0000-0D00-0000A1000000}"/>
            </a:ext>
          </a:extLst>
        </xdr:cNvPr>
        <xdr:cNvSpPr/>
      </xdr:nvSpPr>
      <xdr:spPr>
        <a:xfrm>
          <a:off x="11747500" y="592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58222</xdr:rowOff>
    </xdr:from>
    <xdr:to>
      <xdr:col>64</xdr:col>
      <xdr:colOff>73025</xdr:colOff>
      <xdr:row>30</xdr:row>
      <xdr:rowOff>64460</xdr:rowOff>
    </xdr:to>
    <xdr:cxnSp macro="">
      <xdr:nvCxnSpPr>
        <xdr:cNvPr id="162" name="直線コネクタ 161">
          <a:extLst>
            <a:ext uri="{FF2B5EF4-FFF2-40B4-BE49-F238E27FC236}">
              <a16:creationId xmlns:a16="http://schemas.microsoft.com/office/drawing/2014/main" id="{00000000-0008-0000-0D00-0000A2000000}"/>
            </a:ext>
          </a:extLst>
        </xdr:cNvPr>
        <xdr:cNvCxnSpPr/>
      </xdr:nvCxnSpPr>
      <xdr:spPr>
        <a:xfrm flipV="1">
          <a:off x="11798300" y="5973247"/>
          <a:ext cx="762000" cy="6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31972</xdr:rowOff>
    </xdr:from>
    <xdr:ext cx="469744" cy="259045"/>
    <xdr:sp macro="" textlink="">
      <xdr:nvSpPr>
        <xdr:cNvPr id="163" name="n_1aveValue債務償還比率">
          <a:extLst>
            <a:ext uri="{FF2B5EF4-FFF2-40B4-BE49-F238E27FC236}">
              <a16:creationId xmlns:a16="http://schemas.microsoft.com/office/drawing/2014/main" id="{00000000-0008-0000-0D00-0000A3000000}"/>
            </a:ext>
          </a:extLst>
        </xdr:cNvPr>
        <xdr:cNvSpPr txBox="1"/>
      </xdr:nvSpPr>
      <xdr:spPr>
        <a:xfrm>
          <a:off x="13836727" y="611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13020</xdr:rowOff>
    </xdr:from>
    <xdr:ext cx="469744" cy="259045"/>
    <xdr:sp macro="" textlink="">
      <xdr:nvSpPr>
        <xdr:cNvPr id="164" name="n_2aveValue債務償還比率">
          <a:extLst>
            <a:ext uri="{FF2B5EF4-FFF2-40B4-BE49-F238E27FC236}">
              <a16:creationId xmlns:a16="http://schemas.microsoft.com/office/drawing/2014/main" id="{00000000-0008-0000-0D00-0000A4000000}"/>
            </a:ext>
          </a:extLst>
        </xdr:cNvPr>
        <xdr:cNvSpPr txBox="1"/>
      </xdr:nvSpPr>
      <xdr:spPr>
        <a:xfrm>
          <a:off x="13087427" y="6099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37129</xdr:rowOff>
    </xdr:from>
    <xdr:ext cx="469744" cy="259045"/>
    <xdr:sp macro="" textlink="">
      <xdr:nvSpPr>
        <xdr:cNvPr id="165" name="n_3aveValue債務償還比率">
          <a:extLst>
            <a:ext uri="{FF2B5EF4-FFF2-40B4-BE49-F238E27FC236}">
              <a16:creationId xmlns:a16="http://schemas.microsoft.com/office/drawing/2014/main" id="{00000000-0008-0000-0D00-0000A5000000}"/>
            </a:ext>
          </a:extLst>
        </xdr:cNvPr>
        <xdr:cNvSpPr txBox="1"/>
      </xdr:nvSpPr>
      <xdr:spPr>
        <a:xfrm>
          <a:off x="12325427" y="6123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44686</xdr:rowOff>
    </xdr:from>
    <xdr:ext cx="469744" cy="259045"/>
    <xdr:sp macro="" textlink="">
      <xdr:nvSpPr>
        <xdr:cNvPr id="166" name="n_4aveValue債務償還比率">
          <a:extLst>
            <a:ext uri="{FF2B5EF4-FFF2-40B4-BE49-F238E27FC236}">
              <a16:creationId xmlns:a16="http://schemas.microsoft.com/office/drawing/2014/main" id="{00000000-0008-0000-0D00-0000A6000000}"/>
            </a:ext>
          </a:extLst>
        </xdr:cNvPr>
        <xdr:cNvSpPr txBox="1"/>
      </xdr:nvSpPr>
      <xdr:spPr>
        <a:xfrm>
          <a:off x="11563427" y="6131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55742</xdr:rowOff>
    </xdr:from>
    <xdr:ext cx="469744" cy="259045"/>
    <xdr:sp macro="" textlink="">
      <xdr:nvSpPr>
        <xdr:cNvPr id="167" name="n_1mainValue債務償還比率">
          <a:extLst>
            <a:ext uri="{FF2B5EF4-FFF2-40B4-BE49-F238E27FC236}">
              <a16:creationId xmlns:a16="http://schemas.microsoft.com/office/drawing/2014/main" id="{00000000-0008-0000-0D00-0000A7000000}"/>
            </a:ext>
          </a:extLst>
        </xdr:cNvPr>
        <xdr:cNvSpPr txBox="1"/>
      </xdr:nvSpPr>
      <xdr:spPr>
        <a:xfrm>
          <a:off x="13836727" y="562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76252</xdr:rowOff>
    </xdr:from>
    <xdr:ext cx="469744" cy="259045"/>
    <xdr:sp macro="" textlink="">
      <xdr:nvSpPr>
        <xdr:cNvPr id="168" name="n_2mainValue債務償還比率">
          <a:extLst>
            <a:ext uri="{FF2B5EF4-FFF2-40B4-BE49-F238E27FC236}">
              <a16:creationId xmlns:a16="http://schemas.microsoft.com/office/drawing/2014/main" id="{00000000-0008-0000-0D00-0000A8000000}"/>
            </a:ext>
          </a:extLst>
        </xdr:cNvPr>
        <xdr:cNvSpPr txBox="1"/>
      </xdr:nvSpPr>
      <xdr:spPr>
        <a:xfrm>
          <a:off x="13087427" y="5648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125549</xdr:rowOff>
    </xdr:from>
    <xdr:ext cx="469744" cy="259045"/>
    <xdr:sp macro="" textlink="">
      <xdr:nvSpPr>
        <xdr:cNvPr id="169" name="n_3mainValue債務償還比率">
          <a:extLst>
            <a:ext uri="{FF2B5EF4-FFF2-40B4-BE49-F238E27FC236}">
              <a16:creationId xmlns:a16="http://schemas.microsoft.com/office/drawing/2014/main" id="{00000000-0008-0000-0D00-0000A9000000}"/>
            </a:ext>
          </a:extLst>
        </xdr:cNvPr>
        <xdr:cNvSpPr txBox="1"/>
      </xdr:nvSpPr>
      <xdr:spPr>
        <a:xfrm>
          <a:off x="12325427" y="5697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131787</xdr:rowOff>
    </xdr:from>
    <xdr:ext cx="469744" cy="259045"/>
    <xdr:sp macro="" textlink="">
      <xdr:nvSpPr>
        <xdr:cNvPr id="170" name="n_4mainValue債務償還比率">
          <a:extLst>
            <a:ext uri="{FF2B5EF4-FFF2-40B4-BE49-F238E27FC236}">
              <a16:creationId xmlns:a16="http://schemas.microsoft.com/office/drawing/2014/main" id="{00000000-0008-0000-0D00-0000AA000000}"/>
            </a:ext>
          </a:extLst>
        </xdr:cNvPr>
        <xdr:cNvSpPr txBox="1"/>
      </xdr:nvSpPr>
      <xdr:spPr>
        <a:xfrm>
          <a:off x="11563427" y="5703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00000000-0008-0000-0D00-0000AB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00000000-0008-0000-0D00-0000AC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00000000-0008-0000-0D00-0000AD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00000000-0008-0000-0D00-0000AE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00000000-0008-0000-0D00-0000AF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00000000-0008-0000-0D00-0000B0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福井県鯖江市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69,334
68,289
84.59
37,433,856
36,382,222
1,016,563
15,617,686
25,683,144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114300</xdr:rowOff>
    </xdr:from>
    <xdr:to>
      <xdr:col>24</xdr:col>
      <xdr:colOff>62865</xdr:colOff>
      <xdr:row>41</xdr:row>
      <xdr:rowOff>1905</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943600"/>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5732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03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1905</xdr:rowOff>
    </xdr:from>
    <xdr:to>
      <xdr:col>24</xdr:col>
      <xdr:colOff>152400</xdr:colOff>
      <xdr:row>41</xdr:row>
      <xdr:rowOff>1905</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03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60977</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71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114300</xdr:rowOff>
    </xdr:from>
    <xdr:to>
      <xdr:col>24</xdr:col>
      <xdr:colOff>152400</xdr:colOff>
      <xdr:row>34</xdr:row>
      <xdr:rowOff>114300</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94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80027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42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101600</xdr:rowOff>
    </xdr:from>
    <xdr:to>
      <xdr:col>24</xdr:col>
      <xdr:colOff>114300</xdr:colOff>
      <xdr:row>38</xdr:row>
      <xdr:rowOff>31750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44450</xdr:rowOff>
    </xdr:from>
    <xdr:to>
      <xdr:col>15</xdr:col>
      <xdr:colOff>101600</xdr:colOff>
      <xdr:row>37</xdr:row>
      <xdr:rowOff>146050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158750</xdr:rowOff>
    </xdr:from>
    <xdr:to>
      <xdr:col>10</xdr:col>
      <xdr:colOff>165100</xdr:colOff>
      <xdr:row>37</xdr:row>
      <xdr:rowOff>88900</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2540</xdr:rowOff>
    </xdr:from>
    <xdr:to>
      <xdr:col>6</xdr:col>
      <xdr:colOff>38100</xdr:colOff>
      <xdr:row>37</xdr:row>
      <xdr:rowOff>104140</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80645</xdr:rowOff>
    </xdr:from>
    <xdr:to>
      <xdr:col>24</xdr:col>
      <xdr:colOff>114300</xdr:colOff>
      <xdr:row>38</xdr:row>
      <xdr:rowOff>10795</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64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103522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59690</xdr:rowOff>
    </xdr:from>
    <xdr:to>
      <xdr:col>20</xdr:col>
      <xdr:colOff>38100</xdr:colOff>
      <xdr:row>37</xdr:row>
      <xdr:rowOff>161290</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110490</xdr:rowOff>
    </xdr:from>
    <xdr:to>
      <xdr:col>24</xdr:col>
      <xdr:colOff>63500</xdr:colOff>
      <xdr:row>37</xdr:row>
      <xdr:rowOff>131445</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797300" y="645414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31115</xdr:rowOff>
    </xdr:from>
    <xdr:to>
      <xdr:col>15</xdr:col>
      <xdr:colOff>101600</xdr:colOff>
      <xdr:row>37</xdr:row>
      <xdr:rowOff>132715</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637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81915</xdr:rowOff>
    </xdr:from>
    <xdr:to>
      <xdr:col>19</xdr:col>
      <xdr:colOff>177800</xdr:colOff>
      <xdr:row>37</xdr:row>
      <xdr:rowOff>110490</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908300" y="642556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31115</xdr:rowOff>
    </xdr:from>
    <xdr:to>
      <xdr:col>10</xdr:col>
      <xdr:colOff>165100</xdr:colOff>
      <xdr:row>37</xdr:row>
      <xdr:rowOff>132715</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637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81915</xdr:rowOff>
    </xdr:from>
    <xdr:to>
      <xdr:col>15</xdr:col>
      <xdr:colOff>50800</xdr:colOff>
      <xdr:row>37</xdr:row>
      <xdr:rowOff>81915</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2019300" y="64255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154940</xdr:rowOff>
    </xdr:from>
    <xdr:to>
      <xdr:col>6</xdr:col>
      <xdr:colOff>38100</xdr:colOff>
      <xdr:row>37</xdr:row>
      <xdr:rowOff>85090</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10795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34290</xdr:rowOff>
    </xdr:from>
    <xdr:to>
      <xdr:col>10</xdr:col>
      <xdr:colOff>114300</xdr:colOff>
      <xdr:row>37</xdr:row>
      <xdr:rowOff>81915</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1130300" y="637794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9542</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E00-000053000000}"/>
            </a:ext>
          </a:extLst>
        </xdr:cNvPr>
        <xdr:cNvSpPr txBox="1"/>
      </xdr:nvSpPr>
      <xdr:spPr>
        <a:xfrm>
          <a:off x="35820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137177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E00-000054000000}"/>
            </a:ext>
          </a:extLst>
        </xdr:cNvPr>
        <xdr:cNvSpPr txBox="1"/>
      </xdr:nvSpPr>
      <xdr:spPr>
        <a:xfrm>
          <a:off x="2705744" y="648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105427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E00-000055000000}"/>
            </a:ext>
          </a:extLst>
        </xdr:cNvPr>
        <xdr:cNvSpPr txBox="1"/>
      </xdr:nvSpPr>
      <xdr:spPr>
        <a:xfrm>
          <a:off x="1816744"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95267</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E00-000056000000}"/>
            </a:ext>
          </a:extLst>
        </xdr:cNvPr>
        <xdr:cNvSpPr txBox="1"/>
      </xdr:nvSpPr>
      <xdr:spPr>
        <a:xfrm>
          <a:off x="9277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6367</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E00-000057000000}"/>
            </a:ext>
          </a:extLst>
        </xdr:cNvPr>
        <xdr:cNvSpPr txBox="1"/>
      </xdr:nvSpPr>
      <xdr:spPr>
        <a:xfrm>
          <a:off x="35820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149242</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E00-000058000000}"/>
            </a:ext>
          </a:extLst>
        </xdr:cNvPr>
        <xdr:cNvSpPr txBox="1"/>
      </xdr:nvSpPr>
      <xdr:spPr>
        <a:xfrm>
          <a:off x="2705744" y="614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123842</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E00-000059000000}"/>
            </a:ext>
          </a:extLst>
        </xdr:cNvPr>
        <xdr:cNvSpPr txBox="1"/>
      </xdr:nvSpPr>
      <xdr:spPr>
        <a:xfrm>
          <a:off x="1816744" y="646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101617</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E00-00005A000000}"/>
            </a:ext>
          </a:extLst>
        </xdr:cNvPr>
        <xdr:cNvSpPr txBox="1"/>
      </xdr:nvSpPr>
      <xdr:spPr>
        <a:xfrm>
          <a:off x="927744" y="610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E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120815</xdr:rowOff>
    </xdr:from>
    <xdr:to>
      <xdr:col>54</xdr:col>
      <xdr:colOff>189865</xdr:colOff>
      <xdr:row>41</xdr:row>
      <xdr:rowOff>158191</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flipV="1">
          <a:off x="10476865" y="5607215"/>
          <a:ext cx="0" cy="1580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162018</xdr:rowOff>
    </xdr:from>
    <xdr:ext cx="469744" cy="259045"/>
    <xdr:sp macro="" textlink="">
      <xdr:nvSpPr>
        <xdr:cNvPr id="115" name="【道路】&#10;一人当たり延長最小値テキスト">
          <a:extLst>
            <a:ext uri="{FF2B5EF4-FFF2-40B4-BE49-F238E27FC236}">
              <a16:creationId xmlns:a16="http://schemas.microsoft.com/office/drawing/2014/main" id="{00000000-0008-0000-0E00-000073000000}"/>
            </a:ext>
          </a:extLst>
        </xdr:cNvPr>
        <xdr:cNvSpPr txBox="1"/>
      </xdr:nvSpPr>
      <xdr:spPr>
        <a:xfrm>
          <a:off x="10515600" y="719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158191</xdr:rowOff>
    </xdr:from>
    <xdr:to>
      <xdr:col>55</xdr:col>
      <xdr:colOff>88900</xdr:colOff>
      <xdr:row>41</xdr:row>
      <xdr:rowOff>158191</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0388600" y="7187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67492</xdr:rowOff>
    </xdr:from>
    <xdr:ext cx="534377" cy="259045"/>
    <xdr:sp macro="" textlink="">
      <xdr:nvSpPr>
        <xdr:cNvPr id="117" name="【道路】&#10;一人当たり延長最大値テキスト">
          <a:extLst>
            <a:ext uri="{FF2B5EF4-FFF2-40B4-BE49-F238E27FC236}">
              <a16:creationId xmlns:a16="http://schemas.microsoft.com/office/drawing/2014/main" id="{00000000-0008-0000-0E00-000075000000}"/>
            </a:ext>
          </a:extLst>
        </xdr:cNvPr>
        <xdr:cNvSpPr txBox="1"/>
      </xdr:nvSpPr>
      <xdr:spPr>
        <a:xfrm>
          <a:off x="10515600" y="538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120815</xdr:rowOff>
    </xdr:from>
    <xdr:to>
      <xdr:col>55</xdr:col>
      <xdr:colOff>88900</xdr:colOff>
      <xdr:row>32</xdr:row>
      <xdr:rowOff>120815</xdr:rowOff>
    </xdr:to>
    <xdr:cxnSp macro="">
      <xdr:nvCxnSpPr>
        <xdr:cNvPr id="118" name="直線コネクタ 117">
          <a:extLst>
            <a:ext uri="{FF2B5EF4-FFF2-40B4-BE49-F238E27FC236}">
              <a16:creationId xmlns:a16="http://schemas.microsoft.com/office/drawing/2014/main" id="{00000000-0008-0000-0E00-000076000000}"/>
            </a:ext>
          </a:extLst>
        </xdr:cNvPr>
        <xdr:cNvCxnSpPr/>
      </xdr:nvCxnSpPr>
      <xdr:spPr>
        <a:xfrm>
          <a:off x="10388600" y="560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102493</xdr:rowOff>
    </xdr:from>
    <xdr:ext cx="534377" cy="259045"/>
    <xdr:sp macro="" textlink="">
      <xdr:nvSpPr>
        <xdr:cNvPr id="119" name="【道路】&#10;一人当たり延長平均値テキスト">
          <a:extLst>
            <a:ext uri="{FF2B5EF4-FFF2-40B4-BE49-F238E27FC236}">
              <a16:creationId xmlns:a16="http://schemas.microsoft.com/office/drawing/2014/main" id="{00000000-0008-0000-0E00-000077000000}"/>
            </a:ext>
          </a:extLst>
        </xdr:cNvPr>
        <xdr:cNvSpPr txBox="1"/>
      </xdr:nvSpPr>
      <xdr:spPr>
        <a:xfrm>
          <a:off x="10515600" y="6789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79616</xdr:rowOff>
    </xdr:from>
    <xdr:to>
      <xdr:col>55</xdr:col>
      <xdr:colOff>50800</xdr:colOff>
      <xdr:row>41</xdr:row>
      <xdr:rowOff>9766</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10426700" y="693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71158</xdr:rowOff>
    </xdr:from>
    <xdr:to>
      <xdr:col>50</xdr:col>
      <xdr:colOff>165100</xdr:colOff>
      <xdr:row>41</xdr:row>
      <xdr:rowOff>1308</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9588500" y="692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71348</xdr:rowOff>
    </xdr:from>
    <xdr:to>
      <xdr:col>46</xdr:col>
      <xdr:colOff>38100</xdr:colOff>
      <xdr:row>41</xdr:row>
      <xdr:rowOff>1498</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8699500" y="692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31400</xdr:rowOff>
    </xdr:from>
    <xdr:to>
      <xdr:col>41</xdr:col>
      <xdr:colOff>101600</xdr:colOff>
      <xdr:row>40</xdr:row>
      <xdr:rowOff>133000</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7810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64700</xdr:rowOff>
    </xdr:from>
    <xdr:to>
      <xdr:col>36</xdr:col>
      <xdr:colOff>165100</xdr:colOff>
      <xdr:row>40</xdr:row>
      <xdr:rowOff>166300</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6921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97275</xdr:rowOff>
    </xdr:from>
    <xdr:to>
      <xdr:col>55</xdr:col>
      <xdr:colOff>50800</xdr:colOff>
      <xdr:row>41</xdr:row>
      <xdr:rowOff>27425</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10426700" y="695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75702</xdr:rowOff>
    </xdr:from>
    <xdr:ext cx="534377" cy="259045"/>
    <xdr:sp macro="" textlink="">
      <xdr:nvSpPr>
        <xdr:cNvPr id="131" name="【道路】&#10;一人当たり延長該当値テキスト">
          <a:extLst>
            <a:ext uri="{FF2B5EF4-FFF2-40B4-BE49-F238E27FC236}">
              <a16:creationId xmlns:a16="http://schemas.microsoft.com/office/drawing/2014/main" id="{00000000-0008-0000-0E00-000083000000}"/>
            </a:ext>
          </a:extLst>
        </xdr:cNvPr>
        <xdr:cNvSpPr txBox="1"/>
      </xdr:nvSpPr>
      <xdr:spPr>
        <a:xfrm>
          <a:off x="10515600" y="693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97486</xdr:rowOff>
    </xdr:from>
    <xdr:to>
      <xdr:col>50</xdr:col>
      <xdr:colOff>165100</xdr:colOff>
      <xdr:row>41</xdr:row>
      <xdr:rowOff>27636</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9588500" y="695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148075</xdr:rowOff>
    </xdr:from>
    <xdr:to>
      <xdr:col>55</xdr:col>
      <xdr:colOff>0</xdr:colOff>
      <xdr:row>40</xdr:row>
      <xdr:rowOff>148286</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9639300" y="7006075"/>
          <a:ext cx="838200" cy="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158636</xdr:rowOff>
    </xdr:from>
    <xdr:to>
      <xdr:col>46</xdr:col>
      <xdr:colOff>38100</xdr:colOff>
      <xdr:row>41</xdr:row>
      <xdr:rowOff>88786</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8699500" y="701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148286</xdr:rowOff>
    </xdr:from>
    <xdr:to>
      <xdr:col>50</xdr:col>
      <xdr:colOff>114300</xdr:colOff>
      <xdr:row>41</xdr:row>
      <xdr:rowOff>37986</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8750300" y="7006286"/>
          <a:ext cx="889000" cy="6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158197</xdr:rowOff>
    </xdr:from>
    <xdr:to>
      <xdr:col>41</xdr:col>
      <xdr:colOff>101600</xdr:colOff>
      <xdr:row>41</xdr:row>
      <xdr:rowOff>88347</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7810500" y="701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37547</xdr:rowOff>
    </xdr:from>
    <xdr:to>
      <xdr:col>45</xdr:col>
      <xdr:colOff>177800</xdr:colOff>
      <xdr:row>41</xdr:row>
      <xdr:rowOff>37986</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a:off x="7861300" y="7066997"/>
          <a:ext cx="889000" cy="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116516</xdr:rowOff>
    </xdr:from>
    <xdr:to>
      <xdr:col>36</xdr:col>
      <xdr:colOff>165100</xdr:colOff>
      <xdr:row>41</xdr:row>
      <xdr:rowOff>46666</xdr:rowOff>
    </xdr:to>
    <xdr:sp macro="" textlink="">
      <xdr:nvSpPr>
        <xdr:cNvPr id="138" name="楕円 137">
          <a:extLst>
            <a:ext uri="{FF2B5EF4-FFF2-40B4-BE49-F238E27FC236}">
              <a16:creationId xmlns:a16="http://schemas.microsoft.com/office/drawing/2014/main" id="{00000000-0008-0000-0E00-00008A000000}"/>
            </a:ext>
          </a:extLst>
        </xdr:cNvPr>
        <xdr:cNvSpPr/>
      </xdr:nvSpPr>
      <xdr:spPr>
        <a:xfrm>
          <a:off x="6921500" y="697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167316</xdr:rowOff>
    </xdr:from>
    <xdr:to>
      <xdr:col>41</xdr:col>
      <xdr:colOff>50800</xdr:colOff>
      <xdr:row>41</xdr:row>
      <xdr:rowOff>37547</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a:off x="6972300" y="7025316"/>
          <a:ext cx="889000" cy="41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17835</xdr:rowOff>
    </xdr:from>
    <xdr:ext cx="534377" cy="259045"/>
    <xdr:sp macro="" textlink="">
      <xdr:nvSpPr>
        <xdr:cNvPr id="140" name="n_1aveValue【道路】&#10;一人当たり延長">
          <a:extLst>
            <a:ext uri="{FF2B5EF4-FFF2-40B4-BE49-F238E27FC236}">
              <a16:creationId xmlns:a16="http://schemas.microsoft.com/office/drawing/2014/main" id="{00000000-0008-0000-0E00-00008C000000}"/>
            </a:ext>
          </a:extLst>
        </xdr:cNvPr>
        <xdr:cNvSpPr txBox="1"/>
      </xdr:nvSpPr>
      <xdr:spPr>
        <a:xfrm>
          <a:off x="9359411" y="670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18025</xdr:rowOff>
    </xdr:from>
    <xdr:ext cx="534377" cy="259045"/>
    <xdr:sp macro="" textlink="">
      <xdr:nvSpPr>
        <xdr:cNvPr id="141" name="n_2aveValue【道路】&#10;一人当たり延長">
          <a:extLst>
            <a:ext uri="{FF2B5EF4-FFF2-40B4-BE49-F238E27FC236}">
              <a16:creationId xmlns:a16="http://schemas.microsoft.com/office/drawing/2014/main" id="{00000000-0008-0000-0E00-00008D000000}"/>
            </a:ext>
          </a:extLst>
        </xdr:cNvPr>
        <xdr:cNvSpPr txBox="1"/>
      </xdr:nvSpPr>
      <xdr:spPr>
        <a:xfrm>
          <a:off x="8483111" y="670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149527</xdr:rowOff>
    </xdr:from>
    <xdr:ext cx="534377" cy="259045"/>
    <xdr:sp macro="" textlink="">
      <xdr:nvSpPr>
        <xdr:cNvPr id="142" name="n_3aveValue【道路】&#10;一人当たり延長">
          <a:extLst>
            <a:ext uri="{FF2B5EF4-FFF2-40B4-BE49-F238E27FC236}">
              <a16:creationId xmlns:a16="http://schemas.microsoft.com/office/drawing/2014/main" id="{00000000-0008-0000-0E00-00008E000000}"/>
            </a:ext>
          </a:extLst>
        </xdr:cNvPr>
        <xdr:cNvSpPr txBox="1"/>
      </xdr:nvSpPr>
      <xdr:spPr>
        <a:xfrm>
          <a:off x="7594111" y="66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11377</xdr:rowOff>
    </xdr:from>
    <xdr:ext cx="534377" cy="259045"/>
    <xdr:sp macro="" textlink="">
      <xdr:nvSpPr>
        <xdr:cNvPr id="143" name="n_4aveValue【道路】&#10;一人当たり延長">
          <a:extLst>
            <a:ext uri="{FF2B5EF4-FFF2-40B4-BE49-F238E27FC236}">
              <a16:creationId xmlns:a16="http://schemas.microsoft.com/office/drawing/2014/main" id="{00000000-0008-0000-0E00-00008F000000}"/>
            </a:ext>
          </a:extLst>
        </xdr:cNvPr>
        <xdr:cNvSpPr txBox="1"/>
      </xdr:nvSpPr>
      <xdr:spPr>
        <a:xfrm>
          <a:off x="67051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18763</xdr:rowOff>
    </xdr:from>
    <xdr:ext cx="534377" cy="259045"/>
    <xdr:sp macro="" textlink="">
      <xdr:nvSpPr>
        <xdr:cNvPr id="144" name="n_1mainValue【道路】&#10;一人当たり延長">
          <a:extLst>
            <a:ext uri="{FF2B5EF4-FFF2-40B4-BE49-F238E27FC236}">
              <a16:creationId xmlns:a16="http://schemas.microsoft.com/office/drawing/2014/main" id="{00000000-0008-0000-0E00-000090000000}"/>
            </a:ext>
          </a:extLst>
        </xdr:cNvPr>
        <xdr:cNvSpPr txBox="1"/>
      </xdr:nvSpPr>
      <xdr:spPr>
        <a:xfrm>
          <a:off x="9359411" y="704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79913</xdr:rowOff>
    </xdr:from>
    <xdr:ext cx="469744" cy="259045"/>
    <xdr:sp macro="" textlink="">
      <xdr:nvSpPr>
        <xdr:cNvPr id="145" name="n_2mainValue【道路】&#10;一人当たり延長">
          <a:extLst>
            <a:ext uri="{FF2B5EF4-FFF2-40B4-BE49-F238E27FC236}">
              <a16:creationId xmlns:a16="http://schemas.microsoft.com/office/drawing/2014/main" id="{00000000-0008-0000-0E00-000091000000}"/>
            </a:ext>
          </a:extLst>
        </xdr:cNvPr>
        <xdr:cNvSpPr txBox="1"/>
      </xdr:nvSpPr>
      <xdr:spPr>
        <a:xfrm>
          <a:off x="8515427" y="7109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79474</xdr:rowOff>
    </xdr:from>
    <xdr:ext cx="469744" cy="259045"/>
    <xdr:sp macro="" textlink="">
      <xdr:nvSpPr>
        <xdr:cNvPr id="146" name="n_3mainValue【道路】&#10;一人当たり延長">
          <a:extLst>
            <a:ext uri="{FF2B5EF4-FFF2-40B4-BE49-F238E27FC236}">
              <a16:creationId xmlns:a16="http://schemas.microsoft.com/office/drawing/2014/main" id="{00000000-0008-0000-0E00-000092000000}"/>
            </a:ext>
          </a:extLst>
        </xdr:cNvPr>
        <xdr:cNvSpPr txBox="1"/>
      </xdr:nvSpPr>
      <xdr:spPr>
        <a:xfrm>
          <a:off x="7626427" y="710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37793</xdr:rowOff>
    </xdr:from>
    <xdr:ext cx="534377" cy="259045"/>
    <xdr:sp macro="" textlink="">
      <xdr:nvSpPr>
        <xdr:cNvPr id="147" name="n_4mainValue【道路】&#10;一人当たり延長">
          <a:extLst>
            <a:ext uri="{FF2B5EF4-FFF2-40B4-BE49-F238E27FC236}">
              <a16:creationId xmlns:a16="http://schemas.microsoft.com/office/drawing/2014/main" id="{00000000-0008-0000-0E00-000093000000}"/>
            </a:ext>
          </a:extLst>
        </xdr:cNvPr>
        <xdr:cNvSpPr txBox="1"/>
      </xdr:nvSpPr>
      <xdr:spPr>
        <a:xfrm>
          <a:off x="6705111" y="706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00000000-0008-0000-0E00-0000AB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99060</xdr:rowOff>
    </xdr:from>
    <xdr:to>
      <xdr:col>24</xdr:col>
      <xdr:colOff>62865</xdr:colOff>
      <xdr:row>63</xdr:row>
      <xdr:rowOff>9525</xdr:rowOff>
    </xdr:to>
    <xdr:cxnSp macro="">
      <xdr:nvCxnSpPr>
        <xdr:cNvPr id="172" name="直線コネクタ 171">
          <a:extLst>
            <a:ext uri="{FF2B5EF4-FFF2-40B4-BE49-F238E27FC236}">
              <a16:creationId xmlns:a16="http://schemas.microsoft.com/office/drawing/2014/main" id="{00000000-0008-0000-0E00-0000AC000000}"/>
            </a:ext>
          </a:extLst>
        </xdr:cNvPr>
        <xdr:cNvCxnSpPr/>
      </xdr:nvCxnSpPr>
      <xdr:spPr>
        <a:xfrm flipV="1">
          <a:off x="4634865" y="9700260"/>
          <a:ext cx="0" cy="1110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13352</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00000000-0008-0000-0E00-0000AD000000}"/>
            </a:ext>
          </a:extLst>
        </xdr:cNvPr>
        <xdr:cNvSpPr txBox="1"/>
      </xdr:nvSpPr>
      <xdr:spPr>
        <a:xfrm>
          <a:off x="4673600" y="1081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xdr:rowOff>
    </xdr:from>
    <xdr:to>
      <xdr:col>24</xdr:col>
      <xdr:colOff>152400</xdr:colOff>
      <xdr:row>63</xdr:row>
      <xdr:rowOff>9525</xdr:rowOff>
    </xdr:to>
    <xdr:cxnSp macro="">
      <xdr:nvCxnSpPr>
        <xdr:cNvPr id="174" name="直線コネクタ 173">
          <a:extLst>
            <a:ext uri="{FF2B5EF4-FFF2-40B4-BE49-F238E27FC236}">
              <a16:creationId xmlns:a16="http://schemas.microsoft.com/office/drawing/2014/main" id="{00000000-0008-0000-0E00-0000AE000000}"/>
            </a:ext>
          </a:extLst>
        </xdr:cNvPr>
        <xdr:cNvCxnSpPr/>
      </xdr:nvCxnSpPr>
      <xdr:spPr>
        <a:xfrm>
          <a:off x="4546600" y="1081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45737</xdr:rowOff>
    </xdr:from>
    <xdr:ext cx="405111" cy="259045"/>
    <xdr:sp macro="" textlink="">
      <xdr:nvSpPr>
        <xdr:cNvPr id="175" name="【橋りょう・トンネル】&#10;有形固定資産減価償却率最大値テキスト">
          <a:extLst>
            <a:ext uri="{FF2B5EF4-FFF2-40B4-BE49-F238E27FC236}">
              <a16:creationId xmlns:a16="http://schemas.microsoft.com/office/drawing/2014/main" id="{00000000-0008-0000-0E00-0000AF000000}"/>
            </a:ext>
          </a:extLst>
        </xdr:cNvPr>
        <xdr:cNvSpPr txBox="1"/>
      </xdr:nvSpPr>
      <xdr:spPr>
        <a:xfrm>
          <a:off x="4673600" y="9475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99060</xdr:rowOff>
    </xdr:from>
    <xdr:to>
      <xdr:col>24</xdr:col>
      <xdr:colOff>152400</xdr:colOff>
      <xdr:row>56</xdr:row>
      <xdr:rowOff>99060</xdr:rowOff>
    </xdr:to>
    <xdr:cxnSp macro="">
      <xdr:nvCxnSpPr>
        <xdr:cNvPr id="176" name="直線コネクタ 175">
          <a:extLst>
            <a:ext uri="{FF2B5EF4-FFF2-40B4-BE49-F238E27FC236}">
              <a16:creationId xmlns:a16="http://schemas.microsoft.com/office/drawing/2014/main" id="{00000000-0008-0000-0E00-0000B0000000}"/>
            </a:ext>
          </a:extLst>
        </xdr:cNvPr>
        <xdr:cNvCxnSpPr/>
      </xdr:nvCxnSpPr>
      <xdr:spPr>
        <a:xfrm>
          <a:off x="4546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95267</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00000000-0008-0000-0E00-0000B1000000}"/>
            </a:ext>
          </a:extLst>
        </xdr:cNvPr>
        <xdr:cNvSpPr txBox="1"/>
      </xdr:nvSpPr>
      <xdr:spPr>
        <a:xfrm>
          <a:off x="4673600" y="10210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116840</xdr:rowOff>
    </xdr:from>
    <xdr:to>
      <xdr:col>24</xdr:col>
      <xdr:colOff>114300</xdr:colOff>
      <xdr:row>60</xdr:row>
      <xdr:rowOff>46990</xdr:rowOff>
    </xdr:to>
    <xdr:sp macro="" textlink="">
      <xdr:nvSpPr>
        <xdr:cNvPr id="178" name="フローチャート: 判断 177">
          <a:extLst>
            <a:ext uri="{FF2B5EF4-FFF2-40B4-BE49-F238E27FC236}">
              <a16:creationId xmlns:a16="http://schemas.microsoft.com/office/drawing/2014/main" id="{00000000-0008-0000-0E00-0000B2000000}"/>
            </a:ext>
          </a:extLst>
        </xdr:cNvPr>
        <xdr:cNvSpPr/>
      </xdr:nvSpPr>
      <xdr:spPr>
        <a:xfrm>
          <a:off x="45847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130175</xdr:rowOff>
    </xdr:from>
    <xdr:to>
      <xdr:col>20</xdr:col>
      <xdr:colOff>38100</xdr:colOff>
      <xdr:row>60</xdr:row>
      <xdr:rowOff>60325</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3746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103505</xdr:rowOff>
    </xdr:from>
    <xdr:to>
      <xdr:col>15</xdr:col>
      <xdr:colOff>101600</xdr:colOff>
      <xdr:row>60</xdr:row>
      <xdr:rowOff>33655</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2857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65405</xdr:rowOff>
    </xdr:from>
    <xdr:to>
      <xdr:col>10</xdr:col>
      <xdr:colOff>165100</xdr:colOff>
      <xdr:row>59</xdr:row>
      <xdr:rowOff>167005</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1968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38735</xdr:rowOff>
    </xdr:from>
    <xdr:to>
      <xdr:col>6</xdr:col>
      <xdr:colOff>38100</xdr:colOff>
      <xdr:row>59</xdr:row>
      <xdr:rowOff>140335</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1079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73025</xdr:rowOff>
    </xdr:from>
    <xdr:to>
      <xdr:col>24</xdr:col>
      <xdr:colOff>114300</xdr:colOff>
      <xdr:row>60</xdr:row>
      <xdr:rowOff>3175</xdr:rowOff>
    </xdr:to>
    <xdr:sp macro="" textlink="">
      <xdr:nvSpPr>
        <xdr:cNvPr id="188" name="楕円 187">
          <a:extLst>
            <a:ext uri="{FF2B5EF4-FFF2-40B4-BE49-F238E27FC236}">
              <a16:creationId xmlns:a16="http://schemas.microsoft.com/office/drawing/2014/main" id="{00000000-0008-0000-0E00-0000BC000000}"/>
            </a:ext>
          </a:extLst>
        </xdr:cNvPr>
        <xdr:cNvSpPr/>
      </xdr:nvSpPr>
      <xdr:spPr>
        <a:xfrm>
          <a:off x="4584700" y="1018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95902</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00000000-0008-0000-0E00-0000BD000000}"/>
            </a:ext>
          </a:extLst>
        </xdr:cNvPr>
        <xdr:cNvSpPr txBox="1"/>
      </xdr:nvSpPr>
      <xdr:spPr>
        <a:xfrm>
          <a:off x="4673600" y="1004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50165</xdr:rowOff>
    </xdr:from>
    <xdr:to>
      <xdr:col>20</xdr:col>
      <xdr:colOff>38100</xdr:colOff>
      <xdr:row>59</xdr:row>
      <xdr:rowOff>151765</xdr:rowOff>
    </xdr:to>
    <xdr:sp macro="" textlink="">
      <xdr:nvSpPr>
        <xdr:cNvPr id="190" name="楕円 189">
          <a:extLst>
            <a:ext uri="{FF2B5EF4-FFF2-40B4-BE49-F238E27FC236}">
              <a16:creationId xmlns:a16="http://schemas.microsoft.com/office/drawing/2014/main" id="{00000000-0008-0000-0E00-0000BE000000}"/>
            </a:ext>
          </a:extLst>
        </xdr:cNvPr>
        <xdr:cNvSpPr/>
      </xdr:nvSpPr>
      <xdr:spPr>
        <a:xfrm>
          <a:off x="3746500" y="1016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100965</xdr:rowOff>
    </xdr:from>
    <xdr:to>
      <xdr:col>24</xdr:col>
      <xdr:colOff>63500</xdr:colOff>
      <xdr:row>59</xdr:row>
      <xdr:rowOff>123825</xdr:rowOff>
    </xdr:to>
    <xdr:cxnSp macro="">
      <xdr:nvCxnSpPr>
        <xdr:cNvPr id="191" name="直線コネクタ 190">
          <a:extLst>
            <a:ext uri="{FF2B5EF4-FFF2-40B4-BE49-F238E27FC236}">
              <a16:creationId xmlns:a16="http://schemas.microsoft.com/office/drawing/2014/main" id="{00000000-0008-0000-0E00-0000BF000000}"/>
            </a:ext>
          </a:extLst>
        </xdr:cNvPr>
        <xdr:cNvCxnSpPr/>
      </xdr:nvCxnSpPr>
      <xdr:spPr>
        <a:xfrm>
          <a:off x="3797300" y="1021651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23495</xdr:rowOff>
    </xdr:from>
    <xdr:to>
      <xdr:col>15</xdr:col>
      <xdr:colOff>101600</xdr:colOff>
      <xdr:row>59</xdr:row>
      <xdr:rowOff>125095</xdr:rowOff>
    </xdr:to>
    <xdr:sp macro="" textlink="">
      <xdr:nvSpPr>
        <xdr:cNvPr id="192" name="楕円 191">
          <a:extLst>
            <a:ext uri="{FF2B5EF4-FFF2-40B4-BE49-F238E27FC236}">
              <a16:creationId xmlns:a16="http://schemas.microsoft.com/office/drawing/2014/main" id="{00000000-0008-0000-0E00-0000C0000000}"/>
            </a:ext>
          </a:extLst>
        </xdr:cNvPr>
        <xdr:cNvSpPr/>
      </xdr:nvSpPr>
      <xdr:spPr>
        <a:xfrm>
          <a:off x="2857500" y="1013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74295</xdr:rowOff>
    </xdr:from>
    <xdr:to>
      <xdr:col>19</xdr:col>
      <xdr:colOff>177800</xdr:colOff>
      <xdr:row>59</xdr:row>
      <xdr:rowOff>100965</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a:off x="2908300" y="1018984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23495</xdr:rowOff>
    </xdr:from>
    <xdr:to>
      <xdr:col>10</xdr:col>
      <xdr:colOff>165100</xdr:colOff>
      <xdr:row>59</xdr:row>
      <xdr:rowOff>125095</xdr:rowOff>
    </xdr:to>
    <xdr:sp macro="" textlink="">
      <xdr:nvSpPr>
        <xdr:cNvPr id="194" name="楕円 193">
          <a:extLst>
            <a:ext uri="{FF2B5EF4-FFF2-40B4-BE49-F238E27FC236}">
              <a16:creationId xmlns:a16="http://schemas.microsoft.com/office/drawing/2014/main" id="{00000000-0008-0000-0E00-0000C2000000}"/>
            </a:ext>
          </a:extLst>
        </xdr:cNvPr>
        <xdr:cNvSpPr/>
      </xdr:nvSpPr>
      <xdr:spPr>
        <a:xfrm>
          <a:off x="1968500" y="1013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74295</xdr:rowOff>
    </xdr:from>
    <xdr:to>
      <xdr:col>15</xdr:col>
      <xdr:colOff>50800</xdr:colOff>
      <xdr:row>59</xdr:row>
      <xdr:rowOff>74295</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a:off x="2019300" y="101898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137795</xdr:rowOff>
    </xdr:from>
    <xdr:to>
      <xdr:col>6</xdr:col>
      <xdr:colOff>38100</xdr:colOff>
      <xdr:row>59</xdr:row>
      <xdr:rowOff>67945</xdr:rowOff>
    </xdr:to>
    <xdr:sp macro="" textlink="">
      <xdr:nvSpPr>
        <xdr:cNvPr id="196" name="楕円 195">
          <a:extLst>
            <a:ext uri="{FF2B5EF4-FFF2-40B4-BE49-F238E27FC236}">
              <a16:creationId xmlns:a16="http://schemas.microsoft.com/office/drawing/2014/main" id="{00000000-0008-0000-0E00-0000C4000000}"/>
            </a:ext>
          </a:extLst>
        </xdr:cNvPr>
        <xdr:cNvSpPr/>
      </xdr:nvSpPr>
      <xdr:spPr>
        <a:xfrm>
          <a:off x="1079500" y="1008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17145</xdr:rowOff>
    </xdr:from>
    <xdr:to>
      <xdr:col>10</xdr:col>
      <xdr:colOff>114300</xdr:colOff>
      <xdr:row>59</xdr:row>
      <xdr:rowOff>74295</xdr:rowOff>
    </xdr:to>
    <xdr:cxnSp macro="">
      <xdr:nvCxnSpPr>
        <xdr:cNvPr id="197" name="直線コネクタ 196">
          <a:extLst>
            <a:ext uri="{FF2B5EF4-FFF2-40B4-BE49-F238E27FC236}">
              <a16:creationId xmlns:a16="http://schemas.microsoft.com/office/drawing/2014/main" id="{00000000-0008-0000-0E00-0000C5000000}"/>
            </a:ext>
          </a:extLst>
        </xdr:cNvPr>
        <xdr:cNvCxnSpPr/>
      </xdr:nvCxnSpPr>
      <xdr:spPr>
        <a:xfrm>
          <a:off x="1130300" y="1013269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51452</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00000000-0008-0000-0E00-0000C6000000}"/>
            </a:ext>
          </a:extLst>
        </xdr:cNvPr>
        <xdr:cNvSpPr txBox="1"/>
      </xdr:nvSpPr>
      <xdr:spPr>
        <a:xfrm>
          <a:off x="35820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24782</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2705744"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158132</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1816744" y="1027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131462</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927744"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168292</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3582044" y="994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141622</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2705744" y="991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141622</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1816744" y="991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84472</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927744" y="985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00000000-0008-0000-0E00-0000C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00000000-0008-0000-0E00-0000D6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7" name="テキスト ボックス 216">
          <a:extLst>
            <a:ext uri="{FF2B5EF4-FFF2-40B4-BE49-F238E27FC236}">
              <a16:creationId xmlns:a16="http://schemas.microsoft.com/office/drawing/2014/main" id="{00000000-0008-0000-0E00-0000D9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a:extLst>
            <a:ext uri="{FF2B5EF4-FFF2-40B4-BE49-F238E27FC236}">
              <a16:creationId xmlns:a16="http://schemas.microsoft.com/office/drawing/2014/main" id="{00000000-0008-0000-0E00-0000E0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橋りょう・トンネル】&#10;一人当たり有形固定資産（償却資産）額グラフ枠">
          <a:extLst>
            <a:ext uri="{FF2B5EF4-FFF2-40B4-BE49-F238E27FC236}">
              <a16:creationId xmlns:a16="http://schemas.microsoft.com/office/drawing/2014/main" id="{00000000-0008-0000-0E00-0000E2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59850</xdr:rowOff>
    </xdr:from>
    <xdr:to>
      <xdr:col>54</xdr:col>
      <xdr:colOff>189865</xdr:colOff>
      <xdr:row>63</xdr:row>
      <xdr:rowOff>154954</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flipV="1">
          <a:off x="10476865" y="9661050"/>
          <a:ext cx="0" cy="1295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158781</xdr:rowOff>
    </xdr:from>
    <xdr:ext cx="469744" cy="259045"/>
    <xdr:sp macro="" textlink="">
      <xdr:nvSpPr>
        <xdr:cNvPr id="228" name="【橋りょう・トンネル】&#10;一人当たり有形固定資産（償却資産）額最小値テキスト">
          <a:extLst>
            <a:ext uri="{FF2B5EF4-FFF2-40B4-BE49-F238E27FC236}">
              <a16:creationId xmlns:a16="http://schemas.microsoft.com/office/drawing/2014/main" id="{00000000-0008-0000-0E00-0000E4000000}"/>
            </a:ext>
          </a:extLst>
        </xdr:cNvPr>
        <xdr:cNvSpPr txBox="1"/>
      </xdr:nvSpPr>
      <xdr:spPr>
        <a:xfrm>
          <a:off x="10515600" y="1096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154954</xdr:rowOff>
    </xdr:from>
    <xdr:to>
      <xdr:col>55</xdr:col>
      <xdr:colOff>88900</xdr:colOff>
      <xdr:row>63</xdr:row>
      <xdr:rowOff>154954</xdr:rowOff>
    </xdr:to>
    <xdr:cxnSp macro="">
      <xdr:nvCxnSpPr>
        <xdr:cNvPr id="229" name="直線コネクタ 228">
          <a:extLst>
            <a:ext uri="{FF2B5EF4-FFF2-40B4-BE49-F238E27FC236}">
              <a16:creationId xmlns:a16="http://schemas.microsoft.com/office/drawing/2014/main" id="{00000000-0008-0000-0E00-0000E5000000}"/>
            </a:ext>
          </a:extLst>
        </xdr:cNvPr>
        <xdr:cNvCxnSpPr/>
      </xdr:nvCxnSpPr>
      <xdr:spPr>
        <a:xfrm>
          <a:off x="10388600" y="1095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6527</xdr:rowOff>
    </xdr:from>
    <xdr:ext cx="599010" cy="259045"/>
    <xdr:sp macro="" textlink="">
      <xdr:nvSpPr>
        <xdr:cNvPr id="230" name="【橋りょう・トンネル】&#10;一人当たり有形固定資産（償却資産）額最大値テキスト">
          <a:extLst>
            <a:ext uri="{FF2B5EF4-FFF2-40B4-BE49-F238E27FC236}">
              <a16:creationId xmlns:a16="http://schemas.microsoft.com/office/drawing/2014/main" id="{00000000-0008-0000-0E00-0000E6000000}"/>
            </a:ext>
          </a:extLst>
        </xdr:cNvPr>
        <xdr:cNvSpPr txBox="1"/>
      </xdr:nvSpPr>
      <xdr:spPr>
        <a:xfrm>
          <a:off x="10515600" y="9436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59850</xdr:rowOff>
    </xdr:from>
    <xdr:to>
      <xdr:col>55</xdr:col>
      <xdr:colOff>88900</xdr:colOff>
      <xdr:row>56</xdr:row>
      <xdr:rowOff>59850</xdr:rowOff>
    </xdr:to>
    <xdr:cxnSp macro="">
      <xdr:nvCxnSpPr>
        <xdr:cNvPr id="231" name="直線コネクタ 230">
          <a:extLst>
            <a:ext uri="{FF2B5EF4-FFF2-40B4-BE49-F238E27FC236}">
              <a16:creationId xmlns:a16="http://schemas.microsoft.com/office/drawing/2014/main" id="{00000000-0008-0000-0E00-0000E7000000}"/>
            </a:ext>
          </a:extLst>
        </xdr:cNvPr>
        <xdr:cNvCxnSpPr/>
      </xdr:nvCxnSpPr>
      <xdr:spPr>
        <a:xfrm>
          <a:off x="10388600" y="966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24769</xdr:rowOff>
    </xdr:from>
    <xdr:ext cx="599010" cy="259045"/>
    <xdr:sp macro="" textlink="">
      <xdr:nvSpPr>
        <xdr:cNvPr id="232" name="【橋りょう・トンネル】&#10;一人当たり有形固定資産（償却資産）額平均値テキスト">
          <a:extLst>
            <a:ext uri="{FF2B5EF4-FFF2-40B4-BE49-F238E27FC236}">
              <a16:creationId xmlns:a16="http://schemas.microsoft.com/office/drawing/2014/main" id="{00000000-0008-0000-0E00-0000E8000000}"/>
            </a:ext>
          </a:extLst>
        </xdr:cNvPr>
        <xdr:cNvSpPr txBox="1"/>
      </xdr:nvSpPr>
      <xdr:spPr>
        <a:xfrm>
          <a:off x="10515600" y="103117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1892</xdr:rowOff>
    </xdr:from>
    <xdr:to>
      <xdr:col>55</xdr:col>
      <xdr:colOff>50800</xdr:colOff>
      <xdr:row>61</xdr:row>
      <xdr:rowOff>103492</xdr:rowOff>
    </xdr:to>
    <xdr:sp macro="" textlink="">
      <xdr:nvSpPr>
        <xdr:cNvPr id="233" name="フローチャート: 判断 232">
          <a:extLst>
            <a:ext uri="{FF2B5EF4-FFF2-40B4-BE49-F238E27FC236}">
              <a16:creationId xmlns:a16="http://schemas.microsoft.com/office/drawing/2014/main" id="{00000000-0008-0000-0E00-0000E9000000}"/>
            </a:ext>
          </a:extLst>
        </xdr:cNvPr>
        <xdr:cNvSpPr/>
      </xdr:nvSpPr>
      <xdr:spPr>
        <a:xfrm>
          <a:off x="10426700" y="104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4032</xdr:rowOff>
    </xdr:from>
    <xdr:to>
      <xdr:col>50</xdr:col>
      <xdr:colOff>165100</xdr:colOff>
      <xdr:row>61</xdr:row>
      <xdr:rowOff>105632</xdr:rowOff>
    </xdr:to>
    <xdr:sp macro="" textlink="">
      <xdr:nvSpPr>
        <xdr:cNvPr id="234" name="フローチャート: 判断 233">
          <a:extLst>
            <a:ext uri="{FF2B5EF4-FFF2-40B4-BE49-F238E27FC236}">
              <a16:creationId xmlns:a16="http://schemas.microsoft.com/office/drawing/2014/main" id="{00000000-0008-0000-0E00-0000EA000000}"/>
            </a:ext>
          </a:extLst>
        </xdr:cNvPr>
        <xdr:cNvSpPr/>
      </xdr:nvSpPr>
      <xdr:spPr>
        <a:xfrm>
          <a:off x="9588500" y="1046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1574</xdr:rowOff>
    </xdr:from>
    <xdr:to>
      <xdr:col>46</xdr:col>
      <xdr:colOff>38100</xdr:colOff>
      <xdr:row>61</xdr:row>
      <xdr:rowOff>103174</xdr:rowOff>
    </xdr:to>
    <xdr:sp macro="" textlink="">
      <xdr:nvSpPr>
        <xdr:cNvPr id="235" name="フローチャート: 判断 234">
          <a:extLst>
            <a:ext uri="{FF2B5EF4-FFF2-40B4-BE49-F238E27FC236}">
              <a16:creationId xmlns:a16="http://schemas.microsoft.com/office/drawing/2014/main" id="{00000000-0008-0000-0E00-0000EB000000}"/>
            </a:ext>
          </a:extLst>
        </xdr:cNvPr>
        <xdr:cNvSpPr/>
      </xdr:nvSpPr>
      <xdr:spPr>
        <a:xfrm>
          <a:off x="8699500" y="104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17206</xdr:rowOff>
    </xdr:from>
    <xdr:to>
      <xdr:col>41</xdr:col>
      <xdr:colOff>101600</xdr:colOff>
      <xdr:row>61</xdr:row>
      <xdr:rowOff>118806</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7810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36333</xdr:rowOff>
    </xdr:from>
    <xdr:to>
      <xdr:col>36</xdr:col>
      <xdr:colOff>165100</xdr:colOff>
      <xdr:row>61</xdr:row>
      <xdr:rowOff>137933</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6921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E00-0000EE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E00-0000EF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12460</xdr:rowOff>
    </xdr:from>
    <xdr:to>
      <xdr:col>55</xdr:col>
      <xdr:colOff>50800</xdr:colOff>
      <xdr:row>61</xdr:row>
      <xdr:rowOff>114060</xdr:rowOff>
    </xdr:to>
    <xdr:sp macro="" textlink="">
      <xdr:nvSpPr>
        <xdr:cNvPr id="243" name="楕円 242">
          <a:extLst>
            <a:ext uri="{FF2B5EF4-FFF2-40B4-BE49-F238E27FC236}">
              <a16:creationId xmlns:a16="http://schemas.microsoft.com/office/drawing/2014/main" id="{00000000-0008-0000-0E00-0000F3000000}"/>
            </a:ext>
          </a:extLst>
        </xdr:cNvPr>
        <xdr:cNvSpPr/>
      </xdr:nvSpPr>
      <xdr:spPr>
        <a:xfrm>
          <a:off x="10426700" y="1047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162337</xdr:rowOff>
    </xdr:from>
    <xdr:ext cx="599010" cy="259045"/>
    <xdr:sp macro="" textlink="">
      <xdr:nvSpPr>
        <xdr:cNvPr id="244" name="【橋りょう・トンネル】&#10;一人当たり有形固定資産（償却資産）額該当値テキスト">
          <a:extLst>
            <a:ext uri="{FF2B5EF4-FFF2-40B4-BE49-F238E27FC236}">
              <a16:creationId xmlns:a16="http://schemas.microsoft.com/office/drawing/2014/main" id="{00000000-0008-0000-0E00-0000F4000000}"/>
            </a:ext>
          </a:extLst>
        </xdr:cNvPr>
        <xdr:cNvSpPr txBox="1"/>
      </xdr:nvSpPr>
      <xdr:spPr>
        <a:xfrm>
          <a:off x="10515600" y="10449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15946</xdr:rowOff>
    </xdr:from>
    <xdr:to>
      <xdr:col>50</xdr:col>
      <xdr:colOff>165100</xdr:colOff>
      <xdr:row>61</xdr:row>
      <xdr:rowOff>117546</xdr:rowOff>
    </xdr:to>
    <xdr:sp macro="" textlink="">
      <xdr:nvSpPr>
        <xdr:cNvPr id="245" name="楕円 244">
          <a:extLst>
            <a:ext uri="{FF2B5EF4-FFF2-40B4-BE49-F238E27FC236}">
              <a16:creationId xmlns:a16="http://schemas.microsoft.com/office/drawing/2014/main" id="{00000000-0008-0000-0E00-0000F5000000}"/>
            </a:ext>
          </a:extLst>
        </xdr:cNvPr>
        <xdr:cNvSpPr/>
      </xdr:nvSpPr>
      <xdr:spPr>
        <a:xfrm>
          <a:off x="9588500" y="104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63260</xdr:rowOff>
    </xdr:from>
    <xdr:to>
      <xdr:col>55</xdr:col>
      <xdr:colOff>0</xdr:colOff>
      <xdr:row>61</xdr:row>
      <xdr:rowOff>66746</xdr:rowOff>
    </xdr:to>
    <xdr:cxnSp macro="">
      <xdr:nvCxnSpPr>
        <xdr:cNvPr id="246" name="直線コネクタ 245">
          <a:extLst>
            <a:ext uri="{FF2B5EF4-FFF2-40B4-BE49-F238E27FC236}">
              <a16:creationId xmlns:a16="http://schemas.microsoft.com/office/drawing/2014/main" id="{00000000-0008-0000-0E00-0000F6000000}"/>
            </a:ext>
          </a:extLst>
        </xdr:cNvPr>
        <xdr:cNvCxnSpPr/>
      </xdr:nvCxnSpPr>
      <xdr:spPr>
        <a:xfrm flipV="1">
          <a:off x="9639300" y="10521710"/>
          <a:ext cx="838200" cy="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17880</xdr:rowOff>
    </xdr:from>
    <xdr:to>
      <xdr:col>46</xdr:col>
      <xdr:colOff>38100</xdr:colOff>
      <xdr:row>61</xdr:row>
      <xdr:rowOff>119480</xdr:rowOff>
    </xdr:to>
    <xdr:sp macro="" textlink="">
      <xdr:nvSpPr>
        <xdr:cNvPr id="247" name="楕円 246">
          <a:extLst>
            <a:ext uri="{FF2B5EF4-FFF2-40B4-BE49-F238E27FC236}">
              <a16:creationId xmlns:a16="http://schemas.microsoft.com/office/drawing/2014/main" id="{00000000-0008-0000-0E00-0000F7000000}"/>
            </a:ext>
          </a:extLst>
        </xdr:cNvPr>
        <xdr:cNvSpPr/>
      </xdr:nvSpPr>
      <xdr:spPr>
        <a:xfrm>
          <a:off x="8699500" y="1047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66746</xdr:rowOff>
    </xdr:from>
    <xdr:to>
      <xdr:col>50</xdr:col>
      <xdr:colOff>114300</xdr:colOff>
      <xdr:row>61</xdr:row>
      <xdr:rowOff>68680</xdr:rowOff>
    </xdr:to>
    <xdr:cxnSp macro="">
      <xdr:nvCxnSpPr>
        <xdr:cNvPr id="248" name="直線コネクタ 247">
          <a:extLst>
            <a:ext uri="{FF2B5EF4-FFF2-40B4-BE49-F238E27FC236}">
              <a16:creationId xmlns:a16="http://schemas.microsoft.com/office/drawing/2014/main" id="{00000000-0008-0000-0E00-0000F8000000}"/>
            </a:ext>
          </a:extLst>
        </xdr:cNvPr>
        <xdr:cNvCxnSpPr/>
      </xdr:nvCxnSpPr>
      <xdr:spPr>
        <a:xfrm flipV="1">
          <a:off x="8750300" y="10525196"/>
          <a:ext cx="889000" cy="1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16776</xdr:rowOff>
    </xdr:from>
    <xdr:to>
      <xdr:col>41</xdr:col>
      <xdr:colOff>101600</xdr:colOff>
      <xdr:row>61</xdr:row>
      <xdr:rowOff>118376</xdr:rowOff>
    </xdr:to>
    <xdr:sp macro="" textlink="">
      <xdr:nvSpPr>
        <xdr:cNvPr id="249" name="楕円 248">
          <a:extLst>
            <a:ext uri="{FF2B5EF4-FFF2-40B4-BE49-F238E27FC236}">
              <a16:creationId xmlns:a16="http://schemas.microsoft.com/office/drawing/2014/main" id="{00000000-0008-0000-0E00-0000F9000000}"/>
            </a:ext>
          </a:extLst>
        </xdr:cNvPr>
        <xdr:cNvSpPr/>
      </xdr:nvSpPr>
      <xdr:spPr>
        <a:xfrm>
          <a:off x="7810500" y="1047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67576</xdr:rowOff>
    </xdr:from>
    <xdr:to>
      <xdr:col>45</xdr:col>
      <xdr:colOff>177800</xdr:colOff>
      <xdr:row>61</xdr:row>
      <xdr:rowOff>68680</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a:off x="7861300" y="10526026"/>
          <a:ext cx="889000" cy="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16795</xdr:rowOff>
    </xdr:from>
    <xdr:to>
      <xdr:col>36</xdr:col>
      <xdr:colOff>165100</xdr:colOff>
      <xdr:row>61</xdr:row>
      <xdr:rowOff>118395</xdr:rowOff>
    </xdr:to>
    <xdr:sp macro="" textlink="">
      <xdr:nvSpPr>
        <xdr:cNvPr id="251" name="楕円 250">
          <a:extLst>
            <a:ext uri="{FF2B5EF4-FFF2-40B4-BE49-F238E27FC236}">
              <a16:creationId xmlns:a16="http://schemas.microsoft.com/office/drawing/2014/main" id="{00000000-0008-0000-0E00-0000FB000000}"/>
            </a:ext>
          </a:extLst>
        </xdr:cNvPr>
        <xdr:cNvSpPr/>
      </xdr:nvSpPr>
      <xdr:spPr>
        <a:xfrm>
          <a:off x="6921500" y="1047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67576</xdr:rowOff>
    </xdr:from>
    <xdr:to>
      <xdr:col>41</xdr:col>
      <xdr:colOff>50800</xdr:colOff>
      <xdr:row>61</xdr:row>
      <xdr:rowOff>67595</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flipV="1">
          <a:off x="6972300" y="10526026"/>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122159</xdr:rowOff>
    </xdr:from>
    <xdr:ext cx="599010" cy="259045"/>
    <xdr:sp macro="" textlink="">
      <xdr:nvSpPr>
        <xdr:cNvPr id="253" name="n_1aveValue【橋りょう・トンネル】&#10;一人当たり有形固定資産（償却資産）額">
          <a:extLst>
            <a:ext uri="{FF2B5EF4-FFF2-40B4-BE49-F238E27FC236}">
              <a16:creationId xmlns:a16="http://schemas.microsoft.com/office/drawing/2014/main" id="{00000000-0008-0000-0E00-0000FD000000}"/>
            </a:ext>
          </a:extLst>
        </xdr:cNvPr>
        <xdr:cNvSpPr txBox="1"/>
      </xdr:nvSpPr>
      <xdr:spPr>
        <a:xfrm>
          <a:off x="9327095" y="10237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119701</xdr:rowOff>
    </xdr:from>
    <xdr:ext cx="599010" cy="259045"/>
    <xdr:sp macro="" textlink="">
      <xdr:nvSpPr>
        <xdr:cNvPr id="254" name="n_2aveValue【橋りょう・トンネル】&#10;一人当たり有形固定資産（償却資産）額">
          <a:extLst>
            <a:ext uri="{FF2B5EF4-FFF2-40B4-BE49-F238E27FC236}">
              <a16:creationId xmlns:a16="http://schemas.microsoft.com/office/drawing/2014/main" id="{00000000-0008-0000-0E00-0000FE000000}"/>
            </a:ext>
          </a:extLst>
        </xdr:cNvPr>
        <xdr:cNvSpPr txBox="1"/>
      </xdr:nvSpPr>
      <xdr:spPr>
        <a:xfrm>
          <a:off x="8450795" y="10235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109933</xdr:rowOff>
    </xdr:from>
    <xdr:ext cx="599010" cy="259045"/>
    <xdr:sp macro="" textlink="">
      <xdr:nvSpPr>
        <xdr:cNvPr id="255" name="n_3aveValue【橋りょう・トンネル】&#10;一人当たり有形固定資産（償却資産）額">
          <a:extLst>
            <a:ext uri="{FF2B5EF4-FFF2-40B4-BE49-F238E27FC236}">
              <a16:creationId xmlns:a16="http://schemas.microsoft.com/office/drawing/2014/main" id="{00000000-0008-0000-0E00-0000FF000000}"/>
            </a:ext>
          </a:extLst>
        </xdr:cNvPr>
        <xdr:cNvSpPr txBox="1"/>
      </xdr:nvSpPr>
      <xdr:spPr>
        <a:xfrm>
          <a:off x="7561795" y="10568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129060</xdr:rowOff>
    </xdr:from>
    <xdr:ext cx="599010" cy="259045"/>
    <xdr:sp macro="" textlink="">
      <xdr:nvSpPr>
        <xdr:cNvPr id="256" name="n_4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6672795" y="10587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108673</xdr:rowOff>
    </xdr:from>
    <xdr:ext cx="599010" cy="259045"/>
    <xdr:sp macro="" textlink="">
      <xdr:nvSpPr>
        <xdr:cNvPr id="257" name="n_1main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9327095" y="1056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110607</xdr:rowOff>
    </xdr:from>
    <xdr:ext cx="599010" cy="259045"/>
    <xdr:sp macro="" textlink="">
      <xdr:nvSpPr>
        <xdr:cNvPr id="258" name="n_2main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8450795" y="10569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134903</xdr:rowOff>
    </xdr:from>
    <xdr:ext cx="599010" cy="259045"/>
    <xdr:sp macro="" textlink="">
      <xdr:nvSpPr>
        <xdr:cNvPr id="259" name="n_3main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7561795" y="10250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134922</xdr:rowOff>
    </xdr:from>
    <xdr:ext cx="599010" cy="259045"/>
    <xdr:sp macro="" textlink="">
      <xdr:nvSpPr>
        <xdr:cNvPr id="260" name="n_4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6672795" y="10250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a:extLst>
            <a:ext uri="{FF2B5EF4-FFF2-40B4-BE49-F238E27FC236}">
              <a16:creationId xmlns:a16="http://schemas.microsoft.com/office/drawing/2014/main" id="{00000000-0008-0000-0E00-000005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a:extLst>
            <a:ext uri="{FF2B5EF4-FFF2-40B4-BE49-F238E27FC236}">
              <a16:creationId xmlns:a16="http://schemas.microsoft.com/office/drawing/2014/main" id="{00000000-0008-0000-0E00-000006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a:extLst>
            <a:ext uri="{FF2B5EF4-FFF2-40B4-BE49-F238E27FC236}">
              <a16:creationId xmlns:a16="http://schemas.microsoft.com/office/drawing/2014/main" id="{00000000-0008-0000-0E00-00000D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a:extLst>
            <a:ext uri="{FF2B5EF4-FFF2-40B4-BE49-F238E27FC236}">
              <a16:creationId xmlns:a16="http://schemas.microsoft.com/office/drawing/2014/main" id="{00000000-0008-0000-0E00-00000E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a:extLst>
            <a:ext uri="{FF2B5EF4-FFF2-40B4-BE49-F238E27FC236}">
              <a16:creationId xmlns:a16="http://schemas.microsoft.com/office/drawing/2014/main" id="{00000000-0008-0000-0E00-00000F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2" name="直線コネクタ 271">
          <a:extLst>
            <a:ext uri="{FF2B5EF4-FFF2-40B4-BE49-F238E27FC236}">
              <a16:creationId xmlns:a16="http://schemas.microsoft.com/office/drawing/2014/main" id="{00000000-0008-0000-0E00-000010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6" name="直線コネクタ 275">
          <a:extLst>
            <a:ext uri="{FF2B5EF4-FFF2-40B4-BE49-F238E27FC236}">
              <a16:creationId xmlns:a16="http://schemas.microsoft.com/office/drawing/2014/main" id="{00000000-0008-0000-0E00-000014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8" name="直線コネクタ 277">
          <a:extLst>
            <a:ext uri="{FF2B5EF4-FFF2-40B4-BE49-F238E27FC236}">
              <a16:creationId xmlns:a16="http://schemas.microsoft.com/office/drawing/2014/main" id="{00000000-0008-0000-0E00-000016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0" name="直線コネクタ 279">
          <a:extLst>
            <a:ext uri="{FF2B5EF4-FFF2-40B4-BE49-F238E27FC236}">
              <a16:creationId xmlns:a16="http://schemas.microsoft.com/office/drawing/2014/main" id="{00000000-0008-0000-0E00-000018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1" name="テキスト ボックス 280">
          <a:extLst>
            <a:ext uri="{FF2B5EF4-FFF2-40B4-BE49-F238E27FC236}">
              <a16:creationId xmlns:a16="http://schemas.microsoft.com/office/drawing/2014/main" id="{00000000-0008-0000-0E00-000019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2" name="直線コネクタ 281">
          <a:extLst>
            <a:ext uri="{FF2B5EF4-FFF2-40B4-BE49-F238E27FC236}">
              <a16:creationId xmlns:a16="http://schemas.microsoft.com/office/drawing/2014/main" id="{00000000-0008-0000-0E00-00001A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3" name="テキスト ボックス 282">
          <a:extLst>
            <a:ext uri="{FF2B5EF4-FFF2-40B4-BE49-F238E27FC236}">
              <a16:creationId xmlns:a16="http://schemas.microsoft.com/office/drawing/2014/main" id="{00000000-0008-0000-0E00-00001B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00000000-0008-0000-0E00-00001D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109945</xdr:rowOff>
    </xdr:from>
    <xdr:to>
      <xdr:col>24</xdr:col>
      <xdr:colOff>62865</xdr:colOff>
      <xdr:row>86</xdr:row>
      <xdr:rowOff>168729</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flipV="1">
          <a:off x="4634865" y="1331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7" name="【公営住宅】&#10;有形固定資産減価償却率最小値テキスト">
          <a:extLst>
            <a:ext uri="{FF2B5EF4-FFF2-40B4-BE49-F238E27FC236}">
              <a16:creationId xmlns:a16="http://schemas.microsoft.com/office/drawing/2014/main" id="{00000000-0008-0000-0E00-00001F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56622</xdr:rowOff>
    </xdr:from>
    <xdr:ext cx="340478" cy="259045"/>
    <xdr:sp macro="" textlink="">
      <xdr:nvSpPr>
        <xdr:cNvPr id="289" name="【公営住宅】&#10;有形固定資産減価償却率最大値テキスト">
          <a:extLst>
            <a:ext uri="{FF2B5EF4-FFF2-40B4-BE49-F238E27FC236}">
              <a16:creationId xmlns:a16="http://schemas.microsoft.com/office/drawing/2014/main" id="{00000000-0008-0000-0E00-000021010000}"/>
            </a:ext>
          </a:extLst>
        </xdr:cNvPr>
        <xdr:cNvSpPr txBox="1"/>
      </xdr:nvSpPr>
      <xdr:spPr>
        <a:xfrm>
          <a:off x="4673600" y="1308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109945</xdr:rowOff>
    </xdr:from>
    <xdr:to>
      <xdr:col>24</xdr:col>
      <xdr:colOff>152400</xdr:colOff>
      <xdr:row>77</xdr:row>
      <xdr:rowOff>109945</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a:off x="4546600" y="1331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117583</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00000000-0008-0000-0E00-000023010000}"/>
            </a:ext>
          </a:extLst>
        </xdr:cNvPr>
        <xdr:cNvSpPr txBox="1"/>
      </xdr:nvSpPr>
      <xdr:spPr>
        <a:xfrm>
          <a:off x="4673600" y="143479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139156</xdr:rowOff>
    </xdr:from>
    <xdr:to>
      <xdr:col>24</xdr:col>
      <xdr:colOff>114300</xdr:colOff>
      <xdr:row>84</xdr:row>
      <xdr:rowOff>69306</xdr:rowOff>
    </xdr:to>
    <xdr:sp macro="" textlink="">
      <xdr:nvSpPr>
        <xdr:cNvPr id="292" name="フローチャート: 判断 291">
          <a:extLst>
            <a:ext uri="{FF2B5EF4-FFF2-40B4-BE49-F238E27FC236}">
              <a16:creationId xmlns:a16="http://schemas.microsoft.com/office/drawing/2014/main" id="{00000000-0008-0000-0E00-000024010000}"/>
            </a:ext>
          </a:extLst>
        </xdr:cNvPr>
        <xdr:cNvSpPr/>
      </xdr:nvSpPr>
      <xdr:spPr>
        <a:xfrm>
          <a:off x="4584700" y="1436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121194</xdr:rowOff>
    </xdr:from>
    <xdr:to>
      <xdr:col>20</xdr:col>
      <xdr:colOff>38100</xdr:colOff>
      <xdr:row>84</xdr:row>
      <xdr:rowOff>51344</xdr:rowOff>
    </xdr:to>
    <xdr:sp macro="" textlink="">
      <xdr:nvSpPr>
        <xdr:cNvPr id="293" name="フローチャート: 判断 292">
          <a:extLst>
            <a:ext uri="{FF2B5EF4-FFF2-40B4-BE49-F238E27FC236}">
              <a16:creationId xmlns:a16="http://schemas.microsoft.com/office/drawing/2014/main" id="{00000000-0008-0000-0E00-000025010000}"/>
            </a:ext>
          </a:extLst>
        </xdr:cNvPr>
        <xdr:cNvSpPr/>
      </xdr:nvSpPr>
      <xdr:spPr>
        <a:xfrm>
          <a:off x="3746500" y="1435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82006</xdr:rowOff>
    </xdr:from>
    <xdr:to>
      <xdr:col>15</xdr:col>
      <xdr:colOff>101600</xdr:colOff>
      <xdr:row>84</xdr:row>
      <xdr:rowOff>12156</xdr:rowOff>
    </xdr:to>
    <xdr:sp macro="" textlink="">
      <xdr:nvSpPr>
        <xdr:cNvPr id="294" name="フローチャート: 判断 293">
          <a:extLst>
            <a:ext uri="{FF2B5EF4-FFF2-40B4-BE49-F238E27FC236}">
              <a16:creationId xmlns:a16="http://schemas.microsoft.com/office/drawing/2014/main" id="{00000000-0008-0000-0E00-000026010000}"/>
            </a:ext>
          </a:extLst>
        </xdr:cNvPr>
        <xdr:cNvSpPr/>
      </xdr:nvSpPr>
      <xdr:spPr>
        <a:xfrm>
          <a:off x="2857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49349</xdr:rowOff>
    </xdr:from>
    <xdr:to>
      <xdr:col>10</xdr:col>
      <xdr:colOff>165100</xdr:colOff>
      <xdr:row>83</xdr:row>
      <xdr:rowOff>150949</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1968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42818</xdr:rowOff>
    </xdr:from>
    <xdr:to>
      <xdr:col>6</xdr:col>
      <xdr:colOff>38100</xdr:colOff>
      <xdr:row>83</xdr:row>
      <xdr:rowOff>144418</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1079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E00-000029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E00-00002A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126093</xdr:rowOff>
    </xdr:from>
    <xdr:to>
      <xdr:col>24</xdr:col>
      <xdr:colOff>114300</xdr:colOff>
      <xdr:row>84</xdr:row>
      <xdr:rowOff>56243</xdr:rowOff>
    </xdr:to>
    <xdr:sp macro="" textlink="">
      <xdr:nvSpPr>
        <xdr:cNvPr id="302" name="楕円 301">
          <a:extLst>
            <a:ext uri="{FF2B5EF4-FFF2-40B4-BE49-F238E27FC236}">
              <a16:creationId xmlns:a16="http://schemas.microsoft.com/office/drawing/2014/main" id="{00000000-0008-0000-0E00-00002E010000}"/>
            </a:ext>
          </a:extLst>
        </xdr:cNvPr>
        <xdr:cNvSpPr/>
      </xdr:nvSpPr>
      <xdr:spPr>
        <a:xfrm>
          <a:off x="4584700" y="1435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148970</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00000000-0008-0000-0E00-00002F010000}"/>
            </a:ext>
          </a:extLst>
        </xdr:cNvPr>
        <xdr:cNvSpPr txBox="1"/>
      </xdr:nvSpPr>
      <xdr:spPr>
        <a:xfrm>
          <a:off x="4673600" y="14207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96701</xdr:rowOff>
    </xdr:from>
    <xdr:to>
      <xdr:col>20</xdr:col>
      <xdr:colOff>38100</xdr:colOff>
      <xdr:row>84</xdr:row>
      <xdr:rowOff>26851</xdr:rowOff>
    </xdr:to>
    <xdr:sp macro="" textlink="">
      <xdr:nvSpPr>
        <xdr:cNvPr id="304" name="楕円 303">
          <a:extLst>
            <a:ext uri="{FF2B5EF4-FFF2-40B4-BE49-F238E27FC236}">
              <a16:creationId xmlns:a16="http://schemas.microsoft.com/office/drawing/2014/main" id="{00000000-0008-0000-0E00-000030010000}"/>
            </a:ext>
          </a:extLst>
        </xdr:cNvPr>
        <xdr:cNvSpPr/>
      </xdr:nvSpPr>
      <xdr:spPr>
        <a:xfrm>
          <a:off x="3746500" y="1432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147501</xdr:rowOff>
    </xdr:from>
    <xdr:to>
      <xdr:col>24</xdr:col>
      <xdr:colOff>63500</xdr:colOff>
      <xdr:row>84</xdr:row>
      <xdr:rowOff>5443</xdr:rowOff>
    </xdr:to>
    <xdr:cxnSp macro="">
      <xdr:nvCxnSpPr>
        <xdr:cNvPr id="305" name="直線コネクタ 304">
          <a:extLst>
            <a:ext uri="{FF2B5EF4-FFF2-40B4-BE49-F238E27FC236}">
              <a16:creationId xmlns:a16="http://schemas.microsoft.com/office/drawing/2014/main" id="{00000000-0008-0000-0E00-000031010000}"/>
            </a:ext>
          </a:extLst>
        </xdr:cNvPr>
        <xdr:cNvCxnSpPr/>
      </xdr:nvCxnSpPr>
      <xdr:spPr>
        <a:xfrm>
          <a:off x="3797300" y="14377851"/>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68943</xdr:rowOff>
    </xdr:from>
    <xdr:to>
      <xdr:col>15</xdr:col>
      <xdr:colOff>101600</xdr:colOff>
      <xdr:row>83</xdr:row>
      <xdr:rowOff>170543</xdr:rowOff>
    </xdr:to>
    <xdr:sp macro="" textlink="">
      <xdr:nvSpPr>
        <xdr:cNvPr id="306" name="楕円 305">
          <a:extLst>
            <a:ext uri="{FF2B5EF4-FFF2-40B4-BE49-F238E27FC236}">
              <a16:creationId xmlns:a16="http://schemas.microsoft.com/office/drawing/2014/main" id="{00000000-0008-0000-0E00-000032010000}"/>
            </a:ext>
          </a:extLst>
        </xdr:cNvPr>
        <xdr:cNvSpPr/>
      </xdr:nvSpPr>
      <xdr:spPr>
        <a:xfrm>
          <a:off x="2857500" y="1429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119743</xdr:rowOff>
    </xdr:from>
    <xdr:to>
      <xdr:col>19</xdr:col>
      <xdr:colOff>177800</xdr:colOff>
      <xdr:row>83</xdr:row>
      <xdr:rowOff>147501</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2908300" y="1435009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68943</xdr:rowOff>
    </xdr:from>
    <xdr:to>
      <xdr:col>10</xdr:col>
      <xdr:colOff>165100</xdr:colOff>
      <xdr:row>83</xdr:row>
      <xdr:rowOff>170543</xdr:rowOff>
    </xdr:to>
    <xdr:sp macro="" textlink="">
      <xdr:nvSpPr>
        <xdr:cNvPr id="308" name="楕円 307">
          <a:extLst>
            <a:ext uri="{FF2B5EF4-FFF2-40B4-BE49-F238E27FC236}">
              <a16:creationId xmlns:a16="http://schemas.microsoft.com/office/drawing/2014/main" id="{00000000-0008-0000-0E00-000034010000}"/>
            </a:ext>
          </a:extLst>
        </xdr:cNvPr>
        <xdr:cNvSpPr/>
      </xdr:nvSpPr>
      <xdr:spPr>
        <a:xfrm>
          <a:off x="1968500" y="1429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119743</xdr:rowOff>
    </xdr:from>
    <xdr:to>
      <xdr:col>15</xdr:col>
      <xdr:colOff>50800</xdr:colOff>
      <xdr:row>83</xdr:row>
      <xdr:rowOff>119743</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2019300" y="143500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13426</xdr:rowOff>
    </xdr:from>
    <xdr:to>
      <xdr:col>6</xdr:col>
      <xdr:colOff>38100</xdr:colOff>
      <xdr:row>83</xdr:row>
      <xdr:rowOff>115026</xdr:rowOff>
    </xdr:to>
    <xdr:sp macro="" textlink="">
      <xdr:nvSpPr>
        <xdr:cNvPr id="310" name="楕円 309">
          <a:extLst>
            <a:ext uri="{FF2B5EF4-FFF2-40B4-BE49-F238E27FC236}">
              <a16:creationId xmlns:a16="http://schemas.microsoft.com/office/drawing/2014/main" id="{00000000-0008-0000-0E00-000036010000}"/>
            </a:ext>
          </a:extLst>
        </xdr:cNvPr>
        <xdr:cNvSpPr/>
      </xdr:nvSpPr>
      <xdr:spPr>
        <a:xfrm>
          <a:off x="1079500" y="1424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64226</xdr:rowOff>
    </xdr:from>
    <xdr:to>
      <xdr:col>10</xdr:col>
      <xdr:colOff>114300</xdr:colOff>
      <xdr:row>83</xdr:row>
      <xdr:rowOff>119743</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1130300" y="14294576"/>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42471</xdr:rowOff>
    </xdr:from>
    <xdr:ext cx="405111" cy="259045"/>
    <xdr:sp macro="" textlink="">
      <xdr:nvSpPr>
        <xdr:cNvPr id="312" name="n_1aveValue【公営住宅】&#10;有形固定資産減価償却率">
          <a:extLst>
            <a:ext uri="{FF2B5EF4-FFF2-40B4-BE49-F238E27FC236}">
              <a16:creationId xmlns:a16="http://schemas.microsoft.com/office/drawing/2014/main" id="{00000000-0008-0000-0E00-000038010000}"/>
            </a:ext>
          </a:extLst>
        </xdr:cNvPr>
        <xdr:cNvSpPr txBox="1"/>
      </xdr:nvSpPr>
      <xdr:spPr>
        <a:xfrm>
          <a:off x="3582044" y="1444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3283</xdr:rowOff>
    </xdr:from>
    <xdr:ext cx="405111" cy="259045"/>
    <xdr:sp macro="" textlink="">
      <xdr:nvSpPr>
        <xdr:cNvPr id="313" name="n_2aveValue【公営住宅】&#10;有形固定資産減価償却率">
          <a:extLst>
            <a:ext uri="{FF2B5EF4-FFF2-40B4-BE49-F238E27FC236}">
              <a16:creationId xmlns:a16="http://schemas.microsoft.com/office/drawing/2014/main" id="{00000000-0008-0000-0E00-000039010000}"/>
            </a:ext>
          </a:extLst>
        </xdr:cNvPr>
        <xdr:cNvSpPr txBox="1"/>
      </xdr:nvSpPr>
      <xdr:spPr>
        <a:xfrm>
          <a:off x="2705744" y="1440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167476</xdr:rowOff>
    </xdr:from>
    <xdr:ext cx="405111" cy="259045"/>
    <xdr:sp macro="" textlink="">
      <xdr:nvSpPr>
        <xdr:cNvPr id="314" name="n_3aveValue【公営住宅】&#10;有形固定資産減価償却率">
          <a:extLst>
            <a:ext uri="{FF2B5EF4-FFF2-40B4-BE49-F238E27FC236}">
              <a16:creationId xmlns:a16="http://schemas.microsoft.com/office/drawing/2014/main" id="{00000000-0008-0000-0E00-00003A010000}"/>
            </a:ext>
          </a:extLst>
        </xdr:cNvPr>
        <xdr:cNvSpPr txBox="1"/>
      </xdr:nvSpPr>
      <xdr:spPr>
        <a:xfrm>
          <a:off x="1816744" y="1405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135545</xdr:rowOff>
    </xdr:from>
    <xdr:ext cx="405111" cy="259045"/>
    <xdr:sp macro="" textlink="">
      <xdr:nvSpPr>
        <xdr:cNvPr id="315" name="n_4aveValue【公営住宅】&#10;有形固定資産減価償却率">
          <a:extLst>
            <a:ext uri="{FF2B5EF4-FFF2-40B4-BE49-F238E27FC236}">
              <a16:creationId xmlns:a16="http://schemas.microsoft.com/office/drawing/2014/main" id="{00000000-0008-0000-0E00-00003B010000}"/>
            </a:ext>
          </a:extLst>
        </xdr:cNvPr>
        <xdr:cNvSpPr txBox="1"/>
      </xdr:nvSpPr>
      <xdr:spPr>
        <a:xfrm>
          <a:off x="927744" y="1436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43378</xdr:rowOff>
    </xdr:from>
    <xdr:ext cx="405111" cy="259045"/>
    <xdr:sp macro="" textlink="">
      <xdr:nvSpPr>
        <xdr:cNvPr id="316" name="n_1mainValue【公営住宅】&#10;有形固定資産減価償却率">
          <a:extLst>
            <a:ext uri="{FF2B5EF4-FFF2-40B4-BE49-F238E27FC236}">
              <a16:creationId xmlns:a16="http://schemas.microsoft.com/office/drawing/2014/main" id="{00000000-0008-0000-0E00-00003C010000}"/>
            </a:ext>
          </a:extLst>
        </xdr:cNvPr>
        <xdr:cNvSpPr txBox="1"/>
      </xdr:nvSpPr>
      <xdr:spPr>
        <a:xfrm>
          <a:off x="3582044" y="14102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15620</xdr:rowOff>
    </xdr:from>
    <xdr:ext cx="405111" cy="259045"/>
    <xdr:sp macro="" textlink="">
      <xdr:nvSpPr>
        <xdr:cNvPr id="317" name="n_2mainValue【公営住宅】&#10;有形固定資産減価償却率">
          <a:extLst>
            <a:ext uri="{FF2B5EF4-FFF2-40B4-BE49-F238E27FC236}">
              <a16:creationId xmlns:a16="http://schemas.microsoft.com/office/drawing/2014/main" id="{00000000-0008-0000-0E00-00003D010000}"/>
            </a:ext>
          </a:extLst>
        </xdr:cNvPr>
        <xdr:cNvSpPr txBox="1"/>
      </xdr:nvSpPr>
      <xdr:spPr>
        <a:xfrm>
          <a:off x="2705744" y="14074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161670</xdr:rowOff>
    </xdr:from>
    <xdr:ext cx="405111" cy="259045"/>
    <xdr:sp macro="" textlink="">
      <xdr:nvSpPr>
        <xdr:cNvPr id="318" name="n_3mainValue【公営住宅】&#10;有形固定資産減価償却率">
          <a:extLst>
            <a:ext uri="{FF2B5EF4-FFF2-40B4-BE49-F238E27FC236}">
              <a16:creationId xmlns:a16="http://schemas.microsoft.com/office/drawing/2014/main" id="{00000000-0008-0000-0E00-00003E010000}"/>
            </a:ext>
          </a:extLst>
        </xdr:cNvPr>
        <xdr:cNvSpPr txBox="1"/>
      </xdr:nvSpPr>
      <xdr:spPr>
        <a:xfrm>
          <a:off x="1816744" y="1439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131553</xdr:rowOff>
    </xdr:from>
    <xdr:ext cx="405111" cy="259045"/>
    <xdr:sp macro="" textlink="">
      <xdr:nvSpPr>
        <xdr:cNvPr id="319" name="n_4mainValue【公営住宅】&#10;有形固定資産減価償却率">
          <a:extLst>
            <a:ext uri="{FF2B5EF4-FFF2-40B4-BE49-F238E27FC236}">
              <a16:creationId xmlns:a16="http://schemas.microsoft.com/office/drawing/2014/main" id="{00000000-0008-0000-0E00-00003F010000}"/>
            </a:ext>
          </a:extLst>
        </xdr:cNvPr>
        <xdr:cNvSpPr txBox="1"/>
      </xdr:nvSpPr>
      <xdr:spPr>
        <a:xfrm>
          <a:off x="927744" y="14019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00000000-0008-0000-0E00-00004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00000000-0008-0000-0E00-000041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00000000-0008-0000-0E00-000048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00000000-0008-0000-0E00-000049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a:extLst>
            <a:ext uri="{FF2B5EF4-FFF2-40B4-BE49-F238E27FC236}">
              <a16:creationId xmlns:a16="http://schemas.microsoft.com/office/drawing/2014/main" id="{00000000-0008-0000-0E00-00004A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a:extLst>
            <a:ext uri="{FF2B5EF4-FFF2-40B4-BE49-F238E27FC236}">
              <a16:creationId xmlns:a16="http://schemas.microsoft.com/office/drawing/2014/main" id="{00000000-0008-0000-0E00-000054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39015</xdr:rowOff>
    </xdr:from>
    <xdr:to>
      <xdr:col>54</xdr:col>
      <xdr:colOff>189865</xdr:colOff>
      <xdr:row>86</xdr:row>
      <xdr:rowOff>34900</xdr:rowOff>
    </xdr:to>
    <xdr:cxnSp macro="">
      <xdr:nvCxnSpPr>
        <xdr:cNvPr id="341" name="直線コネクタ 340">
          <a:extLst>
            <a:ext uri="{FF2B5EF4-FFF2-40B4-BE49-F238E27FC236}">
              <a16:creationId xmlns:a16="http://schemas.microsoft.com/office/drawing/2014/main" id="{00000000-0008-0000-0E00-000055010000}"/>
            </a:ext>
          </a:extLst>
        </xdr:cNvPr>
        <xdr:cNvCxnSpPr/>
      </xdr:nvCxnSpPr>
      <xdr:spPr>
        <a:xfrm flipV="1">
          <a:off x="10476865" y="13412115"/>
          <a:ext cx="0" cy="136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38727</xdr:rowOff>
    </xdr:from>
    <xdr:ext cx="469744" cy="259045"/>
    <xdr:sp macro="" textlink="">
      <xdr:nvSpPr>
        <xdr:cNvPr id="342" name="【公営住宅】&#10;一人当たり面積最小値テキスト">
          <a:extLst>
            <a:ext uri="{FF2B5EF4-FFF2-40B4-BE49-F238E27FC236}">
              <a16:creationId xmlns:a16="http://schemas.microsoft.com/office/drawing/2014/main" id="{00000000-0008-0000-0E00-000056010000}"/>
            </a:ext>
          </a:extLst>
        </xdr:cNvPr>
        <xdr:cNvSpPr txBox="1"/>
      </xdr:nvSpPr>
      <xdr:spPr>
        <a:xfrm>
          <a:off x="10515600" y="1478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34900</xdr:rowOff>
    </xdr:from>
    <xdr:to>
      <xdr:col>55</xdr:col>
      <xdr:colOff>88900</xdr:colOff>
      <xdr:row>86</xdr:row>
      <xdr:rowOff>34900</xdr:rowOff>
    </xdr:to>
    <xdr:cxnSp macro="">
      <xdr:nvCxnSpPr>
        <xdr:cNvPr id="343" name="直線コネクタ 342">
          <a:extLst>
            <a:ext uri="{FF2B5EF4-FFF2-40B4-BE49-F238E27FC236}">
              <a16:creationId xmlns:a16="http://schemas.microsoft.com/office/drawing/2014/main" id="{00000000-0008-0000-0E00-000057010000}"/>
            </a:ext>
          </a:extLst>
        </xdr:cNvPr>
        <xdr:cNvCxnSpPr/>
      </xdr:nvCxnSpPr>
      <xdr:spPr>
        <a:xfrm>
          <a:off x="10388600" y="1477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157142</xdr:rowOff>
    </xdr:from>
    <xdr:ext cx="469744" cy="259045"/>
    <xdr:sp macro="" textlink="">
      <xdr:nvSpPr>
        <xdr:cNvPr id="344" name="【公営住宅】&#10;一人当たり面積最大値テキスト">
          <a:extLst>
            <a:ext uri="{FF2B5EF4-FFF2-40B4-BE49-F238E27FC236}">
              <a16:creationId xmlns:a16="http://schemas.microsoft.com/office/drawing/2014/main" id="{00000000-0008-0000-0E00-000058010000}"/>
            </a:ext>
          </a:extLst>
        </xdr:cNvPr>
        <xdr:cNvSpPr txBox="1"/>
      </xdr:nvSpPr>
      <xdr:spPr>
        <a:xfrm>
          <a:off x="10515600" y="1318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39015</xdr:rowOff>
    </xdr:from>
    <xdr:to>
      <xdr:col>55</xdr:col>
      <xdr:colOff>88900</xdr:colOff>
      <xdr:row>78</xdr:row>
      <xdr:rowOff>39015</xdr:rowOff>
    </xdr:to>
    <xdr:cxnSp macro="">
      <xdr:nvCxnSpPr>
        <xdr:cNvPr id="345" name="直線コネクタ 344">
          <a:extLst>
            <a:ext uri="{FF2B5EF4-FFF2-40B4-BE49-F238E27FC236}">
              <a16:creationId xmlns:a16="http://schemas.microsoft.com/office/drawing/2014/main" id="{00000000-0008-0000-0E00-000059010000}"/>
            </a:ext>
          </a:extLst>
        </xdr:cNvPr>
        <xdr:cNvCxnSpPr/>
      </xdr:nvCxnSpPr>
      <xdr:spPr>
        <a:xfrm>
          <a:off x="10388600" y="13412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72711</xdr:rowOff>
    </xdr:from>
    <xdr:ext cx="469744" cy="259045"/>
    <xdr:sp macro="" textlink="">
      <xdr:nvSpPr>
        <xdr:cNvPr id="346" name="【公営住宅】&#10;一人当たり面積平均値テキスト">
          <a:extLst>
            <a:ext uri="{FF2B5EF4-FFF2-40B4-BE49-F238E27FC236}">
              <a16:creationId xmlns:a16="http://schemas.microsoft.com/office/drawing/2014/main" id="{00000000-0008-0000-0E00-00005A010000}"/>
            </a:ext>
          </a:extLst>
        </xdr:cNvPr>
        <xdr:cNvSpPr txBox="1"/>
      </xdr:nvSpPr>
      <xdr:spPr>
        <a:xfrm>
          <a:off x="10515600" y="14474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94284</xdr:rowOff>
    </xdr:from>
    <xdr:to>
      <xdr:col>55</xdr:col>
      <xdr:colOff>50800</xdr:colOff>
      <xdr:row>85</xdr:row>
      <xdr:rowOff>24434</xdr:rowOff>
    </xdr:to>
    <xdr:sp macro="" textlink="">
      <xdr:nvSpPr>
        <xdr:cNvPr id="347" name="フローチャート: 判断 346">
          <a:extLst>
            <a:ext uri="{FF2B5EF4-FFF2-40B4-BE49-F238E27FC236}">
              <a16:creationId xmlns:a16="http://schemas.microsoft.com/office/drawing/2014/main" id="{00000000-0008-0000-0E00-00005B010000}"/>
            </a:ext>
          </a:extLst>
        </xdr:cNvPr>
        <xdr:cNvSpPr/>
      </xdr:nvSpPr>
      <xdr:spPr>
        <a:xfrm>
          <a:off x="10426700" y="1449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86970</xdr:rowOff>
    </xdr:from>
    <xdr:to>
      <xdr:col>50</xdr:col>
      <xdr:colOff>165100</xdr:colOff>
      <xdr:row>85</xdr:row>
      <xdr:rowOff>17120</xdr:rowOff>
    </xdr:to>
    <xdr:sp macro="" textlink="">
      <xdr:nvSpPr>
        <xdr:cNvPr id="348" name="フローチャート: 判断 347">
          <a:extLst>
            <a:ext uri="{FF2B5EF4-FFF2-40B4-BE49-F238E27FC236}">
              <a16:creationId xmlns:a16="http://schemas.microsoft.com/office/drawing/2014/main" id="{00000000-0008-0000-0E00-00005C010000}"/>
            </a:ext>
          </a:extLst>
        </xdr:cNvPr>
        <xdr:cNvSpPr/>
      </xdr:nvSpPr>
      <xdr:spPr>
        <a:xfrm>
          <a:off x="9588500" y="144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86513</xdr:rowOff>
    </xdr:from>
    <xdr:to>
      <xdr:col>46</xdr:col>
      <xdr:colOff>38100</xdr:colOff>
      <xdr:row>85</xdr:row>
      <xdr:rowOff>16663</xdr:rowOff>
    </xdr:to>
    <xdr:sp macro="" textlink="">
      <xdr:nvSpPr>
        <xdr:cNvPr id="349" name="フローチャート: 判断 348">
          <a:extLst>
            <a:ext uri="{FF2B5EF4-FFF2-40B4-BE49-F238E27FC236}">
              <a16:creationId xmlns:a16="http://schemas.microsoft.com/office/drawing/2014/main" id="{00000000-0008-0000-0E00-00005D010000}"/>
            </a:ext>
          </a:extLst>
        </xdr:cNvPr>
        <xdr:cNvSpPr/>
      </xdr:nvSpPr>
      <xdr:spPr>
        <a:xfrm>
          <a:off x="8699500" y="1448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86055</xdr:rowOff>
    </xdr:from>
    <xdr:to>
      <xdr:col>41</xdr:col>
      <xdr:colOff>101600</xdr:colOff>
      <xdr:row>85</xdr:row>
      <xdr:rowOff>16205</xdr:rowOff>
    </xdr:to>
    <xdr:sp macro="" textlink="">
      <xdr:nvSpPr>
        <xdr:cNvPr id="350" name="フローチャート: 判断 349">
          <a:extLst>
            <a:ext uri="{FF2B5EF4-FFF2-40B4-BE49-F238E27FC236}">
              <a16:creationId xmlns:a16="http://schemas.microsoft.com/office/drawing/2014/main" id="{00000000-0008-0000-0E00-00005E010000}"/>
            </a:ext>
          </a:extLst>
        </xdr:cNvPr>
        <xdr:cNvSpPr/>
      </xdr:nvSpPr>
      <xdr:spPr>
        <a:xfrm>
          <a:off x="7810500" y="1448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92914</xdr:rowOff>
    </xdr:from>
    <xdr:to>
      <xdr:col>36</xdr:col>
      <xdr:colOff>165100</xdr:colOff>
      <xdr:row>85</xdr:row>
      <xdr:rowOff>23064</xdr:rowOff>
    </xdr:to>
    <xdr:sp macro="" textlink="">
      <xdr:nvSpPr>
        <xdr:cNvPr id="351" name="フローチャート: 判断 350">
          <a:extLst>
            <a:ext uri="{FF2B5EF4-FFF2-40B4-BE49-F238E27FC236}">
              <a16:creationId xmlns:a16="http://schemas.microsoft.com/office/drawing/2014/main" id="{00000000-0008-0000-0E00-00005F010000}"/>
            </a:ext>
          </a:extLst>
        </xdr:cNvPr>
        <xdr:cNvSpPr/>
      </xdr:nvSpPr>
      <xdr:spPr>
        <a:xfrm>
          <a:off x="6921500" y="1449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E00-000060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E00-000061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E00-000062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88342</xdr:rowOff>
    </xdr:from>
    <xdr:to>
      <xdr:col>55</xdr:col>
      <xdr:colOff>50800</xdr:colOff>
      <xdr:row>85</xdr:row>
      <xdr:rowOff>18492</xdr:rowOff>
    </xdr:to>
    <xdr:sp macro="" textlink="">
      <xdr:nvSpPr>
        <xdr:cNvPr id="357" name="楕円 356">
          <a:extLst>
            <a:ext uri="{FF2B5EF4-FFF2-40B4-BE49-F238E27FC236}">
              <a16:creationId xmlns:a16="http://schemas.microsoft.com/office/drawing/2014/main" id="{00000000-0008-0000-0E00-000065010000}"/>
            </a:ext>
          </a:extLst>
        </xdr:cNvPr>
        <xdr:cNvSpPr/>
      </xdr:nvSpPr>
      <xdr:spPr>
        <a:xfrm>
          <a:off x="10426700" y="1449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111219</xdr:rowOff>
    </xdr:from>
    <xdr:ext cx="469744" cy="259045"/>
    <xdr:sp macro="" textlink="">
      <xdr:nvSpPr>
        <xdr:cNvPr id="358" name="【公営住宅】&#10;一人当たり面積該当値テキスト">
          <a:extLst>
            <a:ext uri="{FF2B5EF4-FFF2-40B4-BE49-F238E27FC236}">
              <a16:creationId xmlns:a16="http://schemas.microsoft.com/office/drawing/2014/main" id="{00000000-0008-0000-0E00-000066010000}"/>
            </a:ext>
          </a:extLst>
        </xdr:cNvPr>
        <xdr:cNvSpPr txBox="1"/>
      </xdr:nvSpPr>
      <xdr:spPr>
        <a:xfrm>
          <a:off x="10515600" y="14341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88342</xdr:rowOff>
    </xdr:from>
    <xdr:to>
      <xdr:col>50</xdr:col>
      <xdr:colOff>165100</xdr:colOff>
      <xdr:row>85</xdr:row>
      <xdr:rowOff>18492</xdr:rowOff>
    </xdr:to>
    <xdr:sp macro="" textlink="">
      <xdr:nvSpPr>
        <xdr:cNvPr id="359" name="楕円 358">
          <a:extLst>
            <a:ext uri="{FF2B5EF4-FFF2-40B4-BE49-F238E27FC236}">
              <a16:creationId xmlns:a16="http://schemas.microsoft.com/office/drawing/2014/main" id="{00000000-0008-0000-0E00-000067010000}"/>
            </a:ext>
          </a:extLst>
        </xdr:cNvPr>
        <xdr:cNvSpPr/>
      </xdr:nvSpPr>
      <xdr:spPr>
        <a:xfrm>
          <a:off x="9588500" y="1449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139142</xdr:rowOff>
    </xdr:from>
    <xdr:to>
      <xdr:col>55</xdr:col>
      <xdr:colOff>0</xdr:colOff>
      <xdr:row>84</xdr:row>
      <xdr:rowOff>139142</xdr:rowOff>
    </xdr:to>
    <xdr:cxnSp macro="">
      <xdr:nvCxnSpPr>
        <xdr:cNvPr id="360" name="直線コネクタ 359">
          <a:extLst>
            <a:ext uri="{FF2B5EF4-FFF2-40B4-BE49-F238E27FC236}">
              <a16:creationId xmlns:a16="http://schemas.microsoft.com/office/drawing/2014/main" id="{00000000-0008-0000-0E00-000068010000}"/>
            </a:ext>
          </a:extLst>
        </xdr:cNvPr>
        <xdr:cNvCxnSpPr/>
      </xdr:nvCxnSpPr>
      <xdr:spPr>
        <a:xfrm>
          <a:off x="9639300" y="145409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88342</xdr:rowOff>
    </xdr:from>
    <xdr:to>
      <xdr:col>46</xdr:col>
      <xdr:colOff>38100</xdr:colOff>
      <xdr:row>85</xdr:row>
      <xdr:rowOff>18492</xdr:rowOff>
    </xdr:to>
    <xdr:sp macro="" textlink="">
      <xdr:nvSpPr>
        <xdr:cNvPr id="361" name="楕円 360">
          <a:extLst>
            <a:ext uri="{FF2B5EF4-FFF2-40B4-BE49-F238E27FC236}">
              <a16:creationId xmlns:a16="http://schemas.microsoft.com/office/drawing/2014/main" id="{00000000-0008-0000-0E00-000069010000}"/>
            </a:ext>
          </a:extLst>
        </xdr:cNvPr>
        <xdr:cNvSpPr/>
      </xdr:nvSpPr>
      <xdr:spPr>
        <a:xfrm>
          <a:off x="8699500" y="1449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139142</xdr:rowOff>
    </xdr:from>
    <xdr:to>
      <xdr:col>50</xdr:col>
      <xdr:colOff>114300</xdr:colOff>
      <xdr:row>84</xdr:row>
      <xdr:rowOff>139142</xdr:rowOff>
    </xdr:to>
    <xdr:cxnSp macro="">
      <xdr:nvCxnSpPr>
        <xdr:cNvPr id="362" name="直線コネクタ 361">
          <a:extLst>
            <a:ext uri="{FF2B5EF4-FFF2-40B4-BE49-F238E27FC236}">
              <a16:creationId xmlns:a16="http://schemas.microsoft.com/office/drawing/2014/main" id="{00000000-0008-0000-0E00-00006A010000}"/>
            </a:ext>
          </a:extLst>
        </xdr:cNvPr>
        <xdr:cNvCxnSpPr/>
      </xdr:nvCxnSpPr>
      <xdr:spPr>
        <a:xfrm>
          <a:off x="8750300" y="145409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87427</xdr:rowOff>
    </xdr:from>
    <xdr:to>
      <xdr:col>41</xdr:col>
      <xdr:colOff>101600</xdr:colOff>
      <xdr:row>85</xdr:row>
      <xdr:rowOff>17577</xdr:rowOff>
    </xdr:to>
    <xdr:sp macro="" textlink="">
      <xdr:nvSpPr>
        <xdr:cNvPr id="363" name="楕円 362">
          <a:extLst>
            <a:ext uri="{FF2B5EF4-FFF2-40B4-BE49-F238E27FC236}">
              <a16:creationId xmlns:a16="http://schemas.microsoft.com/office/drawing/2014/main" id="{00000000-0008-0000-0E00-00006B010000}"/>
            </a:ext>
          </a:extLst>
        </xdr:cNvPr>
        <xdr:cNvSpPr/>
      </xdr:nvSpPr>
      <xdr:spPr>
        <a:xfrm>
          <a:off x="7810500" y="14489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138227</xdr:rowOff>
    </xdr:from>
    <xdr:to>
      <xdr:col>45</xdr:col>
      <xdr:colOff>177800</xdr:colOff>
      <xdr:row>84</xdr:row>
      <xdr:rowOff>139142</xdr:rowOff>
    </xdr:to>
    <xdr:cxnSp macro="">
      <xdr:nvCxnSpPr>
        <xdr:cNvPr id="364" name="直線コネクタ 363">
          <a:extLst>
            <a:ext uri="{FF2B5EF4-FFF2-40B4-BE49-F238E27FC236}">
              <a16:creationId xmlns:a16="http://schemas.microsoft.com/office/drawing/2014/main" id="{00000000-0008-0000-0E00-00006C010000}"/>
            </a:ext>
          </a:extLst>
        </xdr:cNvPr>
        <xdr:cNvCxnSpPr/>
      </xdr:nvCxnSpPr>
      <xdr:spPr>
        <a:xfrm>
          <a:off x="7861300" y="14540027"/>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85598</xdr:rowOff>
    </xdr:from>
    <xdr:to>
      <xdr:col>36</xdr:col>
      <xdr:colOff>165100</xdr:colOff>
      <xdr:row>85</xdr:row>
      <xdr:rowOff>15748</xdr:rowOff>
    </xdr:to>
    <xdr:sp macro="" textlink="">
      <xdr:nvSpPr>
        <xdr:cNvPr id="365" name="楕円 364">
          <a:extLst>
            <a:ext uri="{FF2B5EF4-FFF2-40B4-BE49-F238E27FC236}">
              <a16:creationId xmlns:a16="http://schemas.microsoft.com/office/drawing/2014/main" id="{00000000-0008-0000-0E00-00006D010000}"/>
            </a:ext>
          </a:extLst>
        </xdr:cNvPr>
        <xdr:cNvSpPr/>
      </xdr:nvSpPr>
      <xdr:spPr>
        <a:xfrm>
          <a:off x="6921500" y="1448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136398</xdr:rowOff>
    </xdr:from>
    <xdr:to>
      <xdr:col>41</xdr:col>
      <xdr:colOff>50800</xdr:colOff>
      <xdr:row>84</xdr:row>
      <xdr:rowOff>138227</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a:off x="6972300" y="14538198"/>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33647</xdr:rowOff>
    </xdr:from>
    <xdr:ext cx="469744" cy="259045"/>
    <xdr:sp macro="" textlink="">
      <xdr:nvSpPr>
        <xdr:cNvPr id="367" name="n_1aveValue【公営住宅】&#10;一人当たり面積">
          <a:extLst>
            <a:ext uri="{FF2B5EF4-FFF2-40B4-BE49-F238E27FC236}">
              <a16:creationId xmlns:a16="http://schemas.microsoft.com/office/drawing/2014/main" id="{00000000-0008-0000-0E00-00006F010000}"/>
            </a:ext>
          </a:extLst>
        </xdr:cNvPr>
        <xdr:cNvSpPr txBox="1"/>
      </xdr:nvSpPr>
      <xdr:spPr>
        <a:xfrm>
          <a:off x="9391727" y="1426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33190</xdr:rowOff>
    </xdr:from>
    <xdr:ext cx="469744" cy="259045"/>
    <xdr:sp macro="" textlink="">
      <xdr:nvSpPr>
        <xdr:cNvPr id="368" name="n_2aveValue【公営住宅】&#10;一人当たり面積">
          <a:extLst>
            <a:ext uri="{FF2B5EF4-FFF2-40B4-BE49-F238E27FC236}">
              <a16:creationId xmlns:a16="http://schemas.microsoft.com/office/drawing/2014/main" id="{00000000-0008-0000-0E00-000070010000}"/>
            </a:ext>
          </a:extLst>
        </xdr:cNvPr>
        <xdr:cNvSpPr txBox="1"/>
      </xdr:nvSpPr>
      <xdr:spPr>
        <a:xfrm>
          <a:off x="8515427" y="1426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32732</xdr:rowOff>
    </xdr:from>
    <xdr:ext cx="469744" cy="259045"/>
    <xdr:sp macro="" textlink="">
      <xdr:nvSpPr>
        <xdr:cNvPr id="369" name="n_3aveValue【公営住宅】&#10;一人当たり面積">
          <a:extLst>
            <a:ext uri="{FF2B5EF4-FFF2-40B4-BE49-F238E27FC236}">
              <a16:creationId xmlns:a16="http://schemas.microsoft.com/office/drawing/2014/main" id="{00000000-0008-0000-0E00-000071010000}"/>
            </a:ext>
          </a:extLst>
        </xdr:cNvPr>
        <xdr:cNvSpPr txBox="1"/>
      </xdr:nvSpPr>
      <xdr:spPr>
        <a:xfrm>
          <a:off x="7626427" y="14263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14191</xdr:rowOff>
    </xdr:from>
    <xdr:ext cx="469744" cy="259045"/>
    <xdr:sp macro="" textlink="">
      <xdr:nvSpPr>
        <xdr:cNvPr id="370" name="n_4aveValue【公営住宅】&#10;一人当たり面積">
          <a:extLst>
            <a:ext uri="{FF2B5EF4-FFF2-40B4-BE49-F238E27FC236}">
              <a16:creationId xmlns:a16="http://schemas.microsoft.com/office/drawing/2014/main" id="{00000000-0008-0000-0E00-000072010000}"/>
            </a:ext>
          </a:extLst>
        </xdr:cNvPr>
        <xdr:cNvSpPr txBox="1"/>
      </xdr:nvSpPr>
      <xdr:spPr>
        <a:xfrm>
          <a:off x="6737427" y="1458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9619</xdr:rowOff>
    </xdr:from>
    <xdr:ext cx="469744" cy="259045"/>
    <xdr:sp macro="" textlink="">
      <xdr:nvSpPr>
        <xdr:cNvPr id="371" name="n_1mainValue【公営住宅】&#10;一人当たり面積">
          <a:extLst>
            <a:ext uri="{FF2B5EF4-FFF2-40B4-BE49-F238E27FC236}">
              <a16:creationId xmlns:a16="http://schemas.microsoft.com/office/drawing/2014/main" id="{00000000-0008-0000-0E00-000073010000}"/>
            </a:ext>
          </a:extLst>
        </xdr:cNvPr>
        <xdr:cNvSpPr txBox="1"/>
      </xdr:nvSpPr>
      <xdr:spPr>
        <a:xfrm>
          <a:off x="9391727" y="14582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9619</xdr:rowOff>
    </xdr:from>
    <xdr:ext cx="469744" cy="259045"/>
    <xdr:sp macro="" textlink="">
      <xdr:nvSpPr>
        <xdr:cNvPr id="372" name="n_2mainValue【公営住宅】&#10;一人当たり面積">
          <a:extLst>
            <a:ext uri="{FF2B5EF4-FFF2-40B4-BE49-F238E27FC236}">
              <a16:creationId xmlns:a16="http://schemas.microsoft.com/office/drawing/2014/main" id="{00000000-0008-0000-0E00-000074010000}"/>
            </a:ext>
          </a:extLst>
        </xdr:cNvPr>
        <xdr:cNvSpPr txBox="1"/>
      </xdr:nvSpPr>
      <xdr:spPr>
        <a:xfrm>
          <a:off x="8515427" y="14582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8704</xdr:rowOff>
    </xdr:from>
    <xdr:ext cx="469744" cy="259045"/>
    <xdr:sp macro="" textlink="">
      <xdr:nvSpPr>
        <xdr:cNvPr id="373" name="n_3mainValue【公営住宅】&#10;一人当たり面積">
          <a:extLst>
            <a:ext uri="{FF2B5EF4-FFF2-40B4-BE49-F238E27FC236}">
              <a16:creationId xmlns:a16="http://schemas.microsoft.com/office/drawing/2014/main" id="{00000000-0008-0000-0E00-000075010000}"/>
            </a:ext>
          </a:extLst>
        </xdr:cNvPr>
        <xdr:cNvSpPr txBox="1"/>
      </xdr:nvSpPr>
      <xdr:spPr>
        <a:xfrm>
          <a:off x="7626427" y="14581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32275</xdr:rowOff>
    </xdr:from>
    <xdr:ext cx="469744" cy="259045"/>
    <xdr:sp macro="" textlink="">
      <xdr:nvSpPr>
        <xdr:cNvPr id="374" name="n_4mainValue【公営住宅】&#10;一人当たり面積">
          <a:extLst>
            <a:ext uri="{FF2B5EF4-FFF2-40B4-BE49-F238E27FC236}">
              <a16:creationId xmlns:a16="http://schemas.microsoft.com/office/drawing/2014/main" id="{00000000-0008-0000-0E00-000076010000}"/>
            </a:ext>
          </a:extLst>
        </xdr:cNvPr>
        <xdr:cNvSpPr txBox="1"/>
      </xdr:nvSpPr>
      <xdr:spPr>
        <a:xfrm>
          <a:off x="6737427" y="14262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00000000-0008-0000-0E00-000077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00000000-0008-0000-0E00-000078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a:extLst>
            <a:ext uri="{FF2B5EF4-FFF2-40B4-BE49-F238E27FC236}">
              <a16:creationId xmlns:a16="http://schemas.microsoft.com/office/drawing/2014/main" id="{00000000-0008-0000-0E00-00008F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a:extLst>
            <a:ext uri="{FF2B5EF4-FFF2-40B4-BE49-F238E27FC236}">
              <a16:creationId xmlns:a16="http://schemas.microsoft.com/office/drawing/2014/main" id="{00000000-0008-0000-0E00-000090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a:extLst>
            <a:ext uri="{FF2B5EF4-FFF2-40B4-BE49-F238E27FC236}">
              <a16:creationId xmlns:a16="http://schemas.microsoft.com/office/drawing/2014/main" id="{00000000-0008-0000-0E00-000091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a:extLst>
            <a:ext uri="{FF2B5EF4-FFF2-40B4-BE49-F238E27FC236}">
              <a16:creationId xmlns:a16="http://schemas.microsoft.com/office/drawing/2014/main" id="{00000000-0008-0000-0E00-000092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a:extLst>
            <a:ext uri="{FF2B5EF4-FFF2-40B4-BE49-F238E27FC236}">
              <a16:creationId xmlns:a16="http://schemas.microsoft.com/office/drawing/2014/main" id="{00000000-0008-0000-0E00-000093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a:extLst>
            <a:ext uri="{FF2B5EF4-FFF2-40B4-BE49-F238E27FC236}">
              <a16:creationId xmlns:a16="http://schemas.microsoft.com/office/drawing/2014/main" id="{00000000-0008-0000-0E00-000094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a:extLst>
            <a:ext uri="{FF2B5EF4-FFF2-40B4-BE49-F238E27FC236}">
              <a16:creationId xmlns:a16="http://schemas.microsoft.com/office/drawing/2014/main" id="{00000000-0008-0000-0E00-000095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a:extLst>
            <a:ext uri="{FF2B5EF4-FFF2-40B4-BE49-F238E27FC236}">
              <a16:creationId xmlns:a16="http://schemas.microsoft.com/office/drawing/2014/main" id="{00000000-0008-0000-0E00-000097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a:extLst>
            <a:ext uri="{FF2B5EF4-FFF2-40B4-BE49-F238E27FC236}">
              <a16:creationId xmlns:a16="http://schemas.microsoft.com/office/drawing/2014/main" id="{00000000-0008-0000-0E00-00009C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a:extLst>
            <a:ext uri="{FF2B5EF4-FFF2-40B4-BE49-F238E27FC236}">
              <a16:creationId xmlns:a16="http://schemas.microsoft.com/office/drawing/2014/main" id="{00000000-0008-0000-0E00-00009E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140970</xdr:rowOff>
    </xdr:from>
    <xdr:to>
      <xdr:col>85</xdr:col>
      <xdr:colOff>126364</xdr:colOff>
      <xdr:row>42</xdr:row>
      <xdr:rowOff>19050</xdr:rowOff>
    </xdr:to>
    <xdr:cxnSp macro="">
      <xdr:nvCxnSpPr>
        <xdr:cNvPr id="415" name="直線コネクタ 414">
          <a:extLst>
            <a:ext uri="{FF2B5EF4-FFF2-40B4-BE49-F238E27FC236}">
              <a16:creationId xmlns:a16="http://schemas.microsoft.com/office/drawing/2014/main" id="{00000000-0008-0000-0E00-00009F010000}"/>
            </a:ext>
          </a:extLst>
        </xdr:cNvPr>
        <xdr:cNvCxnSpPr/>
      </xdr:nvCxnSpPr>
      <xdr:spPr>
        <a:xfrm flipV="1">
          <a:off x="16318864" y="579882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416" name="【認定こども園・幼稚園・保育所】&#10;有形固定資産減価償却率最小値テキスト">
          <a:extLst>
            <a:ext uri="{FF2B5EF4-FFF2-40B4-BE49-F238E27FC236}">
              <a16:creationId xmlns:a16="http://schemas.microsoft.com/office/drawing/2014/main" id="{00000000-0008-0000-0E00-0000A0010000}"/>
            </a:ext>
          </a:extLst>
        </xdr:cNvPr>
        <xdr:cNvSpPr txBox="1"/>
      </xdr:nvSpPr>
      <xdr:spPr>
        <a:xfrm>
          <a:off x="16357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417" name="直線コネクタ 416">
          <a:extLst>
            <a:ext uri="{FF2B5EF4-FFF2-40B4-BE49-F238E27FC236}">
              <a16:creationId xmlns:a16="http://schemas.microsoft.com/office/drawing/2014/main" id="{00000000-0008-0000-0E00-0000A1010000}"/>
            </a:ext>
          </a:extLst>
        </xdr:cNvPr>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87647</xdr:rowOff>
    </xdr:from>
    <xdr:ext cx="405111" cy="259045"/>
    <xdr:sp macro="" textlink="">
      <xdr:nvSpPr>
        <xdr:cNvPr id="418" name="【認定こども園・幼稚園・保育所】&#10;有形固定資産減価償却率最大値テキスト">
          <a:extLst>
            <a:ext uri="{FF2B5EF4-FFF2-40B4-BE49-F238E27FC236}">
              <a16:creationId xmlns:a16="http://schemas.microsoft.com/office/drawing/2014/main" id="{00000000-0008-0000-0E00-0000A2010000}"/>
            </a:ext>
          </a:extLst>
        </xdr:cNvPr>
        <xdr:cNvSpPr txBox="1"/>
      </xdr:nvSpPr>
      <xdr:spPr>
        <a:xfrm>
          <a:off x="163576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419" name="直線コネクタ 418">
          <a:extLst>
            <a:ext uri="{FF2B5EF4-FFF2-40B4-BE49-F238E27FC236}">
              <a16:creationId xmlns:a16="http://schemas.microsoft.com/office/drawing/2014/main" id="{00000000-0008-0000-0E00-0000A3010000}"/>
            </a:ext>
          </a:extLst>
        </xdr:cNvPr>
        <xdr:cNvCxnSpPr/>
      </xdr:nvCxnSpPr>
      <xdr:spPr>
        <a:xfrm>
          <a:off x="16230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133367</xdr:rowOff>
    </xdr:from>
    <xdr:ext cx="405111" cy="259045"/>
    <xdr:sp macro="" textlink="">
      <xdr:nvSpPr>
        <xdr:cNvPr id="420" name="【認定こども園・幼稚園・保育所】&#10;有形固定資産減価償却率平均値テキスト">
          <a:extLst>
            <a:ext uri="{FF2B5EF4-FFF2-40B4-BE49-F238E27FC236}">
              <a16:creationId xmlns:a16="http://schemas.microsoft.com/office/drawing/2014/main" id="{00000000-0008-0000-0E00-0000A4010000}"/>
            </a:ext>
          </a:extLst>
        </xdr:cNvPr>
        <xdr:cNvSpPr txBox="1"/>
      </xdr:nvSpPr>
      <xdr:spPr>
        <a:xfrm>
          <a:off x="16357600" y="6477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154940</xdr:rowOff>
    </xdr:from>
    <xdr:to>
      <xdr:col>85</xdr:col>
      <xdr:colOff>177800</xdr:colOff>
      <xdr:row>38</xdr:row>
      <xdr:rowOff>85090</xdr:rowOff>
    </xdr:to>
    <xdr:sp macro="" textlink="">
      <xdr:nvSpPr>
        <xdr:cNvPr id="421" name="フローチャート: 判断 420">
          <a:extLst>
            <a:ext uri="{FF2B5EF4-FFF2-40B4-BE49-F238E27FC236}">
              <a16:creationId xmlns:a16="http://schemas.microsoft.com/office/drawing/2014/main" id="{00000000-0008-0000-0E00-0000A5010000}"/>
            </a:ext>
          </a:extLst>
        </xdr:cNvPr>
        <xdr:cNvSpPr/>
      </xdr:nvSpPr>
      <xdr:spPr>
        <a:xfrm>
          <a:off x="16268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92075</xdr:rowOff>
    </xdr:from>
    <xdr:to>
      <xdr:col>81</xdr:col>
      <xdr:colOff>101600</xdr:colOff>
      <xdr:row>38</xdr:row>
      <xdr:rowOff>22225</xdr:rowOff>
    </xdr:to>
    <xdr:sp macro="" textlink="">
      <xdr:nvSpPr>
        <xdr:cNvPr id="422" name="フローチャート: 判断 421">
          <a:extLst>
            <a:ext uri="{FF2B5EF4-FFF2-40B4-BE49-F238E27FC236}">
              <a16:creationId xmlns:a16="http://schemas.microsoft.com/office/drawing/2014/main" id="{00000000-0008-0000-0E00-0000A6010000}"/>
            </a:ext>
          </a:extLst>
        </xdr:cNvPr>
        <xdr:cNvSpPr/>
      </xdr:nvSpPr>
      <xdr:spPr>
        <a:xfrm>
          <a:off x="15430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107315</xdr:rowOff>
    </xdr:from>
    <xdr:to>
      <xdr:col>76</xdr:col>
      <xdr:colOff>165100</xdr:colOff>
      <xdr:row>38</xdr:row>
      <xdr:rowOff>37465</xdr:rowOff>
    </xdr:to>
    <xdr:sp macro="" textlink="">
      <xdr:nvSpPr>
        <xdr:cNvPr id="423" name="フローチャート: 判断 422">
          <a:extLst>
            <a:ext uri="{FF2B5EF4-FFF2-40B4-BE49-F238E27FC236}">
              <a16:creationId xmlns:a16="http://schemas.microsoft.com/office/drawing/2014/main" id="{00000000-0008-0000-0E00-0000A7010000}"/>
            </a:ext>
          </a:extLst>
        </xdr:cNvPr>
        <xdr:cNvSpPr/>
      </xdr:nvSpPr>
      <xdr:spPr>
        <a:xfrm>
          <a:off x="14541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424" name="フローチャート: 判断 423">
          <a:extLst>
            <a:ext uri="{FF2B5EF4-FFF2-40B4-BE49-F238E27FC236}">
              <a16:creationId xmlns:a16="http://schemas.microsoft.com/office/drawing/2014/main" id="{00000000-0008-0000-0E00-0000A8010000}"/>
            </a:ext>
          </a:extLst>
        </xdr:cNvPr>
        <xdr:cNvSpPr/>
      </xdr:nvSpPr>
      <xdr:spPr>
        <a:xfrm>
          <a:off x="13652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82550</xdr:rowOff>
    </xdr:from>
    <xdr:to>
      <xdr:col>67</xdr:col>
      <xdr:colOff>101600</xdr:colOff>
      <xdr:row>38</xdr:row>
      <xdr:rowOff>12700</xdr:rowOff>
    </xdr:to>
    <xdr:sp macro="" textlink="">
      <xdr:nvSpPr>
        <xdr:cNvPr id="425" name="フローチャート: 判断 424">
          <a:extLst>
            <a:ext uri="{FF2B5EF4-FFF2-40B4-BE49-F238E27FC236}">
              <a16:creationId xmlns:a16="http://schemas.microsoft.com/office/drawing/2014/main" id="{00000000-0008-0000-0E00-0000A9010000}"/>
            </a:ext>
          </a:extLst>
        </xdr:cNvPr>
        <xdr:cNvSpPr/>
      </xdr:nvSpPr>
      <xdr:spPr>
        <a:xfrm>
          <a:off x="12763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00000000-0008-0000-0E00-0000AA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00000000-0008-0000-0E00-0000AB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E00-0000AC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103505</xdr:rowOff>
    </xdr:from>
    <xdr:to>
      <xdr:col>85</xdr:col>
      <xdr:colOff>177800</xdr:colOff>
      <xdr:row>37</xdr:row>
      <xdr:rowOff>33655</xdr:rowOff>
    </xdr:to>
    <xdr:sp macro="" textlink="">
      <xdr:nvSpPr>
        <xdr:cNvPr id="431" name="楕円 430">
          <a:extLst>
            <a:ext uri="{FF2B5EF4-FFF2-40B4-BE49-F238E27FC236}">
              <a16:creationId xmlns:a16="http://schemas.microsoft.com/office/drawing/2014/main" id="{00000000-0008-0000-0E00-0000AF010000}"/>
            </a:ext>
          </a:extLst>
        </xdr:cNvPr>
        <xdr:cNvSpPr/>
      </xdr:nvSpPr>
      <xdr:spPr>
        <a:xfrm>
          <a:off x="16268700" y="627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126382</xdr:rowOff>
    </xdr:from>
    <xdr:ext cx="405111" cy="259045"/>
    <xdr:sp macro="" textlink="">
      <xdr:nvSpPr>
        <xdr:cNvPr id="432" name="【認定こども園・幼稚園・保育所】&#10;有形固定資産減価償却率該当値テキスト">
          <a:extLst>
            <a:ext uri="{FF2B5EF4-FFF2-40B4-BE49-F238E27FC236}">
              <a16:creationId xmlns:a16="http://schemas.microsoft.com/office/drawing/2014/main" id="{00000000-0008-0000-0E00-0000B0010000}"/>
            </a:ext>
          </a:extLst>
        </xdr:cNvPr>
        <xdr:cNvSpPr txBox="1"/>
      </xdr:nvSpPr>
      <xdr:spPr>
        <a:xfrm>
          <a:off x="16357600"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57785</xdr:rowOff>
    </xdr:from>
    <xdr:to>
      <xdr:col>81</xdr:col>
      <xdr:colOff>101600</xdr:colOff>
      <xdr:row>36</xdr:row>
      <xdr:rowOff>159385</xdr:rowOff>
    </xdr:to>
    <xdr:sp macro="" textlink="">
      <xdr:nvSpPr>
        <xdr:cNvPr id="433" name="楕円 432">
          <a:extLst>
            <a:ext uri="{FF2B5EF4-FFF2-40B4-BE49-F238E27FC236}">
              <a16:creationId xmlns:a16="http://schemas.microsoft.com/office/drawing/2014/main" id="{00000000-0008-0000-0E00-0000B1010000}"/>
            </a:ext>
          </a:extLst>
        </xdr:cNvPr>
        <xdr:cNvSpPr/>
      </xdr:nvSpPr>
      <xdr:spPr>
        <a:xfrm>
          <a:off x="15430500" y="62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108585</xdr:rowOff>
    </xdr:from>
    <xdr:to>
      <xdr:col>85</xdr:col>
      <xdr:colOff>127000</xdr:colOff>
      <xdr:row>36</xdr:row>
      <xdr:rowOff>154305</xdr:rowOff>
    </xdr:to>
    <xdr:cxnSp macro="">
      <xdr:nvCxnSpPr>
        <xdr:cNvPr id="434" name="直線コネクタ 433">
          <a:extLst>
            <a:ext uri="{FF2B5EF4-FFF2-40B4-BE49-F238E27FC236}">
              <a16:creationId xmlns:a16="http://schemas.microsoft.com/office/drawing/2014/main" id="{00000000-0008-0000-0E00-0000B2010000}"/>
            </a:ext>
          </a:extLst>
        </xdr:cNvPr>
        <xdr:cNvCxnSpPr/>
      </xdr:nvCxnSpPr>
      <xdr:spPr>
        <a:xfrm>
          <a:off x="15481300" y="628078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93980</xdr:rowOff>
    </xdr:from>
    <xdr:to>
      <xdr:col>76</xdr:col>
      <xdr:colOff>165100</xdr:colOff>
      <xdr:row>38</xdr:row>
      <xdr:rowOff>24130</xdr:rowOff>
    </xdr:to>
    <xdr:sp macro="" textlink="">
      <xdr:nvSpPr>
        <xdr:cNvPr id="435" name="楕円 434">
          <a:extLst>
            <a:ext uri="{FF2B5EF4-FFF2-40B4-BE49-F238E27FC236}">
              <a16:creationId xmlns:a16="http://schemas.microsoft.com/office/drawing/2014/main" id="{00000000-0008-0000-0E00-0000B3010000}"/>
            </a:ext>
          </a:extLst>
        </xdr:cNvPr>
        <xdr:cNvSpPr/>
      </xdr:nvSpPr>
      <xdr:spPr>
        <a:xfrm>
          <a:off x="14541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108585</xdr:rowOff>
    </xdr:from>
    <xdr:to>
      <xdr:col>81</xdr:col>
      <xdr:colOff>50800</xdr:colOff>
      <xdr:row>37</xdr:row>
      <xdr:rowOff>144780</xdr:rowOff>
    </xdr:to>
    <xdr:cxnSp macro="">
      <xdr:nvCxnSpPr>
        <xdr:cNvPr id="436" name="直線コネクタ 435">
          <a:extLst>
            <a:ext uri="{FF2B5EF4-FFF2-40B4-BE49-F238E27FC236}">
              <a16:creationId xmlns:a16="http://schemas.microsoft.com/office/drawing/2014/main" id="{00000000-0008-0000-0E00-0000B4010000}"/>
            </a:ext>
          </a:extLst>
        </xdr:cNvPr>
        <xdr:cNvCxnSpPr/>
      </xdr:nvCxnSpPr>
      <xdr:spPr>
        <a:xfrm flipV="1">
          <a:off x="14592300" y="6280785"/>
          <a:ext cx="889000" cy="20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93980</xdr:rowOff>
    </xdr:from>
    <xdr:to>
      <xdr:col>72</xdr:col>
      <xdr:colOff>38100</xdr:colOff>
      <xdr:row>38</xdr:row>
      <xdr:rowOff>24130</xdr:rowOff>
    </xdr:to>
    <xdr:sp macro="" textlink="">
      <xdr:nvSpPr>
        <xdr:cNvPr id="437" name="楕円 436">
          <a:extLst>
            <a:ext uri="{FF2B5EF4-FFF2-40B4-BE49-F238E27FC236}">
              <a16:creationId xmlns:a16="http://schemas.microsoft.com/office/drawing/2014/main" id="{00000000-0008-0000-0E00-0000B5010000}"/>
            </a:ext>
          </a:extLst>
        </xdr:cNvPr>
        <xdr:cNvSpPr/>
      </xdr:nvSpPr>
      <xdr:spPr>
        <a:xfrm>
          <a:off x="13652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144780</xdr:rowOff>
    </xdr:from>
    <xdr:to>
      <xdr:col>76</xdr:col>
      <xdr:colOff>114300</xdr:colOff>
      <xdr:row>37</xdr:row>
      <xdr:rowOff>144780</xdr:rowOff>
    </xdr:to>
    <xdr:cxnSp macro="">
      <xdr:nvCxnSpPr>
        <xdr:cNvPr id="438" name="直線コネクタ 437">
          <a:extLst>
            <a:ext uri="{FF2B5EF4-FFF2-40B4-BE49-F238E27FC236}">
              <a16:creationId xmlns:a16="http://schemas.microsoft.com/office/drawing/2014/main" id="{00000000-0008-0000-0E00-0000B6010000}"/>
            </a:ext>
          </a:extLst>
        </xdr:cNvPr>
        <xdr:cNvCxnSpPr/>
      </xdr:nvCxnSpPr>
      <xdr:spPr>
        <a:xfrm>
          <a:off x="13703300" y="64884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52070</xdr:rowOff>
    </xdr:from>
    <xdr:to>
      <xdr:col>67</xdr:col>
      <xdr:colOff>101600</xdr:colOff>
      <xdr:row>38</xdr:row>
      <xdr:rowOff>153670</xdr:rowOff>
    </xdr:to>
    <xdr:sp macro="" textlink="">
      <xdr:nvSpPr>
        <xdr:cNvPr id="439" name="楕円 438">
          <a:extLst>
            <a:ext uri="{FF2B5EF4-FFF2-40B4-BE49-F238E27FC236}">
              <a16:creationId xmlns:a16="http://schemas.microsoft.com/office/drawing/2014/main" id="{00000000-0008-0000-0E00-0000B7010000}"/>
            </a:ext>
          </a:extLst>
        </xdr:cNvPr>
        <xdr:cNvSpPr/>
      </xdr:nvSpPr>
      <xdr:spPr>
        <a:xfrm>
          <a:off x="12763500" y="65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144780</xdr:rowOff>
    </xdr:from>
    <xdr:to>
      <xdr:col>71</xdr:col>
      <xdr:colOff>177800</xdr:colOff>
      <xdr:row>38</xdr:row>
      <xdr:rowOff>102870</xdr:rowOff>
    </xdr:to>
    <xdr:cxnSp macro="">
      <xdr:nvCxnSpPr>
        <xdr:cNvPr id="440" name="直線コネクタ 439">
          <a:extLst>
            <a:ext uri="{FF2B5EF4-FFF2-40B4-BE49-F238E27FC236}">
              <a16:creationId xmlns:a16="http://schemas.microsoft.com/office/drawing/2014/main" id="{00000000-0008-0000-0E00-0000B8010000}"/>
            </a:ext>
          </a:extLst>
        </xdr:cNvPr>
        <xdr:cNvCxnSpPr/>
      </xdr:nvCxnSpPr>
      <xdr:spPr>
        <a:xfrm flipV="1">
          <a:off x="12814300" y="648843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13352</xdr:rowOff>
    </xdr:from>
    <xdr:ext cx="405111" cy="259045"/>
    <xdr:sp macro="" textlink="">
      <xdr:nvSpPr>
        <xdr:cNvPr id="441" name="n_1aveValue【認定こども園・幼稚園・保育所】&#10;有形固定資産減価償却率">
          <a:extLst>
            <a:ext uri="{FF2B5EF4-FFF2-40B4-BE49-F238E27FC236}">
              <a16:creationId xmlns:a16="http://schemas.microsoft.com/office/drawing/2014/main" id="{00000000-0008-0000-0E00-0000B9010000}"/>
            </a:ext>
          </a:extLst>
        </xdr:cNvPr>
        <xdr:cNvSpPr txBox="1"/>
      </xdr:nvSpPr>
      <xdr:spPr>
        <a:xfrm>
          <a:off x="15266044" y="652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28592</xdr:rowOff>
    </xdr:from>
    <xdr:ext cx="405111" cy="259045"/>
    <xdr:sp macro="" textlink="">
      <xdr:nvSpPr>
        <xdr:cNvPr id="442" name="n_2aveValue【認定こども園・幼稚園・保育所】&#10;有形固定資産減価償却率">
          <a:extLst>
            <a:ext uri="{FF2B5EF4-FFF2-40B4-BE49-F238E27FC236}">
              <a16:creationId xmlns:a16="http://schemas.microsoft.com/office/drawing/2014/main" id="{00000000-0008-0000-0E00-0000BA010000}"/>
            </a:ext>
          </a:extLst>
        </xdr:cNvPr>
        <xdr:cNvSpPr txBox="1"/>
      </xdr:nvSpPr>
      <xdr:spPr>
        <a:xfrm>
          <a:off x="143897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34942</xdr:rowOff>
    </xdr:from>
    <xdr:ext cx="405111" cy="259045"/>
    <xdr:sp macro="" textlink="">
      <xdr:nvSpPr>
        <xdr:cNvPr id="443" name="n_3aveValue【認定こども園・幼稚園・保育所】&#10;有形固定資産減価償却率">
          <a:extLst>
            <a:ext uri="{FF2B5EF4-FFF2-40B4-BE49-F238E27FC236}">
              <a16:creationId xmlns:a16="http://schemas.microsoft.com/office/drawing/2014/main" id="{00000000-0008-0000-0E00-0000BB010000}"/>
            </a:ext>
          </a:extLst>
        </xdr:cNvPr>
        <xdr:cNvSpPr txBox="1"/>
      </xdr:nvSpPr>
      <xdr:spPr>
        <a:xfrm>
          <a:off x="13500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29227</xdr:rowOff>
    </xdr:from>
    <xdr:ext cx="405111" cy="259045"/>
    <xdr:sp macro="" textlink="">
      <xdr:nvSpPr>
        <xdr:cNvPr id="444" name="n_4aveValue【認定こども園・幼稚園・保育所】&#10;有形固定資産減価償却率">
          <a:extLst>
            <a:ext uri="{FF2B5EF4-FFF2-40B4-BE49-F238E27FC236}">
              <a16:creationId xmlns:a16="http://schemas.microsoft.com/office/drawing/2014/main" id="{00000000-0008-0000-0E00-0000BC010000}"/>
            </a:ext>
          </a:extLst>
        </xdr:cNvPr>
        <xdr:cNvSpPr txBox="1"/>
      </xdr:nvSpPr>
      <xdr:spPr>
        <a:xfrm>
          <a:off x="12611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4462</xdr:rowOff>
    </xdr:from>
    <xdr:ext cx="405111" cy="259045"/>
    <xdr:sp macro="" textlink="">
      <xdr:nvSpPr>
        <xdr:cNvPr id="445" name="n_1mainValue【認定こども園・幼稚園・保育所】&#10;有形固定資産減価償却率">
          <a:extLst>
            <a:ext uri="{FF2B5EF4-FFF2-40B4-BE49-F238E27FC236}">
              <a16:creationId xmlns:a16="http://schemas.microsoft.com/office/drawing/2014/main" id="{00000000-0008-0000-0E00-0000BD010000}"/>
            </a:ext>
          </a:extLst>
        </xdr:cNvPr>
        <xdr:cNvSpPr txBox="1"/>
      </xdr:nvSpPr>
      <xdr:spPr>
        <a:xfrm>
          <a:off x="15266044" y="600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40657</xdr:rowOff>
    </xdr:from>
    <xdr:ext cx="405111" cy="259045"/>
    <xdr:sp macro="" textlink="">
      <xdr:nvSpPr>
        <xdr:cNvPr id="446" name="n_2mainValue【認定こども園・幼稚園・保育所】&#10;有形固定資産減価償却率">
          <a:extLst>
            <a:ext uri="{FF2B5EF4-FFF2-40B4-BE49-F238E27FC236}">
              <a16:creationId xmlns:a16="http://schemas.microsoft.com/office/drawing/2014/main" id="{00000000-0008-0000-0E00-0000BE010000}"/>
            </a:ext>
          </a:extLst>
        </xdr:cNvPr>
        <xdr:cNvSpPr txBox="1"/>
      </xdr:nvSpPr>
      <xdr:spPr>
        <a:xfrm>
          <a:off x="143897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15257</xdr:rowOff>
    </xdr:from>
    <xdr:ext cx="405111" cy="259045"/>
    <xdr:sp macro="" textlink="">
      <xdr:nvSpPr>
        <xdr:cNvPr id="447" name="n_3mainValue【認定こども園・幼稚園・保育所】&#10;有形固定資産減価償却率">
          <a:extLst>
            <a:ext uri="{FF2B5EF4-FFF2-40B4-BE49-F238E27FC236}">
              <a16:creationId xmlns:a16="http://schemas.microsoft.com/office/drawing/2014/main" id="{00000000-0008-0000-0E00-0000BF010000}"/>
            </a:ext>
          </a:extLst>
        </xdr:cNvPr>
        <xdr:cNvSpPr txBox="1"/>
      </xdr:nvSpPr>
      <xdr:spPr>
        <a:xfrm>
          <a:off x="135007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144797</xdr:rowOff>
    </xdr:from>
    <xdr:ext cx="405111" cy="259045"/>
    <xdr:sp macro="" textlink="">
      <xdr:nvSpPr>
        <xdr:cNvPr id="448" name="n_4mainValue【認定こども園・幼稚園・保育所】&#10;有形固定資産減価償却率">
          <a:extLst>
            <a:ext uri="{FF2B5EF4-FFF2-40B4-BE49-F238E27FC236}">
              <a16:creationId xmlns:a16="http://schemas.microsoft.com/office/drawing/2014/main" id="{00000000-0008-0000-0E00-0000C0010000}"/>
            </a:ext>
          </a:extLst>
        </xdr:cNvPr>
        <xdr:cNvSpPr txBox="1"/>
      </xdr:nvSpPr>
      <xdr:spPr>
        <a:xfrm>
          <a:off x="12611744" y="665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a:extLst>
            <a:ext uri="{FF2B5EF4-FFF2-40B4-BE49-F238E27FC236}">
              <a16:creationId xmlns:a16="http://schemas.microsoft.com/office/drawing/2014/main" id="{00000000-0008-0000-0E00-0000C1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a:extLst>
            <a:ext uri="{FF2B5EF4-FFF2-40B4-BE49-F238E27FC236}">
              <a16:creationId xmlns:a16="http://schemas.microsoft.com/office/drawing/2014/main" id="{00000000-0008-0000-0E00-0000C2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a:extLst>
            <a:ext uri="{FF2B5EF4-FFF2-40B4-BE49-F238E27FC236}">
              <a16:creationId xmlns:a16="http://schemas.microsoft.com/office/drawing/2014/main" id="{00000000-0008-0000-0E00-0000C3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a:extLst>
            <a:ext uri="{FF2B5EF4-FFF2-40B4-BE49-F238E27FC236}">
              <a16:creationId xmlns:a16="http://schemas.microsoft.com/office/drawing/2014/main" id="{00000000-0008-0000-0E00-0000C4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a:extLst>
            <a:ext uri="{FF2B5EF4-FFF2-40B4-BE49-F238E27FC236}">
              <a16:creationId xmlns:a16="http://schemas.microsoft.com/office/drawing/2014/main" id="{00000000-0008-0000-0E00-0000C5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a:extLst>
            <a:ext uri="{FF2B5EF4-FFF2-40B4-BE49-F238E27FC236}">
              <a16:creationId xmlns:a16="http://schemas.microsoft.com/office/drawing/2014/main" id="{00000000-0008-0000-0E00-0000C9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a:extLst>
            <a:ext uri="{FF2B5EF4-FFF2-40B4-BE49-F238E27FC236}">
              <a16:creationId xmlns:a16="http://schemas.microsoft.com/office/drawing/2014/main" id="{00000000-0008-0000-0E00-0000CA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9" name="直線コネクタ 458">
          <a:extLst>
            <a:ext uri="{FF2B5EF4-FFF2-40B4-BE49-F238E27FC236}">
              <a16:creationId xmlns:a16="http://schemas.microsoft.com/office/drawing/2014/main" id="{00000000-0008-0000-0E00-0000CB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0" name="テキスト ボックス 459">
          <a:extLst>
            <a:ext uri="{FF2B5EF4-FFF2-40B4-BE49-F238E27FC236}">
              <a16:creationId xmlns:a16="http://schemas.microsoft.com/office/drawing/2014/main" id="{00000000-0008-0000-0E00-0000CC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1" name="直線コネクタ 460">
          <a:extLst>
            <a:ext uri="{FF2B5EF4-FFF2-40B4-BE49-F238E27FC236}">
              <a16:creationId xmlns:a16="http://schemas.microsoft.com/office/drawing/2014/main" id="{00000000-0008-0000-0E00-0000CD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2" name="テキスト ボックス 461">
          <a:extLst>
            <a:ext uri="{FF2B5EF4-FFF2-40B4-BE49-F238E27FC236}">
              <a16:creationId xmlns:a16="http://schemas.microsoft.com/office/drawing/2014/main" id="{00000000-0008-0000-0E00-0000CE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3" name="直線コネクタ 462">
          <a:extLst>
            <a:ext uri="{FF2B5EF4-FFF2-40B4-BE49-F238E27FC236}">
              <a16:creationId xmlns:a16="http://schemas.microsoft.com/office/drawing/2014/main" id="{00000000-0008-0000-0E00-0000CF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4" name="テキスト ボックス 463">
          <a:extLst>
            <a:ext uri="{FF2B5EF4-FFF2-40B4-BE49-F238E27FC236}">
              <a16:creationId xmlns:a16="http://schemas.microsoft.com/office/drawing/2014/main" id="{00000000-0008-0000-0E00-0000D0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5" name="直線コネクタ 464">
          <a:extLst>
            <a:ext uri="{FF2B5EF4-FFF2-40B4-BE49-F238E27FC236}">
              <a16:creationId xmlns:a16="http://schemas.microsoft.com/office/drawing/2014/main" id="{00000000-0008-0000-0E00-0000D1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7" name="直線コネクタ 466">
          <a:extLst>
            <a:ext uri="{FF2B5EF4-FFF2-40B4-BE49-F238E27FC236}">
              <a16:creationId xmlns:a16="http://schemas.microsoft.com/office/drawing/2014/main" id="{00000000-0008-0000-0E00-0000D3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9" name="【認定こども園・幼稚園・保育所】&#10;一人当たり面積グラフ枠">
          <a:extLst>
            <a:ext uri="{FF2B5EF4-FFF2-40B4-BE49-F238E27FC236}">
              <a16:creationId xmlns:a16="http://schemas.microsoft.com/office/drawing/2014/main" id="{00000000-0008-0000-0E00-0000D5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14478</xdr:rowOff>
    </xdr:from>
    <xdr:to>
      <xdr:col>116</xdr:col>
      <xdr:colOff>62864</xdr:colOff>
      <xdr:row>41</xdr:row>
      <xdr:rowOff>92202</xdr:rowOff>
    </xdr:to>
    <xdr:cxnSp macro="">
      <xdr:nvCxnSpPr>
        <xdr:cNvPr id="470" name="直線コネクタ 469">
          <a:extLst>
            <a:ext uri="{FF2B5EF4-FFF2-40B4-BE49-F238E27FC236}">
              <a16:creationId xmlns:a16="http://schemas.microsoft.com/office/drawing/2014/main" id="{00000000-0008-0000-0E00-0000D6010000}"/>
            </a:ext>
          </a:extLst>
        </xdr:cNvPr>
        <xdr:cNvCxnSpPr/>
      </xdr:nvCxnSpPr>
      <xdr:spPr>
        <a:xfrm flipV="1">
          <a:off x="22160864" y="5672328"/>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471" name="【認定こども園・幼稚園・保育所】&#10;一人当たり面積最小値テキスト">
          <a:extLst>
            <a:ext uri="{FF2B5EF4-FFF2-40B4-BE49-F238E27FC236}">
              <a16:creationId xmlns:a16="http://schemas.microsoft.com/office/drawing/2014/main" id="{00000000-0008-0000-0E00-0000D7010000}"/>
            </a:ext>
          </a:extLst>
        </xdr:cNvPr>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472" name="直線コネクタ 471">
          <a:extLst>
            <a:ext uri="{FF2B5EF4-FFF2-40B4-BE49-F238E27FC236}">
              <a16:creationId xmlns:a16="http://schemas.microsoft.com/office/drawing/2014/main" id="{00000000-0008-0000-0E00-0000D8010000}"/>
            </a:ext>
          </a:extLst>
        </xdr:cNvPr>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132605</xdr:rowOff>
    </xdr:from>
    <xdr:ext cx="469744" cy="259045"/>
    <xdr:sp macro="" textlink="">
      <xdr:nvSpPr>
        <xdr:cNvPr id="473" name="【認定こども園・幼稚園・保育所】&#10;一人当たり面積最大値テキスト">
          <a:extLst>
            <a:ext uri="{FF2B5EF4-FFF2-40B4-BE49-F238E27FC236}">
              <a16:creationId xmlns:a16="http://schemas.microsoft.com/office/drawing/2014/main" id="{00000000-0008-0000-0E00-0000D9010000}"/>
            </a:ext>
          </a:extLst>
        </xdr:cNvPr>
        <xdr:cNvSpPr txBox="1"/>
      </xdr:nvSpPr>
      <xdr:spPr>
        <a:xfrm>
          <a:off x="221996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14478</xdr:rowOff>
    </xdr:from>
    <xdr:to>
      <xdr:col>116</xdr:col>
      <xdr:colOff>152400</xdr:colOff>
      <xdr:row>33</xdr:row>
      <xdr:rowOff>14478</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a:off x="22072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88409</xdr:rowOff>
    </xdr:from>
    <xdr:ext cx="469744" cy="259045"/>
    <xdr:sp macro="" textlink="">
      <xdr:nvSpPr>
        <xdr:cNvPr id="475" name="【認定こども園・幼稚園・保育所】&#10;一人当たり面積平均値テキスト">
          <a:extLst>
            <a:ext uri="{FF2B5EF4-FFF2-40B4-BE49-F238E27FC236}">
              <a16:creationId xmlns:a16="http://schemas.microsoft.com/office/drawing/2014/main" id="{00000000-0008-0000-0E00-0000DB010000}"/>
            </a:ext>
          </a:extLst>
        </xdr:cNvPr>
        <xdr:cNvSpPr txBox="1"/>
      </xdr:nvSpPr>
      <xdr:spPr>
        <a:xfrm>
          <a:off x="22199600" y="6432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109982</xdr:rowOff>
    </xdr:from>
    <xdr:to>
      <xdr:col>116</xdr:col>
      <xdr:colOff>114300</xdr:colOff>
      <xdr:row>38</xdr:row>
      <xdr:rowOff>40132</xdr:rowOff>
    </xdr:to>
    <xdr:sp macro="" textlink="">
      <xdr:nvSpPr>
        <xdr:cNvPr id="476" name="フローチャート: 判断 475">
          <a:extLst>
            <a:ext uri="{FF2B5EF4-FFF2-40B4-BE49-F238E27FC236}">
              <a16:creationId xmlns:a16="http://schemas.microsoft.com/office/drawing/2014/main" id="{00000000-0008-0000-0E00-0000DC010000}"/>
            </a:ext>
          </a:extLst>
        </xdr:cNvPr>
        <xdr:cNvSpPr/>
      </xdr:nvSpPr>
      <xdr:spPr>
        <a:xfrm>
          <a:off x="22110700" y="645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68834</xdr:rowOff>
    </xdr:from>
    <xdr:to>
      <xdr:col>112</xdr:col>
      <xdr:colOff>38100</xdr:colOff>
      <xdr:row>37</xdr:row>
      <xdr:rowOff>170435</xdr:rowOff>
    </xdr:to>
    <xdr:sp macro="" textlink="">
      <xdr:nvSpPr>
        <xdr:cNvPr id="477" name="フローチャート: 判断 476">
          <a:extLst>
            <a:ext uri="{FF2B5EF4-FFF2-40B4-BE49-F238E27FC236}">
              <a16:creationId xmlns:a16="http://schemas.microsoft.com/office/drawing/2014/main" id="{00000000-0008-0000-0E00-0000DD010000}"/>
            </a:ext>
          </a:extLst>
        </xdr:cNvPr>
        <xdr:cNvSpPr/>
      </xdr:nvSpPr>
      <xdr:spPr>
        <a:xfrm>
          <a:off x="21272500" y="64124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77978</xdr:rowOff>
    </xdr:from>
    <xdr:to>
      <xdr:col>107</xdr:col>
      <xdr:colOff>101600</xdr:colOff>
      <xdr:row>38</xdr:row>
      <xdr:rowOff>8128</xdr:rowOff>
    </xdr:to>
    <xdr:sp macro="" textlink="">
      <xdr:nvSpPr>
        <xdr:cNvPr id="478" name="フローチャート: 判断 477">
          <a:extLst>
            <a:ext uri="{FF2B5EF4-FFF2-40B4-BE49-F238E27FC236}">
              <a16:creationId xmlns:a16="http://schemas.microsoft.com/office/drawing/2014/main" id="{00000000-0008-0000-0E00-0000DE010000}"/>
            </a:ext>
          </a:extLst>
        </xdr:cNvPr>
        <xdr:cNvSpPr/>
      </xdr:nvSpPr>
      <xdr:spPr>
        <a:xfrm>
          <a:off x="20383500" y="64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73406</xdr:rowOff>
    </xdr:from>
    <xdr:to>
      <xdr:col>102</xdr:col>
      <xdr:colOff>165100</xdr:colOff>
      <xdr:row>38</xdr:row>
      <xdr:rowOff>3556</xdr:rowOff>
    </xdr:to>
    <xdr:sp macro="" textlink="">
      <xdr:nvSpPr>
        <xdr:cNvPr id="479" name="フローチャート: 判断 478">
          <a:extLst>
            <a:ext uri="{FF2B5EF4-FFF2-40B4-BE49-F238E27FC236}">
              <a16:creationId xmlns:a16="http://schemas.microsoft.com/office/drawing/2014/main" id="{00000000-0008-0000-0E00-0000DF010000}"/>
            </a:ext>
          </a:extLst>
        </xdr:cNvPr>
        <xdr:cNvSpPr/>
      </xdr:nvSpPr>
      <xdr:spPr>
        <a:xfrm>
          <a:off x="19494500" y="641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96266</xdr:rowOff>
    </xdr:from>
    <xdr:to>
      <xdr:col>98</xdr:col>
      <xdr:colOff>38100</xdr:colOff>
      <xdr:row>38</xdr:row>
      <xdr:rowOff>26415</xdr:rowOff>
    </xdr:to>
    <xdr:sp macro="" textlink="">
      <xdr:nvSpPr>
        <xdr:cNvPr id="480" name="フローチャート: 判断 479">
          <a:extLst>
            <a:ext uri="{FF2B5EF4-FFF2-40B4-BE49-F238E27FC236}">
              <a16:creationId xmlns:a16="http://schemas.microsoft.com/office/drawing/2014/main" id="{00000000-0008-0000-0E00-0000E0010000}"/>
            </a:ext>
          </a:extLst>
        </xdr:cNvPr>
        <xdr:cNvSpPr/>
      </xdr:nvSpPr>
      <xdr:spPr>
        <a:xfrm>
          <a:off x="18605500" y="64399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00000000-0008-0000-0E00-0000E1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00000000-0008-0000-0E00-0000E2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00000000-0008-0000-0E00-0000E3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E00-0000E4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E00-0000E5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68834</xdr:rowOff>
    </xdr:from>
    <xdr:to>
      <xdr:col>116</xdr:col>
      <xdr:colOff>114300</xdr:colOff>
      <xdr:row>37</xdr:row>
      <xdr:rowOff>170435</xdr:rowOff>
    </xdr:to>
    <xdr:sp macro="" textlink="">
      <xdr:nvSpPr>
        <xdr:cNvPr id="486" name="楕円 485">
          <a:extLst>
            <a:ext uri="{FF2B5EF4-FFF2-40B4-BE49-F238E27FC236}">
              <a16:creationId xmlns:a16="http://schemas.microsoft.com/office/drawing/2014/main" id="{00000000-0008-0000-0E00-0000E6010000}"/>
            </a:ext>
          </a:extLst>
        </xdr:cNvPr>
        <xdr:cNvSpPr/>
      </xdr:nvSpPr>
      <xdr:spPr>
        <a:xfrm>
          <a:off x="22110700" y="64124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91711</xdr:rowOff>
    </xdr:from>
    <xdr:ext cx="469744" cy="259045"/>
    <xdr:sp macro="" textlink="">
      <xdr:nvSpPr>
        <xdr:cNvPr id="487" name="【認定こども園・幼稚園・保育所】&#10;一人当たり面積該当値テキスト">
          <a:extLst>
            <a:ext uri="{FF2B5EF4-FFF2-40B4-BE49-F238E27FC236}">
              <a16:creationId xmlns:a16="http://schemas.microsoft.com/office/drawing/2014/main" id="{00000000-0008-0000-0E00-0000E7010000}"/>
            </a:ext>
          </a:extLst>
        </xdr:cNvPr>
        <xdr:cNvSpPr txBox="1"/>
      </xdr:nvSpPr>
      <xdr:spPr>
        <a:xfrm>
          <a:off x="22199600" y="626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27686</xdr:rowOff>
    </xdr:from>
    <xdr:to>
      <xdr:col>112</xdr:col>
      <xdr:colOff>38100</xdr:colOff>
      <xdr:row>37</xdr:row>
      <xdr:rowOff>129286</xdr:rowOff>
    </xdr:to>
    <xdr:sp macro="" textlink="">
      <xdr:nvSpPr>
        <xdr:cNvPr id="488" name="楕円 487">
          <a:extLst>
            <a:ext uri="{FF2B5EF4-FFF2-40B4-BE49-F238E27FC236}">
              <a16:creationId xmlns:a16="http://schemas.microsoft.com/office/drawing/2014/main" id="{00000000-0008-0000-0E00-0000E8010000}"/>
            </a:ext>
          </a:extLst>
        </xdr:cNvPr>
        <xdr:cNvSpPr/>
      </xdr:nvSpPr>
      <xdr:spPr>
        <a:xfrm>
          <a:off x="21272500" y="637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78486</xdr:rowOff>
    </xdr:from>
    <xdr:to>
      <xdr:col>116</xdr:col>
      <xdr:colOff>63500</xdr:colOff>
      <xdr:row>37</xdr:row>
      <xdr:rowOff>119634</xdr:rowOff>
    </xdr:to>
    <xdr:cxnSp macro="">
      <xdr:nvCxnSpPr>
        <xdr:cNvPr id="489" name="直線コネクタ 488">
          <a:extLst>
            <a:ext uri="{FF2B5EF4-FFF2-40B4-BE49-F238E27FC236}">
              <a16:creationId xmlns:a16="http://schemas.microsoft.com/office/drawing/2014/main" id="{00000000-0008-0000-0E00-0000E9010000}"/>
            </a:ext>
          </a:extLst>
        </xdr:cNvPr>
        <xdr:cNvCxnSpPr/>
      </xdr:nvCxnSpPr>
      <xdr:spPr>
        <a:xfrm>
          <a:off x="21323300" y="642213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82550</xdr:rowOff>
    </xdr:from>
    <xdr:to>
      <xdr:col>107</xdr:col>
      <xdr:colOff>101600</xdr:colOff>
      <xdr:row>38</xdr:row>
      <xdr:rowOff>12700</xdr:rowOff>
    </xdr:to>
    <xdr:sp macro="" textlink="">
      <xdr:nvSpPr>
        <xdr:cNvPr id="490" name="楕円 489">
          <a:extLst>
            <a:ext uri="{FF2B5EF4-FFF2-40B4-BE49-F238E27FC236}">
              <a16:creationId xmlns:a16="http://schemas.microsoft.com/office/drawing/2014/main" id="{00000000-0008-0000-0E00-0000EA010000}"/>
            </a:ext>
          </a:extLst>
        </xdr:cNvPr>
        <xdr:cNvSpPr/>
      </xdr:nvSpPr>
      <xdr:spPr>
        <a:xfrm>
          <a:off x="20383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78486</xdr:rowOff>
    </xdr:from>
    <xdr:to>
      <xdr:col>111</xdr:col>
      <xdr:colOff>177800</xdr:colOff>
      <xdr:row>37</xdr:row>
      <xdr:rowOff>133350</xdr:rowOff>
    </xdr:to>
    <xdr:cxnSp macro="">
      <xdr:nvCxnSpPr>
        <xdr:cNvPr id="491" name="直線コネクタ 490">
          <a:extLst>
            <a:ext uri="{FF2B5EF4-FFF2-40B4-BE49-F238E27FC236}">
              <a16:creationId xmlns:a16="http://schemas.microsoft.com/office/drawing/2014/main" id="{00000000-0008-0000-0E00-0000EB010000}"/>
            </a:ext>
          </a:extLst>
        </xdr:cNvPr>
        <xdr:cNvCxnSpPr/>
      </xdr:nvCxnSpPr>
      <xdr:spPr>
        <a:xfrm flipV="1">
          <a:off x="20434300" y="642213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82550</xdr:rowOff>
    </xdr:from>
    <xdr:to>
      <xdr:col>102</xdr:col>
      <xdr:colOff>165100</xdr:colOff>
      <xdr:row>38</xdr:row>
      <xdr:rowOff>12700</xdr:rowOff>
    </xdr:to>
    <xdr:sp macro="" textlink="">
      <xdr:nvSpPr>
        <xdr:cNvPr id="492" name="楕円 491">
          <a:extLst>
            <a:ext uri="{FF2B5EF4-FFF2-40B4-BE49-F238E27FC236}">
              <a16:creationId xmlns:a16="http://schemas.microsoft.com/office/drawing/2014/main" id="{00000000-0008-0000-0E00-0000EC010000}"/>
            </a:ext>
          </a:extLst>
        </xdr:cNvPr>
        <xdr:cNvSpPr/>
      </xdr:nvSpPr>
      <xdr:spPr>
        <a:xfrm>
          <a:off x="19494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133350</xdr:rowOff>
    </xdr:from>
    <xdr:to>
      <xdr:col>107</xdr:col>
      <xdr:colOff>50800</xdr:colOff>
      <xdr:row>37</xdr:row>
      <xdr:rowOff>133350</xdr:rowOff>
    </xdr:to>
    <xdr:cxnSp macro="">
      <xdr:nvCxnSpPr>
        <xdr:cNvPr id="493" name="直線コネクタ 492">
          <a:extLst>
            <a:ext uri="{FF2B5EF4-FFF2-40B4-BE49-F238E27FC236}">
              <a16:creationId xmlns:a16="http://schemas.microsoft.com/office/drawing/2014/main" id="{00000000-0008-0000-0E00-0000ED010000}"/>
            </a:ext>
          </a:extLst>
        </xdr:cNvPr>
        <xdr:cNvCxnSpPr/>
      </xdr:nvCxnSpPr>
      <xdr:spPr>
        <a:xfrm>
          <a:off x="19545300" y="647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114554</xdr:rowOff>
    </xdr:from>
    <xdr:to>
      <xdr:col>98</xdr:col>
      <xdr:colOff>38100</xdr:colOff>
      <xdr:row>38</xdr:row>
      <xdr:rowOff>44704</xdr:rowOff>
    </xdr:to>
    <xdr:sp macro="" textlink="">
      <xdr:nvSpPr>
        <xdr:cNvPr id="494" name="楕円 493">
          <a:extLst>
            <a:ext uri="{FF2B5EF4-FFF2-40B4-BE49-F238E27FC236}">
              <a16:creationId xmlns:a16="http://schemas.microsoft.com/office/drawing/2014/main" id="{00000000-0008-0000-0E00-0000EE010000}"/>
            </a:ext>
          </a:extLst>
        </xdr:cNvPr>
        <xdr:cNvSpPr/>
      </xdr:nvSpPr>
      <xdr:spPr>
        <a:xfrm>
          <a:off x="18605500" y="645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133350</xdr:rowOff>
    </xdr:from>
    <xdr:to>
      <xdr:col>102</xdr:col>
      <xdr:colOff>114300</xdr:colOff>
      <xdr:row>37</xdr:row>
      <xdr:rowOff>165354</xdr:rowOff>
    </xdr:to>
    <xdr:cxnSp macro="">
      <xdr:nvCxnSpPr>
        <xdr:cNvPr id="495" name="直線コネクタ 494">
          <a:extLst>
            <a:ext uri="{FF2B5EF4-FFF2-40B4-BE49-F238E27FC236}">
              <a16:creationId xmlns:a16="http://schemas.microsoft.com/office/drawing/2014/main" id="{00000000-0008-0000-0E00-0000EF010000}"/>
            </a:ext>
          </a:extLst>
        </xdr:cNvPr>
        <xdr:cNvCxnSpPr/>
      </xdr:nvCxnSpPr>
      <xdr:spPr>
        <a:xfrm flipV="1">
          <a:off x="18656300" y="64770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161561</xdr:rowOff>
    </xdr:from>
    <xdr:ext cx="469744" cy="259045"/>
    <xdr:sp macro="" textlink="">
      <xdr:nvSpPr>
        <xdr:cNvPr id="496" name="n_1aveValue【認定こども園・幼稚園・保育所】&#10;一人当たり面積">
          <a:extLst>
            <a:ext uri="{FF2B5EF4-FFF2-40B4-BE49-F238E27FC236}">
              <a16:creationId xmlns:a16="http://schemas.microsoft.com/office/drawing/2014/main" id="{00000000-0008-0000-0E00-0000F0010000}"/>
            </a:ext>
          </a:extLst>
        </xdr:cNvPr>
        <xdr:cNvSpPr txBox="1"/>
      </xdr:nvSpPr>
      <xdr:spPr>
        <a:xfrm>
          <a:off x="21075727" y="6505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24655</xdr:rowOff>
    </xdr:from>
    <xdr:ext cx="469744" cy="259045"/>
    <xdr:sp macro="" textlink="">
      <xdr:nvSpPr>
        <xdr:cNvPr id="497" name="n_2aveValue【認定こども園・幼稚園・保育所】&#10;一人当たり面積">
          <a:extLst>
            <a:ext uri="{FF2B5EF4-FFF2-40B4-BE49-F238E27FC236}">
              <a16:creationId xmlns:a16="http://schemas.microsoft.com/office/drawing/2014/main" id="{00000000-0008-0000-0E00-0000F1010000}"/>
            </a:ext>
          </a:extLst>
        </xdr:cNvPr>
        <xdr:cNvSpPr txBox="1"/>
      </xdr:nvSpPr>
      <xdr:spPr>
        <a:xfrm>
          <a:off x="20199427" y="619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20083</xdr:rowOff>
    </xdr:from>
    <xdr:ext cx="469744" cy="259045"/>
    <xdr:sp macro="" textlink="">
      <xdr:nvSpPr>
        <xdr:cNvPr id="498" name="n_3aveValue【認定こども園・幼稚園・保育所】&#10;一人当たり面積">
          <a:extLst>
            <a:ext uri="{FF2B5EF4-FFF2-40B4-BE49-F238E27FC236}">
              <a16:creationId xmlns:a16="http://schemas.microsoft.com/office/drawing/2014/main" id="{00000000-0008-0000-0E00-0000F2010000}"/>
            </a:ext>
          </a:extLst>
        </xdr:cNvPr>
        <xdr:cNvSpPr txBox="1"/>
      </xdr:nvSpPr>
      <xdr:spPr>
        <a:xfrm>
          <a:off x="19310427" y="619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42943</xdr:rowOff>
    </xdr:from>
    <xdr:ext cx="469744" cy="259045"/>
    <xdr:sp macro="" textlink="">
      <xdr:nvSpPr>
        <xdr:cNvPr id="499" name="n_4aveValue【認定こども園・幼稚園・保育所】&#10;一人当たり面積">
          <a:extLst>
            <a:ext uri="{FF2B5EF4-FFF2-40B4-BE49-F238E27FC236}">
              <a16:creationId xmlns:a16="http://schemas.microsoft.com/office/drawing/2014/main" id="{00000000-0008-0000-0E00-0000F3010000}"/>
            </a:ext>
          </a:extLst>
        </xdr:cNvPr>
        <xdr:cNvSpPr txBox="1"/>
      </xdr:nvSpPr>
      <xdr:spPr>
        <a:xfrm>
          <a:off x="18421427" y="6215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145813</xdr:rowOff>
    </xdr:from>
    <xdr:ext cx="469744" cy="259045"/>
    <xdr:sp macro="" textlink="">
      <xdr:nvSpPr>
        <xdr:cNvPr id="500" name="n_1mainValue【認定こども園・幼稚園・保育所】&#10;一人当たり面積">
          <a:extLst>
            <a:ext uri="{FF2B5EF4-FFF2-40B4-BE49-F238E27FC236}">
              <a16:creationId xmlns:a16="http://schemas.microsoft.com/office/drawing/2014/main" id="{00000000-0008-0000-0E00-0000F4010000}"/>
            </a:ext>
          </a:extLst>
        </xdr:cNvPr>
        <xdr:cNvSpPr txBox="1"/>
      </xdr:nvSpPr>
      <xdr:spPr>
        <a:xfrm>
          <a:off x="21075727" y="6146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3827</xdr:rowOff>
    </xdr:from>
    <xdr:ext cx="469744" cy="259045"/>
    <xdr:sp macro="" textlink="">
      <xdr:nvSpPr>
        <xdr:cNvPr id="501" name="n_2mainValue【認定こども園・幼稚園・保育所】&#10;一人当たり面積">
          <a:extLst>
            <a:ext uri="{FF2B5EF4-FFF2-40B4-BE49-F238E27FC236}">
              <a16:creationId xmlns:a16="http://schemas.microsoft.com/office/drawing/2014/main" id="{00000000-0008-0000-0E00-0000F5010000}"/>
            </a:ext>
          </a:extLst>
        </xdr:cNvPr>
        <xdr:cNvSpPr txBox="1"/>
      </xdr:nvSpPr>
      <xdr:spPr>
        <a:xfrm>
          <a:off x="20199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3827</xdr:rowOff>
    </xdr:from>
    <xdr:ext cx="469744" cy="259045"/>
    <xdr:sp macro="" textlink="">
      <xdr:nvSpPr>
        <xdr:cNvPr id="502" name="n_3mainValue【認定こども園・幼稚園・保育所】&#10;一人当たり面積">
          <a:extLst>
            <a:ext uri="{FF2B5EF4-FFF2-40B4-BE49-F238E27FC236}">
              <a16:creationId xmlns:a16="http://schemas.microsoft.com/office/drawing/2014/main" id="{00000000-0008-0000-0E00-0000F6010000}"/>
            </a:ext>
          </a:extLst>
        </xdr:cNvPr>
        <xdr:cNvSpPr txBox="1"/>
      </xdr:nvSpPr>
      <xdr:spPr>
        <a:xfrm>
          <a:off x="19310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35831</xdr:rowOff>
    </xdr:from>
    <xdr:ext cx="469744" cy="259045"/>
    <xdr:sp macro="" textlink="">
      <xdr:nvSpPr>
        <xdr:cNvPr id="503" name="n_4mainValue【認定こども園・幼稚園・保育所】&#10;一人当たり面積">
          <a:extLst>
            <a:ext uri="{FF2B5EF4-FFF2-40B4-BE49-F238E27FC236}">
              <a16:creationId xmlns:a16="http://schemas.microsoft.com/office/drawing/2014/main" id="{00000000-0008-0000-0E00-0000F7010000}"/>
            </a:ext>
          </a:extLst>
        </xdr:cNvPr>
        <xdr:cNvSpPr txBox="1"/>
      </xdr:nvSpPr>
      <xdr:spPr>
        <a:xfrm>
          <a:off x="18421427" y="6550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4" name="正方形/長方形 503">
          <a:extLst>
            <a:ext uri="{FF2B5EF4-FFF2-40B4-BE49-F238E27FC236}">
              <a16:creationId xmlns:a16="http://schemas.microsoft.com/office/drawing/2014/main" id="{00000000-0008-0000-0E00-0000F8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5" name="正方形/長方形 504">
          <a:extLst>
            <a:ext uri="{FF2B5EF4-FFF2-40B4-BE49-F238E27FC236}">
              <a16:creationId xmlns:a16="http://schemas.microsoft.com/office/drawing/2014/main" id="{00000000-0008-0000-0E00-0000F9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6" name="正方形/長方形 505">
          <a:extLst>
            <a:ext uri="{FF2B5EF4-FFF2-40B4-BE49-F238E27FC236}">
              <a16:creationId xmlns:a16="http://schemas.microsoft.com/office/drawing/2014/main" id="{00000000-0008-0000-0E00-0000FA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7" name="正方形/長方形 506">
          <a:extLst>
            <a:ext uri="{FF2B5EF4-FFF2-40B4-BE49-F238E27FC236}">
              <a16:creationId xmlns:a16="http://schemas.microsoft.com/office/drawing/2014/main" id="{00000000-0008-0000-0E00-0000FB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8" name="正方形/長方形 507">
          <a:extLst>
            <a:ext uri="{FF2B5EF4-FFF2-40B4-BE49-F238E27FC236}">
              <a16:creationId xmlns:a16="http://schemas.microsoft.com/office/drawing/2014/main" id="{00000000-0008-0000-0E00-0000FC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9" name="正方形/長方形 508">
          <a:extLst>
            <a:ext uri="{FF2B5EF4-FFF2-40B4-BE49-F238E27FC236}">
              <a16:creationId xmlns:a16="http://schemas.microsoft.com/office/drawing/2014/main" id="{00000000-0008-0000-0E00-0000FD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0" name="正方形/長方形 509">
          <a:extLst>
            <a:ext uri="{FF2B5EF4-FFF2-40B4-BE49-F238E27FC236}">
              <a16:creationId xmlns:a16="http://schemas.microsoft.com/office/drawing/2014/main" id="{00000000-0008-0000-0E00-0000FE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1" name="正方形/長方形 510">
          <a:extLst>
            <a:ext uri="{FF2B5EF4-FFF2-40B4-BE49-F238E27FC236}">
              <a16:creationId xmlns:a16="http://schemas.microsoft.com/office/drawing/2014/main" id="{00000000-0008-0000-0E00-0000FF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2" name="テキスト ボックス 511">
          <a:extLst>
            <a:ext uri="{FF2B5EF4-FFF2-40B4-BE49-F238E27FC236}">
              <a16:creationId xmlns:a16="http://schemas.microsoft.com/office/drawing/2014/main" id="{00000000-0008-0000-0E00-000000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3" name="直線コネクタ 512">
          <a:extLst>
            <a:ext uri="{FF2B5EF4-FFF2-40B4-BE49-F238E27FC236}">
              <a16:creationId xmlns:a16="http://schemas.microsoft.com/office/drawing/2014/main" id="{00000000-0008-0000-0E00-000001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4" name="テキスト ボックス 513">
          <a:extLst>
            <a:ext uri="{FF2B5EF4-FFF2-40B4-BE49-F238E27FC236}">
              <a16:creationId xmlns:a16="http://schemas.microsoft.com/office/drawing/2014/main" id="{00000000-0008-0000-0E00-000002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5" name="直線コネクタ 514">
          <a:extLst>
            <a:ext uri="{FF2B5EF4-FFF2-40B4-BE49-F238E27FC236}">
              <a16:creationId xmlns:a16="http://schemas.microsoft.com/office/drawing/2014/main" id="{00000000-0008-0000-0E00-000003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6" name="テキスト ボックス 515">
          <a:extLst>
            <a:ext uri="{FF2B5EF4-FFF2-40B4-BE49-F238E27FC236}">
              <a16:creationId xmlns:a16="http://schemas.microsoft.com/office/drawing/2014/main" id="{00000000-0008-0000-0E00-00000402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7" name="直線コネクタ 516">
          <a:extLst>
            <a:ext uri="{FF2B5EF4-FFF2-40B4-BE49-F238E27FC236}">
              <a16:creationId xmlns:a16="http://schemas.microsoft.com/office/drawing/2014/main" id="{00000000-0008-0000-0E00-000005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8" name="テキスト ボックス 517">
          <a:extLst>
            <a:ext uri="{FF2B5EF4-FFF2-40B4-BE49-F238E27FC236}">
              <a16:creationId xmlns:a16="http://schemas.microsoft.com/office/drawing/2014/main" id="{00000000-0008-0000-0E00-000006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9" name="直線コネクタ 518">
          <a:extLst>
            <a:ext uri="{FF2B5EF4-FFF2-40B4-BE49-F238E27FC236}">
              <a16:creationId xmlns:a16="http://schemas.microsoft.com/office/drawing/2014/main" id="{00000000-0008-0000-0E00-000007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0" name="テキスト ボックス 519">
          <a:extLst>
            <a:ext uri="{FF2B5EF4-FFF2-40B4-BE49-F238E27FC236}">
              <a16:creationId xmlns:a16="http://schemas.microsoft.com/office/drawing/2014/main" id="{00000000-0008-0000-0E00-000008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1" name="直線コネクタ 520">
          <a:extLst>
            <a:ext uri="{FF2B5EF4-FFF2-40B4-BE49-F238E27FC236}">
              <a16:creationId xmlns:a16="http://schemas.microsoft.com/office/drawing/2014/main" id="{00000000-0008-0000-0E00-000009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2" name="テキスト ボックス 521">
          <a:extLst>
            <a:ext uri="{FF2B5EF4-FFF2-40B4-BE49-F238E27FC236}">
              <a16:creationId xmlns:a16="http://schemas.microsoft.com/office/drawing/2014/main" id="{00000000-0008-0000-0E00-00000A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3" name="直線コネクタ 522">
          <a:extLst>
            <a:ext uri="{FF2B5EF4-FFF2-40B4-BE49-F238E27FC236}">
              <a16:creationId xmlns:a16="http://schemas.microsoft.com/office/drawing/2014/main" id="{00000000-0008-0000-0E00-00000B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4" name="テキスト ボックス 523">
          <a:extLst>
            <a:ext uri="{FF2B5EF4-FFF2-40B4-BE49-F238E27FC236}">
              <a16:creationId xmlns:a16="http://schemas.microsoft.com/office/drawing/2014/main" id="{00000000-0008-0000-0E00-00000C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5" name="直線コネクタ 524">
          <a:extLst>
            <a:ext uri="{FF2B5EF4-FFF2-40B4-BE49-F238E27FC236}">
              <a16:creationId xmlns:a16="http://schemas.microsoft.com/office/drawing/2014/main" id="{00000000-0008-0000-0E00-00000D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6" name="テキスト ボックス 525">
          <a:extLst>
            <a:ext uri="{FF2B5EF4-FFF2-40B4-BE49-F238E27FC236}">
              <a16:creationId xmlns:a16="http://schemas.microsoft.com/office/drawing/2014/main" id="{00000000-0008-0000-0E00-00000E02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a:extLst>
            <a:ext uri="{FF2B5EF4-FFF2-40B4-BE49-F238E27FC236}">
              <a16:creationId xmlns:a16="http://schemas.microsoft.com/office/drawing/2014/main" id="{00000000-0008-0000-0E00-00000F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8" name="テキスト ボックス 527">
          <a:extLst>
            <a:ext uri="{FF2B5EF4-FFF2-40B4-BE49-F238E27FC236}">
              <a16:creationId xmlns:a16="http://schemas.microsoft.com/office/drawing/2014/main" id="{00000000-0008-0000-0E00-000010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a:extLst>
            <a:ext uri="{FF2B5EF4-FFF2-40B4-BE49-F238E27FC236}">
              <a16:creationId xmlns:a16="http://schemas.microsoft.com/office/drawing/2014/main" id="{00000000-0008-0000-0E00-000011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58783</xdr:rowOff>
    </xdr:from>
    <xdr:to>
      <xdr:col>85</xdr:col>
      <xdr:colOff>126364</xdr:colOff>
      <xdr:row>64</xdr:row>
      <xdr:rowOff>156754</xdr:rowOff>
    </xdr:to>
    <xdr:cxnSp macro="">
      <xdr:nvCxnSpPr>
        <xdr:cNvPr id="530" name="直線コネクタ 529">
          <a:extLst>
            <a:ext uri="{FF2B5EF4-FFF2-40B4-BE49-F238E27FC236}">
              <a16:creationId xmlns:a16="http://schemas.microsoft.com/office/drawing/2014/main" id="{00000000-0008-0000-0E00-000012020000}"/>
            </a:ext>
          </a:extLst>
        </xdr:cNvPr>
        <xdr:cNvCxnSpPr/>
      </xdr:nvCxnSpPr>
      <xdr:spPr>
        <a:xfrm flipV="1">
          <a:off x="16318864" y="9659983"/>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160581</xdr:rowOff>
    </xdr:from>
    <xdr:ext cx="405111" cy="259045"/>
    <xdr:sp macro="" textlink="">
      <xdr:nvSpPr>
        <xdr:cNvPr id="531" name="【学校施設】&#10;有形固定資産減価償却率最小値テキスト">
          <a:extLst>
            <a:ext uri="{FF2B5EF4-FFF2-40B4-BE49-F238E27FC236}">
              <a16:creationId xmlns:a16="http://schemas.microsoft.com/office/drawing/2014/main" id="{00000000-0008-0000-0E00-000013020000}"/>
            </a:ext>
          </a:extLst>
        </xdr:cNvPr>
        <xdr:cNvSpPr txBox="1"/>
      </xdr:nvSpPr>
      <xdr:spPr>
        <a:xfrm>
          <a:off x="16357600" y="1113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156754</xdr:rowOff>
    </xdr:from>
    <xdr:to>
      <xdr:col>86</xdr:col>
      <xdr:colOff>25400</xdr:colOff>
      <xdr:row>64</xdr:row>
      <xdr:rowOff>156754</xdr:rowOff>
    </xdr:to>
    <xdr:cxnSp macro="">
      <xdr:nvCxnSpPr>
        <xdr:cNvPr id="532" name="直線コネクタ 531">
          <a:extLst>
            <a:ext uri="{FF2B5EF4-FFF2-40B4-BE49-F238E27FC236}">
              <a16:creationId xmlns:a16="http://schemas.microsoft.com/office/drawing/2014/main" id="{00000000-0008-0000-0E00-000014020000}"/>
            </a:ext>
          </a:extLst>
        </xdr:cNvPr>
        <xdr:cNvCxnSpPr/>
      </xdr:nvCxnSpPr>
      <xdr:spPr>
        <a:xfrm>
          <a:off x="16230600" y="1112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5460</xdr:rowOff>
    </xdr:from>
    <xdr:ext cx="405111" cy="259045"/>
    <xdr:sp macro="" textlink="">
      <xdr:nvSpPr>
        <xdr:cNvPr id="533" name="【学校施設】&#10;有形固定資産減価償却率最大値テキスト">
          <a:extLst>
            <a:ext uri="{FF2B5EF4-FFF2-40B4-BE49-F238E27FC236}">
              <a16:creationId xmlns:a16="http://schemas.microsoft.com/office/drawing/2014/main" id="{00000000-0008-0000-0E00-000015020000}"/>
            </a:ext>
          </a:extLst>
        </xdr:cNvPr>
        <xdr:cNvSpPr txBox="1"/>
      </xdr:nvSpPr>
      <xdr:spPr>
        <a:xfrm>
          <a:off x="16357600" y="943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58783</xdr:rowOff>
    </xdr:from>
    <xdr:to>
      <xdr:col>86</xdr:col>
      <xdr:colOff>25400</xdr:colOff>
      <xdr:row>56</xdr:row>
      <xdr:rowOff>58783</xdr:rowOff>
    </xdr:to>
    <xdr:cxnSp macro="">
      <xdr:nvCxnSpPr>
        <xdr:cNvPr id="534" name="直線コネクタ 533">
          <a:extLst>
            <a:ext uri="{FF2B5EF4-FFF2-40B4-BE49-F238E27FC236}">
              <a16:creationId xmlns:a16="http://schemas.microsoft.com/office/drawing/2014/main" id="{00000000-0008-0000-0E00-000016020000}"/>
            </a:ext>
          </a:extLst>
        </xdr:cNvPr>
        <xdr:cNvCxnSpPr/>
      </xdr:nvCxnSpPr>
      <xdr:spPr>
        <a:xfrm>
          <a:off x="16230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166387</xdr:rowOff>
    </xdr:from>
    <xdr:ext cx="405111" cy="259045"/>
    <xdr:sp macro="" textlink="">
      <xdr:nvSpPr>
        <xdr:cNvPr id="535" name="【学校施設】&#10;有形固定資産減価償却率平均値テキスト">
          <a:extLst>
            <a:ext uri="{FF2B5EF4-FFF2-40B4-BE49-F238E27FC236}">
              <a16:creationId xmlns:a16="http://schemas.microsoft.com/office/drawing/2014/main" id="{00000000-0008-0000-0E00-000017020000}"/>
            </a:ext>
          </a:extLst>
        </xdr:cNvPr>
        <xdr:cNvSpPr txBox="1"/>
      </xdr:nvSpPr>
      <xdr:spPr>
        <a:xfrm>
          <a:off x="16357600" y="10110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536" name="フローチャート: 判断 535">
          <a:extLst>
            <a:ext uri="{FF2B5EF4-FFF2-40B4-BE49-F238E27FC236}">
              <a16:creationId xmlns:a16="http://schemas.microsoft.com/office/drawing/2014/main" id="{00000000-0008-0000-0E00-000018020000}"/>
            </a:ext>
          </a:extLst>
        </xdr:cNvPr>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104322</xdr:rowOff>
    </xdr:from>
    <xdr:to>
      <xdr:col>81</xdr:col>
      <xdr:colOff>101600</xdr:colOff>
      <xdr:row>60</xdr:row>
      <xdr:rowOff>34472</xdr:rowOff>
    </xdr:to>
    <xdr:sp macro="" textlink="">
      <xdr:nvSpPr>
        <xdr:cNvPr id="537" name="フローチャート: 判断 536">
          <a:extLst>
            <a:ext uri="{FF2B5EF4-FFF2-40B4-BE49-F238E27FC236}">
              <a16:creationId xmlns:a16="http://schemas.microsoft.com/office/drawing/2014/main" id="{00000000-0008-0000-0E00-000019020000}"/>
            </a:ext>
          </a:extLst>
        </xdr:cNvPr>
        <xdr:cNvSpPr/>
      </xdr:nvSpPr>
      <xdr:spPr>
        <a:xfrm>
          <a:off x="15430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84727</xdr:rowOff>
    </xdr:from>
    <xdr:to>
      <xdr:col>76</xdr:col>
      <xdr:colOff>165100</xdr:colOff>
      <xdr:row>60</xdr:row>
      <xdr:rowOff>14877</xdr:rowOff>
    </xdr:to>
    <xdr:sp macro="" textlink="">
      <xdr:nvSpPr>
        <xdr:cNvPr id="538" name="フローチャート: 判断 537">
          <a:extLst>
            <a:ext uri="{FF2B5EF4-FFF2-40B4-BE49-F238E27FC236}">
              <a16:creationId xmlns:a16="http://schemas.microsoft.com/office/drawing/2014/main" id="{00000000-0008-0000-0E00-00001A020000}"/>
            </a:ext>
          </a:extLst>
        </xdr:cNvPr>
        <xdr:cNvSpPr/>
      </xdr:nvSpPr>
      <xdr:spPr>
        <a:xfrm>
          <a:off x="14541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65133</xdr:rowOff>
    </xdr:from>
    <xdr:to>
      <xdr:col>72</xdr:col>
      <xdr:colOff>38100</xdr:colOff>
      <xdr:row>59</xdr:row>
      <xdr:rowOff>166733</xdr:rowOff>
    </xdr:to>
    <xdr:sp macro="" textlink="">
      <xdr:nvSpPr>
        <xdr:cNvPr id="539" name="フローチャート: 判断 538">
          <a:extLst>
            <a:ext uri="{FF2B5EF4-FFF2-40B4-BE49-F238E27FC236}">
              <a16:creationId xmlns:a16="http://schemas.microsoft.com/office/drawing/2014/main" id="{00000000-0008-0000-0E00-00001B020000}"/>
            </a:ext>
          </a:extLst>
        </xdr:cNvPr>
        <xdr:cNvSpPr/>
      </xdr:nvSpPr>
      <xdr:spPr>
        <a:xfrm>
          <a:off x="13652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35741</xdr:rowOff>
    </xdr:from>
    <xdr:to>
      <xdr:col>67</xdr:col>
      <xdr:colOff>101600</xdr:colOff>
      <xdr:row>59</xdr:row>
      <xdr:rowOff>137341</xdr:rowOff>
    </xdr:to>
    <xdr:sp macro="" textlink="">
      <xdr:nvSpPr>
        <xdr:cNvPr id="540" name="フローチャート: 判断 539">
          <a:extLst>
            <a:ext uri="{FF2B5EF4-FFF2-40B4-BE49-F238E27FC236}">
              <a16:creationId xmlns:a16="http://schemas.microsoft.com/office/drawing/2014/main" id="{00000000-0008-0000-0E00-00001C020000}"/>
            </a:ext>
          </a:extLst>
        </xdr:cNvPr>
        <xdr:cNvSpPr/>
      </xdr:nvSpPr>
      <xdr:spPr>
        <a:xfrm>
          <a:off x="127635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00000000-0008-0000-0E00-00001D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E00-00001E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E00-00001F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E00-000020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E00-000021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91259</xdr:rowOff>
    </xdr:from>
    <xdr:to>
      <xdr:col>85</xdr:col>
      <xdr:colOff>177800</xdr:colOff>
      <xdr:row>62</xdr:row>
      <xdr:rowOff>21409</xdr:rowOff>
    </xdr:to>
    <xdr:sp macro="" textlink="">
      <xdr:nvSpPr>
        <xdr:cNvPr id="546" name="楕円 545">
          <a:extLst>
            <a:ext uri="{FF2B5EF4-FFF2-40B4-BE49-F238E27FC236}">
              <a16:creationId xmlns:a16="http://schemas.microsoft.com/office/drawing/2014/main" id="{00000000-0008-0000-0E00-000022020000}"/>
            </a:ext>
          </a:extLst>
        </xdr:cNvPr>
        <xdr:cNvSpPr/>
      </xdr:nvSpPr>
      <xdr:spPr>
        <a:xfrm>
          <a:off x="16268700" y="1054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69686</xdr:rowOff>
    </xdr:from>
    <xdr:ext cx="405111" cy="259045"/>
    <xdr:sp macro="" textlink="">
      <xdr:nvSpPr>
        <xdr:cNvPr id="547" name="【学校施設】&#10;有形固定資産減価償却率該当値テキスト">
          <a:extLst>
            <a:ext uri="{FF2B5EF4-FFF2-40B4-BE49-F238E27FC236}">
              <a16:creationId xmlns:a16="http://schemas.microsoft.com/office/drawing/2014/main" id="{00000000-0008-0000-0E00-000023020000}"/>
            </a:ext>
          </a:extLst>
        </xdr:cNvPr>
        <xdr:cNvSpPr txBox="1"/>
      </xdr:nvSpPr>
      <xdr:spPr>
        <a:xfrm>
          <a:off x="16357600" y="1052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55335</xdr:rowOff>
    </xdr:from>
    <xdr:to>
      <xdr:col>81</xdr:col>
      <xdr:colOff>101600</xdr:colOff>
      <xdr:row>61</xdr:row>
      <xdr:rowOff>156935</xdr:rowOff>
    </xdr:to>
    <xdr:sp macro="" textlink="">
      <xdr:nvSpPr>
        <xdr:cNvPr id="548" name="楕円 547">
          <a:extLst>
            <a:ext uri="{FF2B5EF4-FFF2-40B4-BE49-F238E27FC236}">
              <a16:creationId xmlns:a16="http://schemas.microsoft.com/office/drawing/2014/main" id="{00000000-0008-0000-0E00-000024020000}"/>
            </a:ext>
          </a:extLst>
        </xdr:cNvPr>
        <xdr:cNvSpPr/>
      </xdr:nvSpPr>
      <xdr:spPr>
        <a:xfrm>
          <a:off x="15430500" y="1051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106135</xdr:rowOff>
    </xdr:from>
    <xdr:to>
      <xdr:col>85</xdr:col>
      <xdr:colOff>127000</xdr:colOff>
      <xdr:row>61</xdr:row>
      <xdr:rowOff>142059</xdr:rowOff>
    </xdr:to>
    <xdr:cxnSp macro="">
      <xdr:nvCxnSpPr>
        <xdr:cNvPr id="549" name="直線コネクタ 548">
          <a:extLst>
            <a:ext uri="{FF2B5EF4-FFF2-40B4-BE49-F238E27FC236}">
              <a16:creationId xmlns:a16="http://schemas.microsoft.com/office/drawing/2014/main" id="{00000000-0008-0000-0E00-000025020000}"/>
            </a:ext>
          </a:extLst>
        </xdr:cNvPr>
        <xdr:cNvCxnSpPr/>
      </xdr:nvCxnSpPr>
      <xdr:spPr>
        <a:xfrm>
          <a:off x="15481300" y="10564585"/>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19413</xdr:rowOff>
    </xdr:from>
    <xdr:to>
      <xdr:col>76</xdr:col>
      <xdr:colOff>165100</xdr:colOff>
      <xdr:row>61</xdr:row>
      <xdr:rowOff>121013</xdr:rowOff>
    </xdr:to>
    <xdr:sp macro="" textlink="">
      <xdr:nvSpPr>
        <xdr:cNvPr id="550" name="楕円 549">
          <a:extLst>
            <a:ext uri="{FF2B5EF4-FFF2-40B4-BE49-F238E27FC236}">
              <a16:creationId xmlns:a16="http://schemas.microsoft.com/office/drawing/2014/main" id="{00000000-0008-0000-0E00-000026020000}"/>
            </a:ext>
          </a:extLst>
        </xdr:cNvPr>
        <xdr:cNvSpPr/>
      </xdr:nvSpPr>
      <xdr:spPr>
        <a:xfrm>
          <a:off x="14541500" y="1047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70213</xdr:rowOff>
    </xdr:from>
    <xdr:to>
      <xdr:col>81</xdr:col>
      <xdr:colOff>50800</xdr:colOff>
      <xdr:row>61</xdr:row>
      <xdr:rowOff>106135</xdr:rowOff>
    </xdr:to>
    <xdr:cxnSp macro="">
      <xdr:nvCxnSpPr>
        <xdr:cNvPr id="551" name="直線コネクタ 550">
          <a:extLst>
            <a:ext uri="{FF2B5EF4-FFF2-40B4-BE49-F238E27FC236}">
              <a16:creationId xmlns:a16="http://schemas.microsoft.com/office/drawing/2014/main" id="{00000000-0008-0000-0E00-000027020000}"/>
            </a:ext>
          </a:extLst>
        </xdr:cNvPr>
        <xdr:cNvCxnSpPr/>
      </xdr:nvCxnSpPr>
      <xdr:spPr>
        <a:xfrm>
          <a:off x="14592300" y="10528663"/>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25944</xdr:rowOff>
    </xdr:from>
    <xdr:to>
      <xdr:col>72</xdr:col>
      <xdr:colOff>38100</xdr:colOff>
      <xdr:row>61</xdr:row>
      <xdr:rowOff>127544</xdr:rowOff>
    </xdr:to>
    <xdr:sp macro="" textlink="">
      <xdr:nvSpPr>
        <xdr:cNvPr id="552" name="楕円 551">
          <a:extLst>
            <a:ext uri="{FF2B5EF4-FFF2-40B4-BE49-F238E27FC236}">
              <a16:creationId xmlns:a16="http://schemas.microsoft.com/office/drawing/2014/main" id="{00000000-0008-0000-0E00-000028020000}"/>
            </a:ext>
          </a:extLst>
        </xdr:cNvPr>
        <xdr:cNvSpPr/>
      </xdr:nvSpPr>
      <xdr:spPr>
        <a:xfrm>
          <a:off x="13652500" y="1048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70213</xdr:rowOff>
    </xdr:from>
    <xdr:to>
      <xdr:col>76</xdr:col>
      <xdr:colOff>114300</xdr:colOff>
      <xdr:row>61</xdr:row>
      <xdr:rowOff>76744</xdr:rowOff>
    </xdr:to>
    <xdr:cxnSp macro="">
      <xdr:nvCxnSpPr>
        <xdr:cNvPr id="553" name="直線コネクタ 552">
          <a:extLst>
            <a:ext uri="{FF2B5EF4-FFF2-40B4-BE49-F238E27FC236}">
              <a16:creationId xmlns:a16="http://schemas.microsoft.com/office/drawing/2014/main" id="{00000000-0008-0000-0E00-000029020000}"/>
            </a:ext>
          </a:extLst>
        </xdr:cNvPr>
        <xdr:cNvCxnSpPr/>
      </xdr:nvCxnSpPr>
      <xdr:spPr>
        <a:xfrm flipV="1">
          <a:off x="13703300" y="1052866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119017</xdr:rowOff>
    </xdr:from>
    <xdr:to>
      <xdr:col>67</xdr:col>
      <xdr:colOff>101600</xdr:colOff>
      <xdr:row>61</xdr:row>
      <xdr:rowOff>49167</xdr:rowOff>
    </xdr:to>
    <xdr:sp macro="" textlink="">
      <xdr:nvSpPr>
        <xdr:cNvPr id="554" name="楕円 553">
          <a:extLst>
            <a:ext uri="{FF2B5EF4-FFF2-40B4-BE49-F238E27FC236}">
              <a16:creationId xmlns:a16="http://schemas.microsoft.com/office/drawing/2014/main" id="{00000000-0008-0000-0E00-00002A020000}"/>
            </a:ext>
          </a:extLst>
        </xdr:cNvPr>
        <xdr:cNvSpPr/>
      </xdr:nvSpPr>
      <xdr:spPr>
        <a:xfrm>
          <a:off x="12763500" y="1040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169817</xdr:rowOff>
    </xdr:from>
    <xdr:to>
      <xdr:col>71</xdr:col>
      <xdr:colOff>177800</xdr:colOff>
      <xdr:row>61</xdr:row>
      <xdr:rowOff>76744</xdr:rowOff>
    </xdr:to>
    <xdr:cxnSp macro="">
      <xdr:nvCxnSpPr>
        <xdr:cNvPr id="555" name="直線コネクタ 554">
          <a:extLst>
            <a:ext uri="{FF2B5EF4-FFF2-40B4-BE49-F238E27FC236}">
              <a16:creationId xmlns:a16="http://schemas.microsoft.com/office/drawing/2014/main" id="{00000000-0008-0000-0E00-00002B020000}"/>
            </a:ext>
          </a:extLst>
        </xdr:cNvPr>
        <xdr:cNvCxnSpPr/>
      </xdr:nvCxnSpPr>
      <xdr:spPr>
        <a:xfrm>
          <a:off x="12814300" y="10456817"/>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50999</xdr:rowOff>
    </xdr:from>
    <xdr:ext cx="405111" cy="259045"/>
    <xdr:sp macro="" textlink="">
      <xdr:nvSpPr>
        <xdr:cNvPr id="556" name="n_1aveValue【学校施設】&#10;有形固定資産減価償却率">
          <a:extLst>
            <a:ext uri="{FF2B5EF4-FFF2-40B4-BE49-F238E27FC236}">
              <a16:creationId xmlns:a16="http://schemas.microsoft.com/office/drawing/2014/main" id="{00000000-0008-0000-0E00-00002C020000}"/>
            </a:ext>
          </a:extLst>
        </xdr:cNvPr>
        <xdr:cNvSpPr txBox="1"/>
      </xdr:nvSpPr>
      <xdr:spPr>
        <a:xfrm>
          <a:off x="1526604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31404</xdr:rowOff>
    </xdr:from>
    <xdr:ext cx="405111" cy="259045"/>
    <xdr:sp macro="" textlink="">
      <xdr:nvSpPr>
        <xdr:cNvPr id="557" name="n_2aveValue【学校施設】&#10;有形固定資産減価償却率">
          <a:extLst>
            <a:ext uri="{FF2B5EF4-FFF2-40B4-BE49-F238E27FC236}">
              <a16:creationId xmlns:a16="http://schemas.microsoft.com/office/drawing/2014/main" id="{00000000-0008-0000-0E00-00002D020000}"/>
            </a:ext>
          </a:extLst>
        </xdr:cNvPr>
        <xdr:cNvSpPr txBox="1"/>
      </xdr:nvSpPr>
      <xdr:spPr>
        <a:xfrm>
          <a:off x="14389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11810</xdr:rowOff>
    </xdr:from>
    <xdr:ext cx="405111" cy="259045"/>
    <xdr:sp macro="" textlink="">
      <xdr:nvSpPr>
        <xdr:cNvPr id="558" name="n_3aveValue【学校施設】&#10;有形固定資産減価償却率">
          <a:extLst>
            <a:ext uri="{FF2B5EF4-FFF2-40B4-BE49-F238E27FC236}">
              <a16:creationId xmlns:a16="http://schemas.microsoft.com/office/drawing/2014/main" id="{00000000-0008-0000-0E00-00002E020000}"/>
            </a:ext>
          </a:extLst>
        </xdr:cNvPr>
        <xdr:cNvSpPr txBox="1"/>
      </xdr:nvSpPr>
      <xdr:spPr>
        <a:xfrm>
          <a:off x="13500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153868</xdr:rowOff>
    </xdr:from>
    <xdr:ext cx="405111" cy="259045"/>
    <xdr:sp macro="" textlink="">
      <xdr:nvSpPr>
        <xdr:cNvPr id="559" name="n_4aveValue【学校施設】&#10;有形固定資産減価償却率">
          <a:extLst>
            <a:ext uri="{FF2B5EF4-FFF2-40B4-BE49-F238E27FC236}">
              <a16:creationId xmlns:a16="http://schemas.microsoft.com/office/drawing/2014/main" id="{00000000-0008-0000-0E00-00002F020000}"/>
            </a:ext>
          </a:extLst>
        </xdr:cNvPr>
        <xdr:cNvSpPr txBox="1"/>
      </xdr:nvSpPr>
      <xdr:spPr>
        <a:xfrm>
          <a:off x="12611744" y="9926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148062</xdr:rowOff>
    </xdr:from>
    <xdr:ext cx="405111" cy="259045"/>
    <xdr:sp macro="" textlink="">
      <xdr:nvSpPr>
        <xdr:cNvPr id="560" name="n_1mainValue【学校施設】&#10;有形固定資産減価償却率">
          <a:extLst>
            <a:ext uri="{FF2B5EF4-FFF2-40B4-BE49-F238E27FC236}">
              <a16:creationId xmlns:a16="http://schemas.microsoft.com/office/drawing/2014/main" id="{00000000-0008-0000-0E00-000030020000}"/>
            </a:ext>
          </a:extLst>
        </xdr:cNvPr>
        <xdr:cNvSpPr txBox="1"/>
      </xdr:nvSpPr>
      <xdr:spPr>
        <a:xfrm>
          <a:off x="15266044" y="1060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112140</xdr:rowOff>
    </xdr:from>
    <xdr:ext cx="405111" cy="259045"/>
    <xdr:sp macro="" textlink="">
      <xdr:nvSpPr>
        <xdr:cNvPr id="561" name="n_2mainValue【学校施設】&#10;有形固定資産減価償却率">
          <a:extLst>
            <a:ext uri="{FF2B5EF4-FFF2-40B4-BE49-F238E27FC236}">
              <a16:creationId xmlns:a16="http://schemas.microsoft.com/office/drawing/2014/main" id="{00000000-0008-0000-0E00-000031020000}"/>
            </a:ext>
          </a:extLst>
        </xdr:cNvPr>
        <xdr:cNvSpPr txBox="1"/>
      </xdr:nvSpPr>
      <xdr:spPr>
        <a:xfrm>
          <a:off x="14389744" y="1057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118671</xdr:rowOff>
    </xdr:from>
    <xdr:ext cx="405111" cy="259045"/>
    <xdr:sp macro="" textlink="">
      <xdr:nvSpPr>
        <xdr:cNvPr id="562" name="n_3mainValue【学校施設】&#10;有形固定資産減価償却率">
          <a:extLst>
            <a:ext uri="{FF2B5EF4-FFF2-40B4-BE49-F238E27FC236}">
              <a16:creationId xmlns:a16="http://schemas.microsoft.com/office/drawing/2014/main" id="{00000000-0008-0000-0E00-000032020000}"/>
            </a:ext>
          </a:extLst>
        </xdr:cNvPr>
        <xdr:cNvSpPr txBox="1"/>
      </xdr:nvSpPr>
      <xdr:spPr>
        <a:xfrm>
          <a:off x="13500744" y="1057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40294</xdr:rowOff>
    </xdr:from>
    <xdr:ext cx="405111" cy="259045"/>
    <xdr:sp macro="" textlink="">
      <xdr:nvSpPr>
        <xdr:cNvPr id="563" name="n_4mainValue【学校施設】&#10;有形固定資産減価償却率">
          <a:extLst>
            <a:ext uri="{FF2B5EF4-FFF2-40B4-BE49-F238E27FC236}">
              <a16:creationId xmlns:a16="http://schemas.microsoft.com/office/drawing/2014/main" id="{00000000-0008-0000-0E00-000033020000}"/>
            </a:ext>
          </a:extLst>
        </xdr:cNvPr>
        <xdr:cNvSpPr txBox="1"/>
      </xdr:nvSpPr>
      <xdr:spPr>
        <a:xfrm>
          <a:off x="12611744" y="1049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a:extLst>
            <a:ext uri="{FF2B5EF4-FFF2-40B4-BE49-F238E27FC236}">
              <a16:creationId xmlns:a16="http://schemas.microsoft.com/office/drawing/2014/main" id="{00000000-0008-0000-0E00-000034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a:extLst>
            <a:ext uri="{FF2B5EF4-FFF2-40B4-BE49-F238E27FC236}">
              <a16:creationId xmlns:a16="http://schemas.microsoft.com/office/drawing/2014/main" id="{00000000-0008-0000-0E00-000035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a:extLst>
            <a:ext uri="{FF2B5EF4-FFF2-40B4-BE49-F238E27FC236}">
              <a16:creationId xmlns:a16="http://schemas.microsoft.com/office/drawing/2014/main" id="{00000000-0008-0000-0E00-000036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a:extLst>
            <a:ext uri="{FF2B5EF4-FFF2-40B4-BE49-F238E27FC236}">
              <a16:creationId xmlns:a16="http://schemas.microsoft.com/office/drawing/2014/main" id="{00000000-0008-0000-0E00-000037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a:extLst>
            <a:ext uri="{FF2B5EF4-FFF2-40B4-BE49-F238E27FC236}">
              <a16:creationId xmlns:a16="http://schemas.microsoft.com/office/drawing/2014/main" id="{00000000-0008-0000-0E00-000038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a:extLst>
            <a:ext uri="{FF2B5EF4-FFF2-40B4-BE49-F238E27FC236}">
              <a16:creationId xmlns:a16="http://schemas.microsoft.com/office/drawing/2014/main" id="{00000000-0008-0000-0E00-000039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a:extLst>
            <a:ext uri="{FF2B5EF4-FFF2-40B4-BE49-F238E27FC236}">
              <a16:creationId xmlns:a16="http://schemas.microsoft.com/office/drawing/2014/main" id="{00000000-0008-0000-0E00-00003C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a:extLst>
            <a:ext uri="{FF2B5EF4-FFF2-40B4-BE49-F238E27FC236}">
              <a16:creationId xmlns:a16="http://schemas.microsoft.com/office/drawing/2014/main" id="{00000000-0008-0000-0E00-00003D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4" name="直線コネクタ 573">
          <a:extLst>
            <a:ext uri="{FF2B5EF4-FFF2-40B4-BE49-F238E27FC236}">
              <a16:creationId xmlns:a16="http://schemas.microsoft.com/office/drawing/2014/main" id="{00000000-0008-0000-0E00-00003E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5" name="テキスト ボックス 574">
          <a:extLst>
            <a:ext uri="{FF2B5EF4-FFF2-40B4-BE49-F238E27FC236}">
              <a16:creationId xmlns:a16="http://schemas.microsoft.com/office/drawing/2014/main" id="{00000000-0008-0000-0E00-00003F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6" name="直線コネクタ 575">
          <a:extLst>
            <a:ext uri="{FF2B5EF4-FFF2-40B4-BE49-F238E27FC236}">
              <a16:creationId xmlns:a16="http://schemas.microsoft.com/office/drawing/2014/main" id="{00000000-0008-0000-0E00-000040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79" name="テキスト ボックス 578">
          <a:extLst>
            <a:ext uri="{FF2B5EF4-FFF2-40B4-BE49-F238E27FC236}">
              <a16:creationId xmlns:a16="http://schemas.microsoft.com/office/drawing/2014/main" id="{00000000-0008-0000-0E00-000043020000}"/>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0" name="直線コネクタ 579">
          <a:extLst>
            <a:ext uri="{FF2B5EF4-FFF2-40B4-BE49-F238E27FC236}">
              <a16:creationId xmlns:a16="http://schemas.microsoft.com/office/drawing/2014/main" id="{00000000-0008-0000-0E00-000044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1" name="テキスト ボックス 580">
          <a:extLst>
            <a:ext uri="{FF2B5EF4-FFF2-40B4-BE49-F238E27FC236}">
              <a16:creationId xmlns:a16="http://schemas.microsoft.com/office/drawing/2014/main" id="{00000000-0008-0000-0E00-000045020000}"/>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2" name="直線コネクタ 581">
          <a:extLst>
            <a:ext uri="{FF2B5EF4-FFF2-40B4-BE49-F238E27FC236}">
              <a16:creationId xmlns:a16="http://schemas.microsoft.com/office/drawing/2014/main" id="{00000000-0008-0000-0E00-000046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3" name="テキスト ボックス 582">
          <a:extLst>
            <a:ext uri="{FF2B5EF4-FFF2-40B4-BE49-F238E27FC236}">
              <a16:creationId xmlns:a16="http://schemas.microsoft.com/office/drawing/2014/main" id="{00000000-0008-0000-0E00-00004702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a:extLst>
            <a:ext uri="{FF2B5EF4-FFF2-40B4-BE49-F238E27FC236}">
              <a16:creationId xmlns:a16="http://schemas.microsoft.com/office/drawing/2014/main" id="{00000000-0008-0000-0E00-000048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5" name="テキスト ボックス 584">
          <a:extLst>
            <a:ext uri="{FF2B5EF4-FFF2-40B4-BE49-F238E27FC236}">
              <a16:creationId xmlns:a16="http://schemas.microsoft.com/office/drawing/2014/main" id="{00000000-0008-0000-0E00-000049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a:extLst>
            <a:ext uri="{FF2B5EF4-FFF2-40B4-BE49-F238E27FC236}">
              <a16:creationId xmlns:a16="http://schemas.microsoft.com/office/drawing/2014/main" id="{00000000-0008-0000-0E00-00004A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22251</xdr:rowOff>
    </xdr:from>
    <xdr:to>
      <xdr:col>116</xdr:col>
      <xdr:colOff>62864</xdr:colOff>
      <xdr:row>63</xdr:row>
      <xdr:rowOff>163906</xdr:rowOff>
    </xdr:to>
    <xdr:cxnSp macro="">
      <xdr:nvCxnSpPr>
        <xdr:cNvPr id="587" name="直線コネクタ 586">
          <a:extLst>
            <a:ext uri="{FF2B5EF4-FFF2-40B4-BE49-F238E27FC236}">
              <a16:creationId xmlns:a16="http://schemas.microsoft.com/office/drawing/2014/main" id="{00000000-0008-0000-0E00-00004B020000}"/>
            </a:ext>
          </a:extLst>
        </xdr:cNvPr>
        <xdr:cNvCxnSpPr/>
      </xdr:nvCxnSpPr>
      <xdr:spPr>
        <a:xfrm flipV="1">
          <a:off x="22160864" y="9452001"/>
          <a:ext cx="0" cy="1513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4030</xdr:rowOff>
    </xdr:from>
    <xdr:ext cx="469744" cy="259045"/>
    <xdr:sp macro="" textlink="">
      <xdr:nvSpPr>
        <xdr:cNvPr id="588" name="【学校施設】&#10;一人当たり面積最小値テキスト">
          <a:extLst>
            <a:ext uri="{FF2B5EF4-FFF2-40B4-BE49-F238E27FC236}">
              <a16:creationId xmlns:a16="http://schemas.microsoft.com/office/drawing/2014/main" id="{00000000-0008-0000-0E00-00004C020000}"/>
            </a:ext>
          </a:extLst>
        </xdr:cNvPr>
        <xdr:cNvSpPr txBox="1"/>
      </xdr:nvSpPr>
      <xdr:spPr>
        <a:xfrm>
          <a:off x="22199600" y="10976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163906</xdr:rowOff>
    </xdr:from>
    <xdr:to>
      <xdr:col>116</xdr:col>
      <xdr:colOff>152400</xdr:colOff>
      <xdr:row>63</xdr:row>
      <xdr:rowOff>163906</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a:off x="22072600" y="10965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140378</xdr:rowOff>
    </xdr:from>
    <xdr:ext cx="534377" cy="259045"/>
    <xdr:sp macro="" textlink="">
      <xdr:nvSpPr>
        <xdr:cNvPr id="590" name="【学校施設】&#10;一人当たり面積最大値テキスト">
          <a:extLst>
            <a:ext uri="{FF2B5EF4-FFF2-40B4-BE49-F238E27FC236}">
              <a16:creationId xmlns:a16="http://schemas.microsoft.com/office/drawing/2014/main" id="{00000000-0008-0000-0E00-00004E020000}"/>
            </a:ext>
          </a:extLst>
        </xdr:cNvPr>
        <xdr:cNvSpPr txBox="1"/>
      </xdr:nvSpPr>
      <xdr:spPr>
        <a:xfrm>
          <a:off x="22199600" y="922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22251</xdr:rowOff>
    </xdr:from>
    <xdr:to>
      <xdr:col>116</xdr:col>
      <xdr:colOff>152400</xdr:colOff>
      <xdr:row>55</xdr:row>
      <xdr:rowOff>22251</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a:off x="22072600" y="945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92930</xdr:rowOff>
    </xdr:from>
    <xdr:ext cx="469744" cy="259045"/>
    <xdr:sp macro="" textlink="">
      <xdr:nvSpPr>
        <xdr:cNvPr id="592" name="【学校施設】&#10;一人当たり面積平均値テキスト">
          <a:extLst>
            <a:ext uri="{FF2B5EF4-FFF2-40B4-BE49-F238E27FC236}">
              <a16:creationId xmlns:a16="http://schemas.microsoft.com/office/drawing/2014/main" id="{00000000-0008-0000-0E00-000050020000}"/>
            </a:ext>
          </a:extLst>
        </xdr:cNvPr>
        <xdr:cNvSpPr txBox="1"/>
      </xdr:nvSpPr>
      <xdr:spPr>
        <a:xfrm>
          <a:off x="22199600" y="107228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70053</xdr:rowOff>
    </xdr:from>
    <xdr:to>
      <xdr:col>116</xdr:col>
      <xdr:colOff>114300</xdr:colOff>
      <xdr:row>64</xdr:row>
      <xdr:rowOff>203</xdr:rowOff>
    </xdr:to>
    <xdr:sp macro="" textlink="">
      <xdr:nvSpPr>
        <xdr:cNvPr id="593" name="フローチャート: 判断 592">
          <a:extLst>
            <a:ext uri="{FF2B5EF4-FFF2-40B4-BE49-F238E27FC236}">
              <a16:creationId xmlns:a16="http://schemas.microsoft.com/office/drawing/2014/main" id="{00000000-0008-0000-0E00-000051020000}"/>
            </a:ext>
          </a:extLst>
        </xdr:cNvPr>
        <xdr:cNvSpPr/>
      </xdr:nvSpPr>
      <xdr:spPr>
        <a:xfrm>
          <a:off x="22110700" y="1087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70434</xdr:rowOff>
    </xdr:from>
    <xdr:to>
      <xdr:col>112</xdr:col>
      <xdr:colOff>38100</xdr:colOff>
      <xdr:row>64</xdr:row>
      <xdr:rowOff>584</xdr:rowOff>
    </xdr:to>
    <xdr:sp macro="" textlink="">
      <xdr:nvSpPr>
        <xdr:cNvPr id="594" name="フローチャート: 判断 593">
          <a:extLst>
            <a:ext uri="{FF2B5EF4-FFF2-40B4-BE49-F238E27FC236}">
              <a16:creationId xmlns:a16="http://schemas.microsoft.com/office/drawing/2014/main" id="{00000000-0008-0000-0E00-000052020000}"/>
            </a:ext>
          </a:extLst>
        </xdr:cNvPr>
        <xdr:cNvSpPr/>
      </xdr:nvSpPr>
      <xdr:spPr>
        <a:xfrm>
          <a:off x="21272500" y="10871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73787</xdr:rowOff>
    </xdr:from>
    <xdr:to>
      <xdr:col>107</xdr:col>
      <xdr:colOff>101600</xdr:colOff>
      <xdr:row>64</xdr:row>
      <xdr:rowOff>3937</xdr:rowOff>
    </xdr:to>
    <xdr:sp macro="" textlink="">
      <xdr:nvSpPr>
        <xdr:cNvPr id="595" name="フローチャート: 判断 594">
          <a:extLst>
            <a:ext uri="{FF2B5EF4-FFF2-40B4-BE49-F238E27FC236}">
              <a16:creationId xmlns:a16="http://schemas.microsoft.com/office/drawing/2014/main" id="{00000000-0008-0000-0E00-000053020000}"/>
            </a:ext>
          </a:extLst>
        </xdr:cNvPr>
        <xdr:cNvSpPr/>
      </xdr:nvSpPr>
      <xdr:spPr>
        <a:xfrm>
          <a:off x="20383500" y="10875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75464</xdr:rowOff>
    </xdr:from>
    <xdr:to>
      <xdr:col>102</xdr:col>
      <xdr:colOff>165100</xdr:colOff>
      <xdr:row>64</xdr:row>
      <xdr:rowOff>5614</xdr:rowOff>
    </xdr:to>
    <xdr:sp macro="" textlink="">
      <xdr:nvSpPr>
        <xdr:cNvPr id="596" name="フローチャート: 判断 595">
          <a:extLst>
            <a:ext uri="{FF2B5EF4-FFF2-40B4-BE49-F238E27FC236}">
              <a16:creationId xmlns:a16="http://schemas.microsoft.com/office/drawing/2014/main" id="{00000000-0008-0000-0E00-000054020000}"/>
            </a:ext>
          </a:extLst>
        </xdr:cNvPr>
        <xdr:cNvSpPr/>
      </xdr:nvSpPr>
      <xdr:spPr>
        <a:xfrm>
          <a:off x="19494500" y="1087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77750</xdr:rowOff>
    </xdr:from>
    <xdr:to>
      <xdr:col>98</xdr:col>
      <xdr:colOff>38100</xdr:colOff>
      <xdr:row>64</xdr:row>
      <xdr:rowOff>7900</xdr:rowOff>
    </xdr:to>
    <xdr:sp macro="" textlink="">
      <xdr:nvSpPr>
        <xdr:cNvPr id="597" name="フローチャート: 判断 596">
          <a:extLst>
            <a:ext uri="{FF2B5EF4-FFF2-40B4-BE49-F238E27FC236}">
              <a16:creationId xmlns:a16="http://schemas.microsoft.com/office/drawing/2014/main" id="{00000000-0008-0000-0E00-000055020000}"/>
            </a:ext>
          </a:extLst>
        </xdr:cNvPr>
        <xdr:cNvSpPr/>
      </xdr:nvSpPr>
      <xdr:spPr>
        <a:xfrm>
          <a:off x="18605500" y="108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00000000-0008-0000-0E00-000056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00000000-0008-0000-0E00-000057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E00-000058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E00-000059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E00-00005A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76988</xdr:rowOff>
    </xdr:from>
    <xdr:to>
      <xdr:col>116</xdr:col>
      <xdr:colOff>114300</xdr:colOff>
      <xdr:row>64</xdr:row>
      <xdr:rowOff>7138</xdr:rowOff>
    </xdr:to>
    <xdr:sp macro="" textlink="">
      <xdr:nvSpPr>
        <xdr:cNvPr id="603" name="楕円 602">
          <a:extLst>
            <a:ext uri="{FF2B5EF4-FFF2-40B4-BE49-F238E27FC236}">
              <a16:creationId xmlns:a16="http://schemas.microsoft.com/office/drawing/2014/main" id="{00000000-0008-0000-0E00-00005B020000}"/>
            </a:ext>
          </a:extLst>
        </xdr:cNvPr>
        <xdr:cNvSpPr/>
      </xdr:nvSpPr>
      <xdr:spPr>
        <a:xfrm>
          <a:off x="22110700" y="1087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48481</xdr:rowOff>
    </xdr:from>
    <xdr:ext cx="469744" cy="259045"/>
    <xdr:sp macro="" textlink="">
      <xdr:nvSpPr>
        <xdr:cNvPr id="604" name="【学校施設】&#10;一人当たり面積該当値テキスト">
          <a:extLst>
            <a:ext uri="{FF2B5EF4-FFF2-40B4-BE49-F238E27FC236}">
              <a16:creationId xmlns:a16="http://schemas.microsoft.com/office/drawing/2014/main" id="{00000000-0008-0000-0E00-00005C020000}"/>
            </a:ext>
          </a:extLst>
        </xdr:cNvPr>
        <xdr:cNvSpPr txBox="1"/>
      </xdr:nvSpPr>
      <xdr:spPr>
        <a:xfrm>
          <a:off x="22199600" y="10849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77139</xdr:rowOff>
    </xdr:from>
    <xdr:to>
      <xdr:col>112</xdr:col>
      <xdr:colOff>38100</xdr:colOff>
      <xdr:row>64</xdr:row>
      <xdr:rowOff>7289</xdr:rowOff>
    </xdr:to>
    <xdr:sp macro="" textlink="">
      <xdr:nvSpPr>
        <xdr:cNvPr id="605" name="楕円 604">
          <a:extLst>
            <a:ext uri="{FF2B5EF4-FFF2-40B4-BE49-F238E27FC236}">
              <a16:creationId xmlns:a16="http://schemas.microsoft.com/office/drawing/2014/main" id="{00000000-0008-0000-0E00-00005D020000}"/>
            </a:ext>
          </a:extLst>
        </xdr:cNvPr>
        <xdr:cNvSpPr/>
      </xdr:nvSpPr>
      <xdr:spPr>
        <a:xfrm>
          <a:off x="21272500" y="1087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127788</xdr:rowOff>
    </xdr:from>
    <xdr:to>
      <xdr:col>116</xdr:col>
      <xdr:colOff>63500</xdr:colOff>
      <xdr:row>63</xdr:row>
      <xdr:rowOff>127939</xdr:rowOff>
    </xdr:to>
    <xdr:cxnSp macro="">
      <xdr:nvCxnSpPr>
        <xdr:cNvPr id="606" name="直線コネクタ 605">
          <a:extLst>
            <a:ext uri="{FF2B5EF4-FFF2-40B4-BE49-F238E27FC236}">
              <a16:creationId xmlns:a16="http://schemas.microsoft.com/office/drawing/2014/main" id="{00000000-0008-0000-0E00-00005E020000}"/>
            </a:ext>
          </a:extLst>
        </xdr:cNvPr>
        <xdr:cNvCxnSpPr/>
      </xdr:nvCxnSpPr>
      <xdr:spPr>
        <a:xfrm flipV="1">
          <a:off x="21323300" y="10929138"/>
          <a:ext cx="838200" cy="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77292</xdr:rowOff>
    </xdr:from>
    <xdr:to>
      <xdr:col>107</xdr:col>
      <xdr:colOff>101600</xdr:colOff>
      <xdr:row>64</xdr:row>
      <xdr:rowOff>7442</xdr:rowOff>
    </xdr:to>
    <xdr:sp macro="" textlink="">
      <xdr:nvSpPr>
        <xdr:cNvPr id="607" name="楕円 606">
          <a:extLst>
            <a:ext uri="{FF2B5EF4-FFF2-40B4-BE49-F238E27FC236}">
              <a16:creationId xmlns:a16="http://schemas.microsoft.com/office/drawing/2014/main" id="{00000000-0008-0000-0E00-00005F020000}"/>
            </a:ext>
          </a:extLst>
        </xdr:cNvPr>
        <xdr:cNvSpPr/>
      </xdr:nvSpPr>
      <xdr:spPr>
        <a:xfrm>
          <a:off x="20383500" y="1087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127939</xdr:rowOff>
    </xdr:from>
    <xdr:to>
      <xdr:col>111</xdr:col>
      <xdr:colOff>177800</xdr:colOff>
      <xdr:row>63</xdr:row>
      <xdr:rowOff>128092</xdr:rowOff>
    </xdr:to>
    <xdr:cxnSp macro="">
      <xdr:nvCxnSpPr>
        <xdr:cNvPr id="608" name="直線コネクタ 607">
          <a:extLst>
            <a:ext uri="{FF2B5EF4-FFF2-40B4-BE49-F238E27FC236}">
              <a16:creationId xmlns:a16="http://schemas.microsoft.com/office/drawing/2014/main" id="{00000000-0008-0000-0E00-000060020000}"/>
            </a:ext>
          </a:extLst>
        </xdr:cNvPr>
        <xdr:cNvCxnSpPr/>
      </xdr:nvCxnSpPr>
      <xdr:spPr>
        <a:xfrm flipV="1">
          <a:off x="20434300" y="10929289"/>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76988</xdr:rowOff>
    </xdr:from>
    <xdr:to>
      <xdr:col>102</xdr:col>
      <xdr:colOff>165100</xdr:colOff>
      <xdr:row>64</xdr:row>
      <xdr:rowOff>7138</xdr:rowOff>
    </xdr:to>
    <xdr:sp macro="" textlink="">
      <xdr:nvSpPr>
        <xdr:cNvPr id="609" name="楕円 608">
          <a:extLst>
            <a:ext uri="{FF2B5EF4-FFF2-40B4-BE49-F238E27FC236}">
              <a16:creationId xmlns:a16="http://schemas.microsoft.com/office/drawing/2014/main" id="{00000000-0008-0000-0E00-000061020000}"/>
            </a:ext>
          </a:extLst>
        </xdr:cNvPr>
        <xdr:cNvSpPr/>
      </xdr:nvSpPr>
      <xdr:spPr>
        <a:xfrm>
          <a:off x="19494500" y="1087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127788</xdr:rowOff>
    </xdr:from>
    <xdr:to>
      <xdr:col>107</xdr:col>
      <xdr:colOff>50800</xdr:colOff>
      <xdr:row>63</xdr:row>
      <xdr:rowOff>128092</xdr:rowOff>
    </xdr:to>
    <xdr:cxnSp macro="">
      <xdr:nvCxnSpPr>
        <xdr:cNvPr id="610" name="直線コネクタ 609">
          <a:extLst>
            <a:ext uri="{FF2B5EF4-FFF2-40B4-BE49-F238E27FC236}">
              <a16:creationId xmlns:a16="http://schemas.microsoft.com/office/drawing/2014/main" id="{00000000-0008-0000-0E00-000062020000}"/>
            </a:ext>
          </a:extLst>
        </xdr:cNvPr>
        <xdr:cNvCxnSpPr/>
      </xdr:nvCxnSpPr>
      <xdr:spPr>
        <a:xfrm>
          <a:off x="19545300" y="10929138"/>
          <a:ext cx="8890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76683</xdr:rowOff>
    </xdr:from>
    <xdr:to>
      <xdr:col>98</xdr:col>
      <xdr:colOff>38100</xdr:colOff>
      <xdr:row>64</xdr:row>
      <xdr:rowOff>6833</xdr:rowOff>
    </xdr:to>
    <xdr:sp macro="" textlink="">
      <xdr:nvSpPr>
        <xdr:cNvPr id="611" name="楕円 610">
          <a:extLst>
            <a:ext uri="{FF2B5EF4-FFF2-40B4-BE49-F238E27FC236}">
              <a16:creationId xmlns:a16="http://schemas.microsoft.com/office/drawing/2014/main" id="{00000000-0008-0000-0E00-000063020000}"/>
            </a:ext>
          </a:extLst>
        </xdr:cNvPr>
        <xdr:cNvSpPr/>
      </xdr:nvSpPr>
      <xdr:spPr>
        <a:xfrm>
          <a:off x="18605500" y="1087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127483</xdr:rowOff>
    </xdr:from>
    <xdr:to>
      <xdr:col>102</xdr:col>
      <xdr:colOff>114300</xdr:colOff>
      <xdr:row>63</xdr:row>
      <xdr:rowOff>127788</xdr:rowOff>
    </xdr:to>
    <xdr:cxnSp macro="">
      <xdr:nvCxnSpPr>
        <xdr:cNvPr id="612" name="直線コネクタ 611">
          <a:extLst>
            <a:ext uri="{FF2B5EF4-FFF2-40B4-BE49-F238E27FC236}">
              <a16:creationId xmlns:a16="http://schemas.microsoft.com/office/drawing/2014/main" id="{00000000-0008-0000-0E00-000064020000}"/>
            </a:ext>
          </a:extLst>
        </xdr:cNvPr>
        <xdr:cNvCxnSpPr/>
      </xdr:nvCxnSpPr>
      <xdr:spPr>
        <a:xfrm>
          <a:off x="18656300" y="10928833"/>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17111</xdr:rowOff>
    </xdr:from>
    <xdr:ext cx="469744" cy="259045"/>
    <xdr:sp macro="" textlink="">
      <xdr:nvSpPr>
        <xdr:cNvPr id="613" name="n_1aveValue【学校施設】&#10;一人当たり面積">
          <a:extLst>
            <a:ext uri="{FF2B5EF4-FFF2-40B4-BE49-F238E27FC236}">
              <a16:creationId xmlns:a16="http://schemas.microsoft.com/office/drawing/2014/main" id="{00000000-0008-0000-0E00-000065020000}"/>
            </a:ext>
          </a:extLst>
        </xdr:cNvPr>
        <xdr:cNvSpPr txBox="1"/>
      </xdr:nvSpPr>
      <xdr:spPr>
        <a:xfrm>
          <a:off x="21075727" y="10647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20464</xdr:rowOff>
    </xdr:from>
    <xdr:ext cx="469744" cy="259045"/>
    <xdr:sp macro="" textlink="">
      <xdr:nvSpPr>
        <xdr:cNvPr id="614" name="n_2aveValue【学校施設】&#10;一人当たり面積">
          <a:extLst>
            <a:ext uri="{FF2B5EF4-FFF2-40B4-BE49-F238E27FC236}">
              <a16:creationId xmlns:a16="http://schemas.microsoft.com/office/drawing/2014/main" id="{00000000-0008-0000-0E00-000066020000}"/>
            </a:ext>
          </a:extLst>
        </xdr:cNvPr>
        <xdr:cNvSpPr txBox="1"/>
      </xdr:nvSpPr>
      <xdr:spPr>
        <a:xfrm>
          <a:off x="20199427" y="10650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22141</xdr:rowOff>
    </xdr:from>
    <xdr:ext cx="469744" cy="259045"/>
    <xdr:sp macro="" textlink="">
      <xdr:nvSpPr>
        <xdr:cNvPr id="615" name="n_3aveValue【学校施設】&#10;一人当たり面積">
          <a:extLst>
            <a:ext uri="{FF2B5EF4-FFF2-40B4-BE49-F238E27FC236}">
              <a16:creationId xmlns:a16="http://schemas.microsoft.com/office/drawing/2014/main" id="{00000000-0008-0000-0E00-000067020000}"/>
            </a:ext>
          </a:extLst>
        </xdr:cNvPr>
        <xdr:cNvSpPr txBox="1"/>
      </xdr:nvSpPr>
      <xdr:spPr>
        <a:xfrm>
          <a:off x="19310427" y="10652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170477</xdr:rowOff>
    </xdr:from>
    <xdr:ext cx="469744" cy="259045"/>
    <xdr:sp macro="" textlink="">
      <xdr:nvSpPr>
        <xdr:cNvPr id="616" name="n_4aveValue【学校施設】&#10;一人当たり面積">
          <a:extLst>
            <a:ext uri="{FF2B5EF4-FFF2-40B4-BE49-F238E27FC236}">
              <a16:creationId xmlns:a16="http://schemas.microsoft.com/office/drawing/2014/main" id="{00000000-0008-0000-0E00-000068020000}"/>
            </a:ext>
          </a:extLst>
        </xdr:cNvPr>
        <xdr:cNvSpPr txBox="1"/>
      </xdr:nvSpPr>
      <xdr:spPr>
        <a:xfrm>
          <a:off x="18421427" y="109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169866</xdr:rowOff>
    </xdr:from>
    <xdr:ext cx="469744" cy="259045"/>
    <xdr:sp macro="" textlink="">
      <xdr:nvSpPr>
        <xdr:cNvPr id="617" name="n_1mainValue【学校施設】&#10;一人当たり面積">
          <a:extLst>
            <a:ext uri="{FF2B5EF4-FFF2-40B4-BE49-F238E27FC236}">
              <a16:creationId xmlns:a16="http://schemas.microsoft.com/office/drawing/2014/main" id="{00000000-0008-0000-0E00-000069020000}"/>
            </a:ext>
          </a:extLst>
        </xdr:cNvPr>
        <xdr:cNvSpPr txBox="1"/>
      </xdr:nvSpPr>
      <xdr:spPr>
        <a:xfrm>
          <a:off x="21075727" y="1097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170019</xdr:rowOff>
    </xdr:from>
    <xdr:ext cx="469744" cy="259045"/>
    <xdr:sp macro="" textlink="">
      <xdr:nvSpPr>
        <xdr:cNvPr id="618" name="n_2mainValue【学校施設】&#10;一人当たり面積">
          <a:extLst>
            <a:ext uri="{FF2B5EF4-FFF2-40B4-BE49-F238E27FC236}">
              <a16:creationId xmlns:a16="http://schemas.microsoft.com/office/drawing/2014/main" id="{00000000-0008-0000-0E00-00006A020000}"/>
            </a:ext>
          </a:extLst>
        </xdr:cNvPr>
        <xdr:cNvSpPr txBox="1"/>
      </xdr:nvSpPr>
      <xdr:spPr>
        <a:xfrm>
          <a:off x="20199427" y="10971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169715</xdr:rowOff>
    </xdr:from>
    <xdr:ext cx="469744" cy="259045"/>
    <xdr:sp macro="" textlink="">
      <xdr:nvSpPr>
        <xdr:cNvPr id="619" name="n_3mainValue【学校施設】&#10;一人当たり面積">
          <a:extLst>
            <a:ext uri="{FF2B5EF4-FFF2-40B4-BE49-F238E27FC236}">
              <a16:creationId xmlns:a16="http://schemas.microsoft.com/office/drawing/2014/main" id="{00000000-0008-0000-0E00-00006B020000}"/>
            </a:ext>
          </a:extLst>
        </xdr:cNvPr>
        <xdr:cNvSpPr txBox="1"/>
      </xdr:nvSpPr>
      <xdr:spPr>
        <a:xfrm>
          <a:off x="19310427" y="10971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23360</xdr:rowOff>
    </xdr:from>
    <xdr:ext cx="469744" cy="259045"/>
    <xdr:sp macro="" textlink="">
      <xdr:nvSpPr>
        <xdr:cNvPr id="620" name="n_4mainValue【学校施設】&#10;一人当たり面積">
          <a:extLst>
            <a:ext uri="{FF2B5EF4-FFF2-40B4-BE49-F238E27FC236}">
              <a16:creationId xmlns:a16="http://schemas.microsoft.com/office/drawing/2014/main" id="{00000000-0008-0000-0E00-00006C020000}"/>
            </a:ext>
          </a:extLst>
        </xdr:cNvPr>
        <xdr:cNvSpPr txBox="1"/>
      </xdr:nvSpPr>
      <xdr:spPr>
        <a:xfrm>
          <a:off x="18421427" y="10653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a:extLst>
            <a:ext uri="{FF2B5EF4-FFF2-40B4-BE49-F238E27FC236}">
              <a16:creationId xmlns:a16="http://schemas.microsoft.com/office/drawing/2014/main" id="{00000000-0008-0000-0E00-00006D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a:extLst>
            <a:ext uri="{FF2B5EF4-FFF2-40B4-BE49-F238E27FC236}">
              <a16:creationId xmlns:a16="http://schemas.microsoft.com/office/drawing/2014/main" id="{00000000-0008-0000-0E00-00006E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a:extLst>
            <a:ext uri="{FF2B5EF4-FFF2-40B4-BE49-F238E27FC236}">
              <a16:creationId xmlns:a16="http://schemas.microsoft.com/office/drawing/2014/main" id="{00000000-0008-0000-0E00-00006F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a:extLst>
            <a:ext uri="{FF2B5EF4-FFF2-40B4-BE49-F238E27FC236}">
              <a16:creationId xmlns:a16="http://schemas.microsoft.com/office/drawing/2014/main" id="{00000000-0008-0000-0E00-000070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a:extLst>
            <a:ext uri="{FF2B5EF4-FFF2-40B4-BE49-F238E27FC236}">
              <a16:creationId xmlns:a16="http://schemas.microsoft.com/office/drawing/2014/main" id="{00000000-0008-0000-0E00-000071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9" name="テキスト ボックス 628">
          <a:extLst>
            <a:ext uri="{FF2B5EF4-FFF2-40B4-BE49-F238E27FC236}">
              <a16:creationId xmlns:a16="http://schemas.microsoft.com/office/drawing/2014/main" id="{00000000-0008-0000-0E00-000075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0" name="直線コネクタ 629">
          <a:extLst>
            <a:ext uri="{FF2B5EF4-FFF2-40B4-BE49-F238E27FC236}">
              <a16:creationId xmlns:a16="http://schemas.microsoft.com/office/drawing/2014/main" id="{00000000-0008-0000-0E00-000076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1" name="テキスト ボックス 630">
          <a:extLst>
            <a:ext uri="{FF2B5EF4-FFF2-40B4-BE49-F238E27FC236}">
              <a16:creationId xmlns:a16="http://schemas.microsoft.com/office/drawing/2014/main" id="{00000000-0008-0000-0E00-000077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2" name="直線コネクタ 631">
          <a:extLst>
            <a:ext uri="{FF2B5EF4-FFF2-40B4-BE49-F238E27FC236}">
              <a16:creationId xmlns:a16="http://schemas.microsoft.com/office/drawing/2014/main" id="{00000000-0008-0000-0E00-000078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3" name="テキスト ボックス 632">
          <a:extLst>
            <a:ext uri="{FF2B5EF4-FFF2-40B4-BE49-F238E27FC236}">
              <a16:creationId xmlns:a16="http://schemas.microsoft.com/office/drawing/2014/main" id="{00000000-0008-0000-0E00-000079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4" name="直線コネクタ 633">
          <a:extLst>
            <a:ext uri="{FF2B5EF4-FFF2-40B4-BE49-F238E27FC236}">
              <a16:creationId xmlns:a16="http://schemas.microsoft.com/office/drawing/2014/main" id="{00000000-0008-0000-0E00-00007A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5" name="テキスト ボックス 634">
          <a:extLst>
            <a:ext uri="{FF2B5EF4-FFF2-40B4-BE49-F238E27FC236}">
              <a16:creationId xmlns:a16="http://schemas.microsoft.com/office/drawing/2014/main" id="{00000000-0008-0000-0E00-00007B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6" name="直線コネクタ 635">
          <a:extLst>
            <a:ext uri="{FF2B5EF4-FFF2-40B4-BE49-F238E27FC236}">
              <a16:creationId xmlns:a16="http://schemas.microsoft.com/office/drawing/2014/main" id="{00000000-0008-0000-0E00-00007C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7" name="テキスト ボックス 636">
          <a:extLst>
            <a:ext uri="{FF2B5EF4-FFF2-40B4-BE49-F238E27FC236}">
              <a16:creationId xmlns:a16="http://schemas.microsoft.com/office/drawing/2014/main" id="{00000000-0008-0000-0E00-00007D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8" name="直線コネクタ 637">
          <a:extLst>
            <a:ext uri="{FF2B5EF4-FFF2-40B4-BE49-F238E27FC236}">
              <a16:creationId xmlns:a16="http://schemas.microsoft.com/office/drawing/2014/main" id="{00000000-0008-0000-0E00-00007E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9" name="テキスト ボックス 638">
          <a:extLst>
            <a:ext uri="{FF2B5EF4-FFF2-40B4-BE49-F238E27FC236}">
              <a16:creationId xmlns:a16="http://schemas.microsoft.com/office/drawing/2014/main" id="{00000000-0008-0000-0E00-00007F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0" name="直線コネクタ 639">
          <a:extLst>
            <a:ext uri="{FF2B5EF4-FFF2-40B4-BE49-F238E27FC236}">
              <a16:creationId xmlns:a16="http://schemas.microsoft.com/office/drawing/2014/main" id="{00000000-0008-0000-0E00-000080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1" name="テキスト ボックス 640">
          <a:extLst>
            <a:ext uri="{FF2B5EF4-FFF2-40B4-BE49-F238E27FC236}">
              <a16:creationId xmlns:a16="http://schemas.microsoft.com/office/drawing/2014/main" id="{00000000-0008-0000-0E00-000081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2" name="直線コネクタ 641">
          <a:extLst>
            <a:ext uri="{FF2B5EF4-FFF2-40B4-BE49-F238E27FC236}">
              <a16:creationId xmlns:a16="http://schemas.microsoft.com/office/drawing/2014/main" id="{00000000-0008-0000-0E00-000082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3" name="テキスト ボックス 642">
          <a:extLst>
            <a:ext uri="{FF2B5EF4-FFF2-40B4-BE49-F238E27FC236}">
              <a16:creationId xmlns:a16="http://schemas.microsoft.com/office/drawing/2014/main" id="{00000000-0008-0000-0E00-000083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4" name="【児童館】&#10;有形固定資産減価償却率グラフ枠">
          <a:extLst>
            <a:ext uri="{FF2B5EF4-FFF2-40B4-BE49-F238E27FC236}">
              <a16:creationId xmlns:a16="http://schemas.microsoft.com/office/drawing/2014/main" id="{00000000-0008-0000-0E00-000084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87630</xdr:rowOff>
    </xdr:from>
    <xdr:to>
      <xdr:col>85</xdr:col>
      <xdr:colOff>126364</xdr:colOff>
      <xdr:row>86</xdr:row>
      <xdr:rowOff>114300</xdr:rowOff>
    </xdr:to>
    <xdr:cxnSp macro="">
      <xdr:nvCxnSpPr>
        <xdr:cNvPr id="645" name="直線コネクタ 644">
          <a:extLst>
            <a:ext uri="{FF2B5EF4-FFF2-40B4-BE49-F238E27FC236}">
              <a16:creationId xmlns:a16="http://schemas.microsoft.com/office/drawing/2014/main" id="{00000000-0008-0000-0E00-000085020000}"/>
            </a:ext>
          </a:extLst>
        </xdr:cNvPr>
        <xdr:cNvCxnSpPr/>
      </xdr:nvCxnSpPr>
      <xdr:spPr>
        <a:xfrm flipV="1">
          <a:off x="16318864" y="1346073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6" name="【児童館】&#10;有形固定資産減価償却率最小値テキスト">
          <a:extLst>
            <a:ext uri="{FF2B5EF4-FFF2-40B4-BE49-F238E27FC236}">
              <a16:creationId xmlns:a16="http://schemas.microsoft.com/office/drawing/2014/main" id="{00000000-0008-0000-0E00-000086020000}"/>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7" name="直線コネクタ 646">
          <a:extLst>
            <a:ext uri="{FF2B5EF4-FFF2-40B4-BE49-F238E27FC236}">
              <a16:creationId xmlns:a16="http://schemas.microsoft.com/office/drawing/2014/main" id="{00000000-0008-0000-0E00-0000870200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34307</xdr:rowOff>
    </xdr:from>
    <xdr:ext cx="405111" cy="259045"/>
    <xdr:sp macro="" textlink="">
      <xdr:nvSpPr>
        <xdr:cNvPr id="648" name="【児童館】&#10;有形固定資産減価償却率最大値テキスト">
          <a:extLst>
            <a:ext uri="{FF2B5EF4-FFF2-40B4-BE49-F238E27FC236}">
              <a16:creationId xmlns:a16="http://schemas.microsoft.com/office/drawing/2014/main" id="{00000000-0008-0000-0E00-000088020000}"/>
            </a:ext>
          </a:extLst>
        </xdr:cNvPr>
        <xdr:cNvSpPr txBox="1"/>
      </xdr:nvSpPr>
      <xdr:spPr>
        <a:xfrm>
          <a:off x="16357600" y="1323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87630</xdr:rowOff>
    </xdr:from>
    <xdr:to>
      <xdr:col>86</xdr:col>
      <xdr:colOff>25400</xdr:colOff>
      <xdr:row>78</xdr:row>
      <xdr:rowOff>87630</xdr:rowOff>
    </xdr:to>
    <xdr:cxnSp macro="">
      <xdr:nvCxnSpPr>
        <xdr:cNvPr id="649" name="直線コネクタ 648">
          <a:extLst>
            <a:ext uri="{FF2B5EF4-FFF2-40B4-BE49-F238E27FC236}">
              <a16:creationId xmlns:a16="http://schemas.microsoft.com/office/drawing/2014/main" id="{00000000-0008-0000-0E00-000089020000}"/>
            </a:ext>
          </a:extLst>
        </xdr:cNvPr>
        <xdr:cNvCxnSpPr/>
      </xdr:nvCxnSpPr>
      <xdr:spPr>
        <a:xfrm>
          <a:off x="16230600" y="1346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120666</xdr:rowOff>
    </xdr:from>
    <xdr:ext cx="405111" cy="259045"/>
    <xdr:sp macro="" textlink="">
      <xdr:nvSpPr>
        <xdr:cNvPr id="650" name="【児童館】&#10;有形固定資産減価償却率平均値テキスト">
          <a:extLst>
            <a:ext uri="{FF2B5EF4-FFF2-40B4-BE49-F238E27FC236}">
              <a16:creationId xmlns:a16="http://schemas.microsoft.com/office/drawing/2014/main" id="{00000000-0008-0000-0E00-00008A020000}"/>
            </a:ext>
          </a:extLst>
        </xdr:cNvPr>
        <xdr:cNvSpPr txBox="1"/>
      </xdr:nvSpPr>
      <xdr:spPr>
        <a:xfrm>
          <a:off x="16357600" y="14008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97789</xdr:rowOff>
    </xdr:from>
    <xdr:to>
      <xdr:col>85</xdr:col>
      <xdr:colOff>177800</xdr:colOff>
      <xdr:row>83</xdr:row>
      <xdr:rowOff>27939</xdr:rowOff>
    </xdr:to>
    <xdr:sp macro="" textlink="">
      <xdr:nvSpPr>
        <xdr:cNvPr id="651" name="フローチャート: 判断 650">
          <a:extLst>
            <a:ext uri="{FF2B5EF4-FFF2-40B4-BE49-F238E27FC236}">
              <a16:creationId xmlns:a16="http://schemas.microsoft.com/office/drawing/2014/main" id="{00000000-0008-0000-0E00-00008B020000}"/>
            </a:ext>
          </a:extLst>
        </xdr:cNvPr>
        <xdr:cNvSpPr/>
      </xdr:nvSpPr>
      <xdr:spPr>
        <a:xfrm>
          <a:off x="16268700" y="1415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65405</xdr:rowOff>
    </xdr:from>
    <xdr:to>
      <xdr:col>81</xdr:col>
      <xdr:colOff>101600</xdr:colOff>
      <xdr:row>82</xdr:row>
      <xdr:rowOff>167005</xdr:rowOff>
    </xdr:to>
    <xdr:sp macro="" textlink="">
      <xdr:nvSpPr>
        <xdr:cNvPr id="652" name="フローチャート: 判断 651">
          <a:extLst>
            <a:ext uri="{FF2B5EF4-FFF2-40B4-BE49-F238E27FC236}">
              <a16:creationId xmlns:a16="http://schemas.microsoft.com/office/drawing/2014/main" id="{00000000-0008-0000-0E00-00008C020000}"/>
            </a:ext>
          </a:extLst>
        </xdr:cNvPr>
        <xdr:cNvSpPr/>
      </xdr:nvSpPr>
      <xdr:spPr>
        <a:xfrm>
          <a:off x="15430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46355</xdr:rowOff>
    </xdr:from>
    <xdr:to>
      <xdr:col>76</xdr:col>
      <xdr:colOff>165100</xdr:colOff>
      <xdr:row>82</xdr:row>
      <xdr:rowOff>147955</xdr:rowOff>
    </xdr:to>
    <xdr:sp macro="" textlink="">
      <xdr:nvSpPr>
        <xdr:cNvPr id="653" name="フローチャート: 判断 652">
          <a:extLst>
            <a:ext uri="{FF2B5EF4-FFF2-40B4-BE49-F238E27FC236}">
              <a16:creationId xmlns:a16="http://schemas.microsoft.com/office/drawing/2014/main" id="{00000000-0008-0000-0E00-00008D020000}"/>
            </a:ext>
          </a:extLst>
        </xdr:cNvPr>
        <xdr:cNvSpPr/>
      </xdr:nvSpPr>
      <xdr:spPr>
        <a:xfrm>
          <a:off x="14541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31114</xdr:rowOff>
    </xdr:from>
    <xdr:to>
      <xdr:col>72</xdr:col>
      <xdr:colOff>38100</xdr:colOff>
      <xdr:row>82</xdr:row>
      <xdr:rowOff>132714</xdr:rowOff>
    </xdr:to>
    <xdr:sp macro="" textlink="">
      <xdr:nvSpPr>
        <xdr:cNvPr id="654" name="フローチャート: 判断 653">
          <a:extLst>
            <a:ext uri="{FF2B5EF4-FFF2-40B4-BE49-F238E27FC236}">
              <a16:creationId xmlns:a16="http://schemas.microsoft.com/office/drawing/2014/main" id="{00000000-0008-0000-0E00-00008E020000}"/>
            </a:ext>
          </a:extLst>
        </xdr:cNvPr>
        <xdr:cNvSpPr/>
      </xdr:nvSpPr>
      <xdr:spPr>
        <a:xfrm>
          <a:off x="13652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6350</xdr:rowOff>
    </xdr:from>
    <xdr:to>
      <xdr:col>67</xdr:col>
      <xdr:colOff>101600</xdr:colOff>
      <xdr:row>82</xdr:row>
      <xdr:rowOff>107950</xdr:rowOff>
    </xdr:to>
    <xdr:sp macro="" textlink="">
      <xdr:nvSpPr>
        <xdr:cNvPr id="655" name="フローチャート: 判断 654">
          <a:extLst>
            <a:ext uri="{FF2B5EF4-FFF2-40B4-BE49-F238E27FC236}">
              <a16:creationId xmlns:a16="http://schemas.microsoft.com/office/drawing/2014/main" id="{00000000-0008-0000-0E00-00008F020000}"/>
            </a:ext>
          </a:extLst>
        </xdr:cNvPr>
        <xdr:cNvSpPr/>
      </xdr:nvSpPr>
      <xdr:spPr>
        <a:xfrm>
          <a:off x="12763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00000000-0008-0000-0E00-000090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00000000-0008-0000-0E00-000091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0000000-0008-0000-0E00-000092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0000000-0008-0000-0E00-000093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E00-000094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120650</xdr:rowOff>
    </xdr:from>
    <xdr:to>
      <xdr:col>85</xdr:col>
      <xdr:colOff>177800</xdr:colOff>
      <xdr:row>83</xdr:row>
      <xdr:rowOff>50800</xdr:rowOff>
    </xdr:to>
    <xdr:sp macro="" textlink="">
      <xdr:nvSpPr>
        <xdr:cNvPr id="661" name="楕円 660">
          <a:extLst>
            <a:ext uri="{FF2B5EF4-FFF2-40B4-BE49-F238E27FC236}">
              <a16:creationId xmlns:a16="http://schemas.microsoft.com/office/drawing/2014/main" id="{00000000-0008-0000-0E00-000095020000}"/>
            </a:ext>
          </a:extLst>
        </xdr:cNvPr>
        <xdr:cNvSpPr/>
      </xdr:nvSpPr>
      <xdr:spPr>
        <a:xfrm>
          <a:off x="16268700" y="141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99077</xdr:rowOff>
    </xdr:from>
    <xdr:ext cx="405111" cy="259045"/>
    <xdr:sp macro="" textlink="">
      <xdr:nvSpPr>
        <xdr:cNvPr id="662" name="【児童館】&#10;有形固定資産減価償却率該当値テキスト">
          <a:extLst>
            <a:ext uri="{FF2B5EF4-FFF2-40B4-BE49-F238E27FC236}">
              <a16:creationId xmlns:a16="http://schemas.microsoft.com/office/drawing/2014/main" id="{00000000-0008-0000-0E00-000096020000}"/>
            </a:ext>
          </a:extLst>
        </xdr:cNvPr>
        <xdr:cNvSpPr txBox="1"/>
      </xdr:nvSpPr>
      <xdr:spPr>
        <a:xfrm>
          <a:off x="16357600" y="1415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29211</xdr:rowOff>
    </xdr:from>
    <xdr:to>
      <xdr:col>81</xdr:col>
      <xdr:colOff>101600</xdr:colOff>
      <xdr:row>83</xdr:row>
      <xdr:rowOff>130811</xdr:rowOff>
    </xdr:to>
    <xdr:sp macro="" textlink="">
      <xdr:nvSpPr>
        <xdr:cNvPr id="663" name="楕円 662">
          <a:extLst>
            <a:ext uri="{FF2B5EF4-FFF2-40B4-BE49-F238E27FC236}">
              <a16:creationId xmlns:a16="http://schemas.microsoft.com/office/drawing/2014/main" id="{00000000-0008-0000-0E00-000097020000}"/>
            </a:ext>
          </a:extLst>
        </xdr:cNvPr>
        <xdr:cNvSpPr/>
      </xdr:nvSpPr>
      <xdr:spPr>
        <a:xfrm>
          <a:off x="15430500" y="1425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0</xdr:rowOff>
    </xdr:from>
    <xdr:to>
      <xdr:col>85</xdr:col>
      <xdr:colOff>127000</xdr:colOff>
      <xdr:row>83</xdr:row>
      <xdr:rowOff>80011</xdr:rowOff>
    </xdr:to>
    <xdr:cxnSp macro="">
      <xdr:nvCxnSpPr>
        <xdr:cNvPr id="664" name="直線コネクタ 663">
          <a:extLst>
            <a:ext uri="{FF2B5EF4-FFF2-40B4-BE49-F238E27FC236}">
              <a16:creationId xmlns:a16="http://schemas.microsoft.com/office/drawing/2014/main" id="{00000000-0008-0000-0E00-000098020000}"/>
            </a:ext>
          </a:extLst>
        </xdr:cNvPr>
        <xdr:cNvCxnSpPr/>
      </xdr:nvCxnSpPr>
      <xdr:spPr>
        <a:xfrm flipV="1">
          <a:off x="15481300" y="14230350"/>
          <a:ext cx="8382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166370</xdr:rowOff>
    </xdr:from>
    <xdr:to>
      <xdr:col>76</xdr:col>
      <xdr:colOff>165100</xdr:colOff>
      <xdr:row>83</xdr:row>
      <xdr:rowOff>96520</xdr:rowOff>
    </xdr:to>
    <xdr:sp macro="" textlink="">
      <xdr:nvSpPr>
        <xdr:cNvPr id="665" name="楕円 664">
          <a:extLst>
            <a:ext uri="{FF2B5EF4-FFF2-40B4-BE49-F238E27FC236}">
              <a16:creationId xmlns:a16="http://schemas.microsoft.com/office/drawing/2014/main" id="{00000000-0008-0000-0E00-000099020000}"/>
            </a:ext>
          </a:extLst>
        </xdr:cNvPr>
        <xdr:cNvSpPr/>
      </xdr:nvSpPr>
      <xdr:spPr>
        <a:xfrm>
          <a:off x="14541500" y="1422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45720</xdr:rowOff>
    </xdr:from>
    <xdr:to>
      <xdr:col>81</xdr:col>
      <xdr:colOff>50800</xdr:colOff>
      <xdr:row>83</xdr:row>
      <xdr:rowOff>80011</xdr:rowOff>
    </xdr:to>
    <xdr:cxnSp macro="">
      <xdr:nvCxnSpPr>
        <xdr:cNvPr id="666" name="直線コネクタ 665">
          <a:extLst>
            <a:ext uri="{FF2B5EF4-FFF2-40B4-BE49-F238E27FC236}">
              <a16:creationId xmlns:a16="http://schemas.microsoft.com/office/drawing/2014/main" id="{00000000-0008-0000-0E00-00009A020000}"/>
            </a:ext>
          </a:extLst>
        </xdr:cNvPr>
        <xdr:cNvCxnSpPr/>
      </xdr:nvCxnSpPr>
      <xdr:spPr>
        <a:xfrm>
          <a:off x="14592300" y="142760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166370</xdr:rowOff>
    </xdr:from>
    <xdr:to>
      <xdr:col>72</xdr:col>
      <xdr:colOff>38100</xdr:colOff>
      <xdr:row>83</xdr:row>
      <xdr:rowOff>96520</xdr:rowOff>
    </xdr:to>
    <xdr:sp macro="" textlink="">
      <xdr:nvSpPr>
        <xdr:cNvPr id="667" name="楕円 666">
          <a:extLst>
            <a:ext uri="{FF2B5EF4-FFF2-40B4-BE49-F238E27FC236}">
              <a16:creationId xmlns:a16="http://schemas.microsoft.com/office/drawing/2014/main" id="{00000000-0008-0000-0E00-00009B020000}"/>
            </a:ext>
          </a:extLst>
        </xdr:cNvPr>
        <xdr:cNvSpPr/>
      </xdr:nvSpPr>
      <xdr:spPr>
        <a:xfrm>
          <a:off x="13652500" y="1422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45720</xdr:rowOff>
    </xdr:from>
    <xdr:to>
      <xdr:col>76</xdr:col>
      <xdr:colOff>114300</xdr:colOff>
      <xdr:row>83</xdr:row>
      <xdr:rowOff>45720</xdr:rowOff>
    </xdr:to>
    <xdr:cxnSp macro="">
      <xdr:nvCxnSpPr>
        <xdr:cNvPr id="668" name="直線コネクタ 667">
          <a:extLst>
            <a:ext uri="{FF2B5EF4-FFF2-40B4-BE49-F238E27FC236}">
              <a16:creationId xmlns:a16="http://schemas.microsoft.com/office/drawing/2014/main" id="{00000000-0008-0000-0E00-00009C020000}"/>
            </a:ext>
          </a:extLst>
        </xdr:cNvPr>
        <xdr:cNvCxnSpPr/>
      </xdr:nvCxnSpPr>
      <xdr:spPr>
        <a:xfrm>
          <a:off x="13703300" y="142760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99695</xdr:rowOff>
    </xdr:from>
    <xdr:to>
      <xdr:col>67</xdr:col>
      <xdr:colOff>101600</xdr:colOff>
      <xdr:row>83</xdr:row>
      <xdr:rowOff>29845</xdr:rowOff>
    </xdr:to>
    <xdr:sp macro="" textlink="">
      <xdr:nvSpPr>
        <xdr:cNvPr id="669" name="楕円 668">
          <a:extLst>
            <a:ext uri="{FF2B5EF4-FFF2-40B4-BE49-F238E27FC236}">
              <a16:creationId xmlns:a16="http://schemas.microsoft.com/office/drawing/2014/main" id="{00000000-0008-0000-0E00-00009D020000}"/>
            </a:ext>
          </a:extLst>
        </xdr:cNvPr>
        <xdr:cNvSpPr/>
      </xdr:nvSpPr>
      <xdr:spPr>
        <a:xfrm>
          <a:off x="12763500" y="1415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150495</xdr:rowOff>
    </xdr:from>
    <xdr:to>
      <xdr:col>71</xdr:col>
      <xdr:colOff>177800</xdr:colOff>
      <xdr:row>83</xdr:row>
      <xdr:rowOff>45720</xdr:rowOff>
    </xdr:to>
    <xdr:cxnSp macro="">
      <xdr:nvCxnSpPr>
        <xdr:cNvPr id="670" name="直線コネクタ 669">
          <a:extLst>
            <a:ext uri="{FF2B5EF4-FFF2-40B4-BE49-F238E27FC236}">
              <a16:creationId xmlns:a16="http://schemas.microsoft.com/office/drawing/2014/main" id="{00000000-0008-0000-0E00-00009E020000}"/>
            </a:ext>
          </a:extLst>
        </xdr:cNvPr>
        <xdr:cNvCxnSpPr/>
      </xdr:nvCxnSpPr>
      <xdr:spPr>
        <a:xfrm>
          <a:off x="12814300" y="1420939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12082</xdr:rowOff>
    </xdr:from>
    <xdr:ext cx="405111" cy="259045"/>
    <xdr:sp macro="" textlink="">
      <xdr:nvSpPr>
        <xdr:cNvPr id="671" name="n_1aveValue【児童館】&#10;有形固定資産減価償却率">
          <a:extLst>
            <a:ext uri="{FF2B5EF4-FFF2-40B4-BE49-F238E27FC236}">
              <a16:creationId xmlns:a16="http://schemas.microsoft.com/office/drawing/2014/main" id="{00000000-0008-0000-0E00-00009F020000}"/>
            </a:ext>
          </a:extLst>
        </xdr:cNvPr>
        <xdr:cNvSpPr txBox="1"/>
      </xdr:nvSpPr>
      <xdr:spPr>
        <a:xfrm>
          <a:off x="152660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164482</xdr:rowOff>
    </xdr:from>
    <xdr:ext cx="405111" cy="259045"/>
    <xdr:sp macro="" textlink="">
      <xdr:nvSpPr>
        <xdr:cNvPr id="672" name="n_2aveValue【児童館】&#10;有形固定資産減価償却率">
          <a:extLst>
            <a:ext uri="{FF2B5EF4-FFF2-40B4-BE49-F238E27FC236}">
              <a16:creationId xmlns:a16="http://schemas.microsoft.com/office/drawing/2014/main" id="{00000000-0008-0000-0E00-0000A0020000}"/>
            </a:ext>
          </a:extLst>
        </xdr:cNvPr>
        <xdr:cNvSpPr txBox="1"/>
      </xdr:nvSpPr>
      <xdr:spPr>
        <a:xfrm>
          <a:off x="143897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149241</xdr:rowOff>
    </xdr:from>
    <xdr:ext cx="405111" cy="259045"/>
    <xdr:sp macro="" textlink="">
      <xdr:nvSpPr>
        <xdr:cNvPr id="673" name="n_3aveValue【児童館】&#10;有形固定資産減価償却率">
          <a:extLst>
            <a:ext uri="{FF2B5EF4-FFF2-40B4-BE49-F238E27FC236}">
              <a16:creationId xmlns:a16="http://schemas.microsoft.com/office/drawing/2014/main" id="{00000000-0008-0000-0E00-0000A1020000}"/>
            </a:ext>
          </a:extLst>
        </xdr:cNvPr>
        <xdr:cNvSpPr txBox="1"/>
      </xdr:nvSpPr>
      <xdr:spPr>
        <a:xfrm>
          <a:off x="13500744"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124477</xdr:rowOff>
    </xdr:from>
    <xdr:ext cx="405111" cy="259045"/>
    <xdr:sp macro="" textlink="">
      <xdr:nvSpPr>
        <xdr:cNvPr id="674" name="n_4aveValue【児童館】&#10;有形固定資産減価償却率">
          <a:extLst>
            <a:ext uri="{FF2B5EF4-FFF2-40B4-BE49-F238E27FC236}">
              <a16:creationId xmlns:a16="http://schemas.microsoft.com/office/drawing/2014/main" id="{00000000-0008-0000-0E00-0000A2020000}"/>
            </a:ext>
          </a:extLst>
        </xdr:cNvPr>
        <xdr:cNvSpPr txBox="1"/>
      </xdr:nvSpPr>
      <xdr:spPr>
        <a:xfrm>
          <a:off x="12611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121938</xdr:rowOff>
    </xdr:from>
    <xdr:ext cx="405111" cy="259045"/>
    <xdr:sp macro="" textlink="">
      <xdr:nvSpPr>
        <xdr:cNvPr id="675" name="n_1mainValue【児童館】&#10;有形固定資産減価償却率">
          <a:extLst>
            <a:ext uri="{FF2B5EF4-FFF2-40B4-BE49-F238E27FC236}">
              <a16:creationId xmlns:a16="http://schemas.microsoft.com/office/drawing/2014/main" id="{00000000-0008-0000-0E00-0000A3020000}"/>
            </a:ext>
          </a:extLst>
        </xdr:cNvPr>
        <xdr:cNvSpPr txBox="1"/>
      </xdr:nvSpPr>
      <xdr:spPr>
        <a:xfrm>
          <a:off x="15266044" y="1435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87647</xdr:rowOff>
    </xdr:from>
    <xdr:ext cx="405111" cy="259045"/>
    <xdr:sp macro="" textlink="">
      <xdr:nvSpPr>
        <xdr:cNvPr id="676" name="n_2mainValue【児童館】&#10;有形固定資産減価償却率">
          <a:extLst>
            <a:ext uri="{FF2B5EF4-FFF2-40B4-BE49-F238E27FC236}">
              <a16:creationId xmlns:a16="http://schemas.microsoft.com/office/drawing/2014/main" id="{00000000-0008-0000-0E00-0000A4020000}"/>
            </a:ext>
          </a:extLst>
        </xdr:cNvPr>
        <xdr:cNvSpPr txBox="1"/>
      </xdr:nvSpPr>
      <xdr:spPr>
        <a:xfrm>
          <a:off x="14389744" y="1431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87647</xdr:rowOff>
    </xdr:from>
    <xdr:ext cx="405111" cy="259045"/>
    <xdr:sp macro="" textlink="">
      <xdr:nvSpPr>
        <xdr:cNvPr id="677" name="n_3mainValue【児童館】&#10;有形固定資産減価償却率">
          <a:extLst>
            <a:ext uri="{FF2B5EF4-FFF2-40B4-BE49-F238E27FC236}">
              <a16:creationId xmlns:a16="http://schemas.microsoft.com/office/drawing/2014/main" id="{00000000-0008-0000-0E00-0000A5020000}"/>
            </a:ext>
          </a:extLst>
        </xdr:cNvPr>
        <xdr:cNvSpPr txBox="1"/>
      </xdr:nvSpPr>
      <xdr:spPr>
        <a:xfrm>
          <a:off x="13500744" y="1431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20972</xdr:rowOff>
    </xdr:from>
    <xdr:ext cx="405111" cy="259045"/>
    <xdr:sp macro="" textlink="">
      <xdr:nvSpPr>
        <xdr:cNvPr id="678" name="n_4mainValue【児童館】&#10;有形固定資産減価償却率">
          <a:extLst>
            <a:ext uri="{FF2B5EF4-FFF2-40B4-BE49-F238E27FC236}">
              <a16:creationId xmlns:a16="http://schemas.microsoft.com/office/drawing/2014/main" id="{00000000-0008-0000-0E00-0000A6020000}"/>
            </a:ext>
          </a:extLst>
        </xdr:cNvPr>
        <xdr:cNvSpPr txBox="1"/>
      </xdr:nvSpPr>
      <xdr:spPr>
        <a:xfrm>
          <a:off x="12611744" y="1425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9" name="正方形/長方形 678">
          <a:extLst>
            <a:ext uri="{FF2B5EF4-FFF2-40B4-BE49-F238E27FC236}">
              <a16:creationId xmlns:a16="http://schemas.microsoft.com/office/drawing/2014/main" id="{00000000-0008-0000-0E00-0000A7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0" name="正方形/長方形 679">
          <a:extLst>
            <a:ext uri="{FF2B5EF4-FFF2-40B4-BE49-F238E27FC236}">
              <a16:creationId xmlns:a16="http://schemas.microsoft.com/office/drawing/2014/main" id="{00000000-0008-0000-0E00-0000A8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1" name="正方形/長方形 680">
          <a:extLst>
            <a:ext uri="{FF2B5EF4-FFF2-40B4-BE49-F238E27FC236}">
              <a16:creationId xmlns:a16="http://schemas.microsoft.com/office/drawing/2014/main" id="{00000000-0008-0000-0E00-0000A9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2" name="正方形/長方形 681">
          <a:extLst>
            <a:ext uri="{FF2B5EF4-FFF2-40B4-BE49-F238E27FC236}">
              <a16:creationId xmlns:a16="http://schemas.microsoft.com/office/drawing/2014/main" id="{00000000-0008-0000-0E00-0000AA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3" name="正方形/長方形 682">
          <a:extLst>
            <a:ext uri="{FF2B5EF4-FFF2-40B4-BE49-F238E27FC236}">
              <a16:creationId xmlns:a16="http://schemas.microsoft.com/office/drawing/2014/main" id="{00000000-0008-0000-0E00-0000AB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4" name="正方形/長方形 683">
          <a:extLst>
            <a:ext uri="{FF2B5EF4-FFF2-40B4-BE49-F238E27FC236}">
              <a16:creationId xmlns:a16="http://schemas.microsoft.com/office/drawing/2014/main" id="{00000000-0008-0000-0E00-0000AC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5" name="正方形/長方形 684">
          <a:extLst>
            <a:ext uri="{FF2B5EF4-FFF2-40B4-BE49-F238E27FC236}">
              <a16:creationId xmlns:a16="http://schemas.microsoft.com/office/drawing/2014/main" id="{00000000-0008-0000-0E00-0000AD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6" name="正方形/長方形 685">
          <a:extLst>
            <a:ext uri="{FF2B5EF4-FFF2-40B4-BE49-F238E27FC236}">
              <a16:creationId xmlns:a16="http://schemas.microsoft.com/office/drawing/2014/main" id="{00000000-0008-0000-0E00-0000AE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7" name="テキスト ボックス 686">
          <a:extLst>
            <a:ext uri="{FF2B5EF4-FFF2-40B4-BE49-F238E27FC236}">
              <a16:creationId xmlns:a16="http://schemas.microsoft.com/office/drawing/2014/main" id="{00000000-0008-0000-0E00-0000AF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8" name="直線コネクタ 687">
          <a:extLst>
            <a:ext uri="{FF2B5EF4-FFF2-40B4-BE49-F238E27FC236}">
              <a16:creationId xmlns:a16="http://schemas.microsoft.com/office/drawing/2014/main" id="{00000000-0008-0000-0E00-0000B0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89" name="直線コネクタ 688">
          <a:extLst>
            <a:ext uri="{FF2B5EF4-FFF2-40B4-BE49-F238E27FC236}">
              <a16:creationId xmlns:a16="http://schemas.microsoft.com/office/drawing/2014/main" id="{00000000-0008-0000-0E00-0000B102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90" name="テキスト ボックス 689">
          <a:extLst>
            <a:ext uri="{FF2B5EF4-FFF2-40B4-BE49-F238E27FC236}">
              <a16:creationId xmlns:a16="http://schemas.microsoft.com/office/drawing/2014/main" id="{00000000-0008-0000-0E00-0000B202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91" name="直線コネクタ 690">
          <a:extLst>
            <a:ext uri="{FF2B5EF4-FFF2-40B4-BE49-F238E27FC236}">
              <a16:creationId xmlns:a16="http://schemas.microsoft.com/office/drawing/2014/main" id="{00000000-0008-0000-0E00-0000B302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2" name="テキスト ボックス 691">
          <a:extLst>
            <a:ext uri="{FF2B5EF4-FFF2-40B4-BE49-F238E27FC236}">
              <a16:creationId xmlns:a16="http://schemas.microsoft.com/office/drawing/2014/main" id="{00000000-0008-0000-0E00-0000B402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3" name="直線コネクタ 692">
          <a:extLst>
            <a:ext uri="{FF2B5EF4-FFF2-40B4-BE49-F238E27FC236}">
              <a16:creationId xmlns:a16="http://schemas.microsoft.com/office/drawing/2014/main" id="{00000000-0008-0000-0E00-0000B502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4" name="テキスト ボックス 693">
          <a:extLst>
            <a:ext uri="{FF2B5EF4-FFF2-40B4-BE49-F238E27FC236}">
              <a16:creationId xmlns:a16="http://schemas.microsoft.com/office/drawing/2014/main" id="{00000000-0008-0000-0E00-0000B602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5" name="直線コネクタ 694">
          <a:extLst>
            <a:ext uri="{FF2B5EF4-FFF2-40B4-BE49-F238E27FC236}">
              <a16:creationId xmlns:a16="http://schemas.microsoft.com/office/drawing/2014/main" id="{00000000-0008-0000-0E00-0000B702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6" name="テキスト ボックス 695">
          <a:extLst>
            <a:ext uri="{FF2B5EF4-FFF2-40B4-BE49-F238E27FC236}">
              <a16:creationId xmlns:a16="http://schemas.microsoft.com/office/drawing/2014/main" id="{00000000-0008-0000-0E00-0000B802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7" name="直線コネクタ 696">
          <a:extLst>
            <a:ext uri="{FF2B5EF4-FFF2-40B4-BE49-F238E27FC236}">
              <a16:creationId xmlns:a16="http://schemas.microsoft.com/office/drawing/2014/main" id="{00000000-0008-0000-0E00-0000B902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98" name="テキスト ボックス 697">
          <a:extLst>
            <a:ext uri="{FF2B5EF4-FFF2-40B4-BE49-F238E27FC236}">
              <a16:creationId xmlns:a16="http://schemas.microsoft.com/office/drawing/2014/main" id="{00000000-0008-0000-0E00-0000BA02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99" name="直線コネクタ 698">
          <a:extLst>
            <a:ext uri="{FF2B5EF4-FFF2-40B4-BE49-F238E27FC236}">
              <a16:creationId xmlns:a16="http://schemas.microsoft.com/office/drawing/2014/main" id="{00000000-0008-0000-0E00-0000BB02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00" name="テキスト ボックス 699">
          <a:extLst>
            <a:ext uri="{FF2B5EF4-FFF2-40B4-BE49-F238E27FC236}">
              <a16:creationId xmlns:a16="http://schemas.microsoft.com/office/drawing/2014/main" id="{00000000-0008-0000-0E00-0000BC02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1" name="直線コネクタ 700">
          <a:extLst>
            <a:ext uri="{FF2B5EF4-FFF2-40B4-BE49-F238E27FC236}">
              <a16:creationId xmlns:a16="http://schemas.microsoft.com/office/drawing/2014/main" id="{00000000-0008-0000-0E00-0000BD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2" name="テキスト ボックス 701">
          <a:extLst>
            <a:ext uri="{FF2B5EF4-FFF2-40B4-BE49-F238E27FC236}">
              <a16:creationId xmlns:a16="http://schemas.microsoft.com/office/drawing/2014/main" id="{00000000-0008-0000-0E00-0000BE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3" name="【児童館】&#10;一人当たり面積グラフ枠">
          <a:extLst>
            <a:ext uri="{FF2B5EF4-FFF2-40B4-BE49-F238E27FC236}">
              <a16:creationId xmlns:a16="http://schemas.microsoft.com/office/drawing/2014/main" id="{00000000-0008-0000-0E00-0000BF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152400</xdr:rowOff>
    </xdr:from>
    <xdr:to>
      <xdr:col>116</xdr:col>
      <xdr:colOff>62864</xdr:colOff>
      <xdr:row>86</xdr:row>
      <xdr:rowOff>152400</xdr:rowOff>
    </xdr:to>
    <xdr:cxnSp macro="">
      <xdr:nvCxnSpPr>
        <xdr:cNvPr id="704" name="直線コネクタ 703">
          <a:extLst>
            <a:ext uri="{FF2B5EF4-FFF2-40B4-BE49-F238E27FC236}">
              <a16:creationId xmlns:a16="http://schemas.microsoft.com/office/drawing/2014/main" id="{00000000-0008-0000-0E00-0000C0020000}"/>
            </a:ext>
          </a:extLst>
        </xdr:cNvPr>
        <xdr:cNvCxnSpPr/>
      </xdr:nvCxnSpPr>
      <xdr:spPr>
        <a:xfrm flipV="1">
          <a:off x="22160864" y="135255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156227</xdr:rowOff>
    </xdr:from>
    <xdr:ext cx="469744" cy="259045"/>
    <xdr:sp macro="" textlink="">
      <xdr:nvSpPr>
        <xdr:cNvPr id="705" name="【児童館】&#10;一人当たり面積最小値テキスト">
          <a:extLst>
            <a:ext uri="{FF2B5EF4-FFF2-40B4-BE49-F238E27FC236}">
              <a16:creationId xmlns:a16="http://schemas.microsoft.com/office/drawing/2014/main" id="{00000000-0008-0000-0E00-0000C1020000}"/>
            </a:ext>
          </a:extLst>
        </xdr:cNvPr>
        <xdr:cNvSpPr txBox="1"/>
      </xdr:nvSpPr>
      <xdr:spPr>
        <a:xfrm>
          <a:off x="22199600"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152400</xdr:rowOff>
    </xdr:from>
    <xdr:to>
      <xdr:col>116</xdr:col>
      <xdr:colOff>152400</xdr:colOff>
      <xdr:row>86</xdr:row>
      <xdr:rowOff>152400</xdr:rowOff>
    </xdr:to>
    <xdr:cxnSp macro="">
      <xdr:nvCxnSpPr>
        <xdr:cNvPr id="706" name="直線コネクタ 705">
          <a:extLst>
            <a:ext uri="{FF2B5EF4-FFF2-40B4-BE49-F238E27FC236}">
              <a16:creationId xmlns:a16="http://schemas.microsoft.com/office/drawing/2014/main" id="{00000000-0008-0000-0E00-0000C2020000}"/>
            </a:ext>
          </a:extLst>
        </xdr:cNvPr>
        <xdr:cNvCxnSpPr/>
      </xdr:nvCxnSpPr>
      <xdr:spPr>
        <a:xfrm>
          <a:off x="22072600" y="148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99077</xdr:rowOff>
    </xdr:from>
    <xdr:ext cx="469744" cy="259045"/>
    <xdr:sp macro="" textlink="">
      <xdr:nvSpPr>
        <xdr:cNvPr id="707" name="【児童館】&#10;一人当たり面積最大値テキスト">
          <a:extLst>
            <a:ext uri="{FF2B5EF4-FFF2-40B4-BE49-F238E27FC236}">
              <a16:creationId xmlns:a16="http://schemas.microsoft.com/office/drawing/2014/main" id="{00000000-0008-0000-0E00-0000C3020000}"/>
            </a:ext>
          </a:extLst>
        </xdr:cNvPr>
        <xdr:cNvSpPr txBox="1"/>
      </xdr:nvSpPr>
      <xdr:spPr>
        <a:xfrm>
          <a:off x="22199600" y="1330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708" name="直線コネクタ 707">
          <a:extLst>
            <a:ext uri="{FF2B5EF4-FFF2-40B4-BE49-F238E27FC236}">
              <a16:creationId xmlns:a16="http://schemas.microsoft.com/office/drawing/2014/main" id="{00000000-0008-0000-0E00-0000C4020000}"/>
            </a:ext>
          </a:extLst>
        </xdr:cNvPr>
        <xdr:cNvCxnSpPr/>
      </xdr:nvCxnSpPr>
      <xdr:spPr>
        <a:xfrm>
          <a:off x="22072600" y="1352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31041</xdr:rowOff>
    </xdr:from>
    <xdr:ext cx="469744" cy="259045"/>
    <xdr:sp macro="" textlink="">
      <xdr:nvSpPr>
        <xdr:cNvPr id="709" name="【児童館】&#10;一人当たり面積平均値テキスト">
          <a:extLst>
            <a:ext uri="{FF2B5EF4-FFF2-40B4-BE49-F238E27FC236}">
              <a16:creationId xmlns:a16="http://schemas.microsoft.com/office/drawing/2014/main" id="{00000000-0008-0000-0E00-0000C5020000}"/>
            </a:ext>
          </a:extLst>
        </xdr:cNvPr>
        <xdr:cNvSpPr txBox="1"/>
      </xdr:nvSpPr>
      <xdr:spPr>
        <a:xfrm>
          <a:off x="22199600" y="14432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52614</xdr:rowOff>
    </xdr:from>
    <xdr:to>
      <xdr:col>116</xdr:col>
      <xdr:colOff>114300</xdr:colOff>
      <xdr:row>84</xdr:row>
      <xdr:rowOff>154214</xdr:rowOff>
    </xdr:to>
    <xdr:sp macro="" textlink="">
      <xdr:nvSpPr>
        <xdr:cNvPr id="710" name="フローチャート: 判断 709">
          <a:extLst>
            <a:ext uri="{FF2B5EF4-FFF2-40B4-BE49-F238E27FC236}">
              <a16:creationId xmlns:a16="http://schemas.microsoft.com/office/drawing/2014/main" id="{00000000-0008-0000-0E00-0000C6020000}"/>
            </a:ext>
          </a:extLst>
        </xdr:cNvPr>
        <xdr:cNvSpPr/>
      </xdr:nvSpPr>
      <xdr:spPr>
        <a:xfrm>
          <a:off x="221107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68943</xdr:rowOff>
    </xdr:from>
    <xdr:to>
      <xdr:col>112</xdr:col>
      <xdr:colOff>38100</xdr:colOff>
      <xdr:row>84</xdr:row>
      <xdr:rowOff>170543</xdr:rowOff>
    </xdr:to>
    <xdr:sp macro="" textlink="">
      <xdr:nvSpPr>
        <xdr:cNvPr id="711" name="フローチャート: 判断 710">
          <a:extLst>
            <a:ext uri="{FF2B5EF4-FFF2-40B4-BE49-F238E27FC236}">
              <a16:creationId xmlns:a16="http://schemas.microsoft.com/office/drawing/2014/main" id="{00000000-0008-0000-0E00-0000C7020000}"/>
            </a:ext>
          </a:extLst>
        </xdr:cNvPr>
        <xdr:cNvSpPr/>
      </xdr:nvSpPr>
      <xdr:spPr>
        <a:xfrm>
          <a:off x="212725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68943</xdr:rowOff>
    </xdr:from>
    <xdr:to>
      <xdr:col>107</xdr:col>
      <xdr:colOff>101600</xdr:colOff>
      <xdr:row>84</xdr:row>
      <xdr:rowOff>170543</xdr:rowOff>
    </xdr:to>
    <xdr:sp macro="" textlink="">
      <xdr:nvSpPr>
        <xdr:cNvPr id="712" name="フローチャート: 判断 711">
          <a:extLst>
            <a:ext uri="{FF2B5EF4-FFF2-40B4-BE49-F238E27FC236}">
              <a16:creationId xmlns:a16="http://schemas.microsoft.com/office/drawing/2014/main" id="{00000000-0008-0000-0E00-0000C8020000}"/>
            </a:ext>
          </a:extLst>
        </xdr:cNvPr>
        <xdr:cNvSpPr/>
      </xdr:nvSpPr>
      <xdr:spPr>
        <a:xfrm>
          <a:off x="203835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52614</xdr:rowOff>
    </xdr:from>
    <xdr:to>
      <xdr:col>102</xdr:col>
      <xdr:colOff>165100</xdr:colOff>
      <xdr:row>84</xdr:row>
      <xdr:rowOff>154214</xdr:rowOff>
    </xdr:to>
    <xdr:sp macro="" textlink="">
      <xdr:nvSpPr>
        <xdr:cNvPr id="713" name="フローチャート: 判断 712">
          <a:extLst>
            <a:ext uri="{FF2B5EF4-FFF2-40B4-BE49-F238E27FC236}">
              <a16:creationId xmlns:a16="http://schemas.microsoft.com/office/drawing/2014/main" id="{00000000-0008-0000-0E00-0000C9020000}"/>
            </a:ext>
          </a:extLst>
        </xdr:cNvPr>
        <xdr:cNvSpPr/>
      </xdr:nvSpPr>
      <xdr:spPr>
        <a:xfrm>
          <a:off x="194945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68943</xdr:rowOff>
    </xdr:from>
    <xdr:to>
      <xdr:col>98</xdr:col>
      <xdr:colOff>38100</xdr:colOff>
      <xdr:row>84</xdr:row>
      <xdr:rowOff>170543</xdr:rowOff>
    </xdr:to>
    <xdr:sp macro="" textlink="">
      <xdr:nvSpPr>
        <xdr:cNvPr id="714" name="フローチャート: 判断 713">
          <a:extLst>
            <a:ext uri="{FF2B5EF4-FFF2-40B4-BE49-F238E27FC236}">
              <a16:creationId xmlns:a16="http://schemas.microsoft.com/office/drawing/2014/main" id="{00000000-0008-0000-0E00-0000CA020000}"/>
            </a:ext>
          </a:extLst>
        </xdr:cNvPr>
        <xdr:cNvSpPr/>
      </xdr:nvSpPr>
      <xdr:spPr>
        <a:xfrm>
          <a:off x="186055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0000000-0008-0000-0E00-0000CB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E00-0000CC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E00-0000CD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E00-0000CE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0000000-0008-0000-0E00-0000CF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101600</xdr:rowOff>
    </xdr:from>
    <xdr:to>
      <xdr:col>116</xdr:col>
      <xdr:colOff>114300</xdr:colOff>
      <xdr:row>79</xdr:row>
      <xdr:rowOff>31750</xdr:rowOff>
    </xdr:to>
    <xdr:sp macro="" textlink="">
      <xdr:nvSpPr>
        <xdr:cNvPr id="720" name="楕円 719">
          <a:extLst>
            <a:ext uri="{FF2B5EF4-FFF2-40B4-BE49-F238E27FC236}">
              <a16:creationId xmlns:a16="http://schemas.microsoft.com/office/drawing/2014/main" id="{00000000-0008-0000-0E00-0000D0020000}"/>
            </a:ext>
          </a:extLst>
        </xdr:cNvPr>
        <xdr:cNvSpPr/>
      </xdr:nvSpPr>
      <xdr:spPr>
        <a:xfrm>
          <a:off x="221107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54627</xdr:rowOff>
    </xdr:from>
    <xdr:ext cx="469744" cy="259045"/>
    <xdr:sp macro="" textlink="">
      <xdr:nvSpPr>
        <xdr:cNvPr id="721" name="【児童館】&#10;一人当たり面積該当値テキスト">
          <a:extLst>
            <a:ext uri="{FF2B5EF4-FFF2-40B4-BE49-F238E27FC236}">
              <a16:creationId xmlns:a16="http://schemas.microsoft.com/office/drawing/2014/main" id="{00000000-0008-0000-0E00-0000D1020000}"/>
            </a:ext>
          </a:extLst>
        </xdr:cNvPr>
        <xdr:cNvSpPr txBox="1"/>
      </xdr:nvSpPr>
      <xdr:spPr>
        <a:xfrm>
          <a:off x="22199600" y="1342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134257</xdr:rowOff>
    </xdr:from>
    <xdr:to>
      <xdr:col>112</xdr:col>
      <xdr:colOff>38100</xdr:colOff>
      <xdr:row>79</xdr:row>
      <xdr:rowOff>64407</xdr:rowOff>
    </xdr:to>
    <xdr:sp macro="" textlink="">
      <xdr:nvSpPr>
        <xdr:cNvPr id="722" name="楕円 721">
          <a:extLst>
            <a:ext uri="{FF2B5EF4-FFF2-40B4-BE49-F238E27FC236}">
              <a16:creationId xmlns:a16="http://schemas.microsoft.com/office/drawing/2014/main" id="{00000000-0008-0000-0E00-0000D2020000}"/>
            </a:ext>
          </a:extLst>
        </xdr:cNvPr>
        <xdr:cNvSpPr/>
      </xdr:nvSpPr>
      <xdr:spPr>
        <a:xfrm>
          <a:off x="21272500" y="1350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152400</xdr:rowOff>
    </xdr:from>
    <xdr:to>
      <xdr:col>116</xdr:col>
      <xdr:colOff>63500</xdr:colOff>
      <xdr:row>79</xdr:row>
      <xdr:rowOff>13607</xdr:rowOff>
    </xdr:to>
    <xdr:cxnSp macro="">
      <xdr:nvCxnSpPr>
        <xdr:cNvPr id="723" name="直線コネクタ 722">
          <a:extLst>
            <a:ext uri="{FF2B5EF4-FFF2-40B4-BE49-F238E27FC236}">
              <a16:creationId xmlns:a16="http://schemas.microsoft.com/office/drawing/2014/main" id="{00000000-0008-0000-0E00-0000D3020000}"/>
            </a:ext>
          </a:extLst>
        </xdr:cNvPr>
        <xdr:cNvCxnSpPr/>
      </xdr:nvCxnSpPr>
      <xdr:spPr>
        <a:xfrm flipV="1">
          <a:off x="21323300" y="135255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134257</xdr:rowOff>
    </xdr:from>
    <xdr:to>
      <xdr:col>107</xdr:col>
      <xdr:colOff>101600</xdr:colOff>
      <xdr:row>79</xdr:row>
      <xdr:rowOff>64407</xdr:rowOff>
    </xdr:to>
    <xdr:sp macro="" textlink="">
      <xdr:nvSpPr>
        <xdr:cNvPr id="724" name="楕円 723">
          <a:extLst>
            <a:ext uri="{FF2B5EF4-FFF2-40B4-BE49-F238E27FC236}">
              <a16:creationId xmlns:a16="http://schemas.microsoft.com/office/drawing/2014/main" id="{00000000-0008-0000-0E00-0000D4020000}"/>
            </a:ext>
          </a:extLst>
        </xdr:cNvPr>
        <xdr:cNvSpPr/>
      </xdr:nvSpPr>
      <xdr:spPr>
        <a:xfrm>
          <a:off x="20383500" y="1350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13607</xdr:rowOff>
    </xdr:from>
    <xdr:to>
      <xdr:col>111</xdr:col>
      <xdr:colOff>177800</xdr:colOff>
      <xdr:row>79</xdr:row>
      <xdr:rowOff>13607</xdr:rowOff>
    </xdr:to>
    <xdr:cxnSp macro="">
      <xdr:nvCxnSpPr>
        <xdr:cNvPr id="725" name="直線コネクタ 724">
          <a:extLst>
            <a:ext uri="{FF2B5EF4-FFF2-40B4-BE49-F238E27FC236}">
              <a16:creationId xmlns:a16="http://schemas.microsoft.com/office/drawing/2014/main" id="{00000000-0008-0000-0E00-0000D5020000}"/>
            </a:ext>
          </a:extLst>
        </xdr:cNvPr>
        <xdr:cNvCxnSpPr/>
      </xdr:nvCxnSpPr>
      <xdr:spPr>
        <a:xfrm>
          <a:off x="20434300" y="135581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134257</xdr:rowOff>
    </xdr:from>
    <xdr:to>
      <xdr:col>102</xdr:col>
      <xdr:colOff>165100</xdr:colOff>
      <xdr:row>79</xdr:row>
      <xdr:rowOff>64407</xdr:rowOff>
    </xdr:to>
    <xdr:sp macro="" textlink="">
      <xdr:nvSpPr>
        <xdr:cNvPr id="726" name="楕円 725">
          <a:extLst>
            <a:ext uri="{FF2B5EF4-FFF2-40B4-BE49-F238E27FC236}">
              <a16:creationId xmlns:a16="http://schemas.microsoft.com/office/drawing/2014/main" id="{00000000-0008-0000-0E00-0000D6020000}"/>
            </a:ext>
          </a:extLst>
        </xdr:cNvPr>
        <xdr:cNvSpPr/>
      </xdr:nvSpPr>
      <xdr:spPr>
        <a:xfrm>
          <a:off x="19494500" y="1350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79</xdr:row>
      <xdr:rowOff>13607</xdr:rowOff>
    </xdr:from>
    <xdr:to>
      <xdr:col>107</xdr:col>
      <xdr:colOff>50800</xdr:colOff>
      <xdr:row>79</xdr:row>
      <xdr:rowOff>13607</xdr:rowOff>
    </xdr:to>
    <xdr:cxnSp macro="">
      <xdr:nvCxnSpPr>
        <xdr:cNvPr id="727" name="直線コネクタ 726">
          <a:extLst>
            <a:ext uri="{FF2B5EF4-FFF2-40B4-BE49-F238E27FC236}">
              <a16:creationId xmlns:a16="http://schemas.microsoft.com/office/drawing/2014/main" id="{00000000-0008-0000-0E00-0000D7020000}"/>
            </a:ext>
          </a:extLst>
        </xdr:cNvPr>
        <xdr:cNvCxnSpPr/>
      </xdr:nvCxnSpPr>
      <xdr:spPr>
        <a:xfrm>
          <a:off x="19545300" y="135581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78</xdr:row>
      <xdr:rowOff>36286</xdr:rowOff>
    </xdr:from>
    <xdr:to>
      <xdr:col>98</xdr:col>
      <xdr:colOff>38100</xdr:colOff>
      <xdr:row>78</xdr:row>
      <xdr:rowOff>137886</xdr:rowOff>
    </xdr:to>
    <xdr:sp macro="" textlink="">
      <xdr:nvSpPr>
        <xdr:cNvPr id="728" name="楕円 727">
          <a:extLst>
            <a:ext uri="{FF2B5EF4-FFF2-40B4-BE49-F238E27FC236}">
              <a16:creationId xmlns:a16="http://schemas.microsoft.com/office/drawing/2014/main" id="{00000000-0008-0000-0E00-0000D8020000}"/>
            </a:ext>
          </a:extLst>
        </xdr:cNvPr>
        <xdr:cNvSpPr/>
      </xdr:nvSpPr>
      <xdr:spPr>
        <a:xfrm>
          <a:off x="18605500" y="1340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78</xdr:row>
      <xdr:rowOff>87086</xdr:rowOff>
    </xdr:from>
    <xdr:to>
      <xdr:col>102</xdr:col>
      <xdr:colOff>114300</xdr:colOff>
      <xdr:row>79</xdr:row>
      <xdr:rowOff>13607</xdr:rowOff>
    </xdr:to>
    <xdr:cxnSp macro="">
      <xdr:nvCxnSpPr>
        <xdr:cNvPr id="729" name="直線コネクタ 728">
          <a:extLst>
            <a:ext uri="{FF2B5EF4-FFF2-40B4-BE49-F238E27FC236}">
              <a16:creationId xmlns:a16="http://schemas.microsoft.com/office/drawing/2014/main" id="{00000000-0008-0000-0E00-0000D9020000}"/>
            </a:ext>
          </a:extLst>
        </xdr:cNvPr>
        <xdr:cNvCxnSpPr/>
      </xdr:nvCxnSpPr>
      <xdr:spPr>
        <a:xfrm>
          <a:off x="18656300" y="1346018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161670</xdr:rowOff>
    </xdr:from>
    <xdr:ext cx="469744" cy="259045"/>
    <xdr:sp macro="" textlink="">
      <xdr:nvSpPr>
        <xdr:cNvPr id="730" name="n_1aveValue【児童館】&#10;一人当たり面積">
          <a:extLst>
            <a:ext uri="{FF2B5EF4-FFF2-40B4-BE49-F238E27FC236}">
              <a16:creationId xmlns:a16="http://schemas.microsoft.com/office/drawing/2014/main" id="{00000000-0008-0000-0E00-0000DA020000}"/>
            </a:ext>
          </a:extLst>
        </xdr:cNvPr>
        <xdr:cNvSpPr txBox="1"/>
      </xdr:nvSpPr>
      <xdr:spPr>
        <a:xfrm>
          <a:off x="21075727" y="1456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161670</xdr:rowOff>
    </xdr:from>
    <xdr:ext cx="469744" cy="259045"/>
    <xdr:sp macro="" textlink="">
      <xdr:nvSpPr>
        <xdr:cNvPr id="731" name="n_2aveValue【児童館】&#10;一人当たり面積">
          <a:extLst>
            <a:ext uri="{FF2B5EF4-FFF2-40B4-BE49-F238E27FC236}">
              <a16:creationId xmlns:a16="http://schemas.microsoft.com/office/drawing/2014/main" id="{00000000-0008-0000-0E00-0000DB020000}"/>
            </a:ext>
          </a:extLst>
        </xdr:cNvPr>
        <xdr:cNvSpPr txBox="1"/>
      </xdr:nvSpPr>
      <xdr:spPr>
        <a:xfrm>
          <a:off x="20199427" y="1456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145341</xdr:rowOff>
    </xdr:from>
    <xdr:ext cx="469744" cy="259045"/>
    <xdr:sp macro="" textlink="">
      <xdr:nvSpPr>
        <xdr:cNvPr id="732" name="n_3aveValue【児童館】&#10;一人当たり面積">
          <a:extLst>
            <a:ext uri="{FF2B5EF4-FFF2-40B4-BE49-F238E27FC236}">
              <a16:creationId xmlns:a16="http://schemas.microsoft.com/office/drawing/2014/main" id="{00000000-0008-0000-0E00-0000DC020000}"/>
            </a:ext>
          </a:extLst>
        </xdr:cNvPr>
        <xdr:cNvSpPr txBox="1"/>
      </xdr:nvSpPr>
      <xdr:spPr>
        <a:xfrm>
          <a:off x="19310427" y="1454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161670</xdr:rowOff>
    </xdr:from>
    <xdr:ext cx="469744" cy="259045"/>
    <xdr:sp macro="" textlink="">
      <xdr:nvSpPr>
        <xdr:cNvPr id="733" name="n_4aveValue【児童館】&#10;一人当たり面積">
          <a:extLst>
            <a:ext uri="{FF2B5EF4-FFF2-40B4-BE49-F238E27FC236}">
              <a16:creationId xmlns:a16="http://schemas.microsoft.com/office/drawing/2014/main" id="{00000000-0008-0000-0E00-0000DD020000}"/>
            </a:ext>
          </a:extLst>
        </xdr:cNvPr>
        <xdr:cNvSpPr txBox="1"/>
      </xdr:nvSpPr>
      <xdr:spPr>
        <a:xfrm>
          <a:off x="18421427" y="1456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80934</xdr:rowOff>
    </xdr:from>
    <xdr:ext cx="469744" cy="259045"/>
    <xdr:sp macro="" textlink="">
      <xdr:nvSpPr>
        <xdr:cNvPr id="734" name="n_1mainValue【児童館】&#10;一人当たり面積">
          <a:extLst>
            <a:ext uri="{FF2B5EF4-FFF2-40B4-BE49-F238E27FC236}">
              <a16:creationId xmlns:a16="http://schemas.microsoft.com/office/drawing/2014/main" id="{00000000-0008-0000-0E00-0000DE020000}"/>
            </a:ext>
          </a:extLst>
        </xdr:cNvPr>
        <xdr:cNvSpPr txBox="1"/>
      </xdr:nvSpPr>
      <xdr:spPr>
        <a:xfrm>
          <a:off x="21075727" y="13282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80934</xdr:rowOff>
    </xdr:from>
    <xdr:ext cx="469744" cy="259045"/>
    <xdr:sp macro="" textlink="">
      <xdr:nvSpPr>
        <xdr:cNvPr id="735" name="n_2mainValue【児童館】&#10;一人当たり面積">
          <a:extLst>
            <a:ext uri="{FF2B5EF4-FFF2-40B4-BE49-F238E27FC236}">
              <a16:creationId xmlns:a16="http://schemas.microsoft.com/office/drawing/2014/main" id="{00000000-0008-0000-0E00-0000DF020000}"/>
            </a:ext>
          </a:extLst>
        </xdr:cNvPr>
        <xdr:cNvSpPr txBox="1"/>
      </xdr:nvSpPr>
      <xdr:spPr>
        <a:xfrm>
          <a:off x="20199427" y="13282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77</xdr:row>
      <xdr:rowOff>80934</xdr:rowOff>
    </xdr:from>
    <xdr:ext cx="469744" cy="259045"/>
    <xdr:sp macro="" textlink="">
      <xdr:nvSpPr>
        <xdr:cNvPr id="736" name="n_3mainValue【児童館】&#10;一人当たり面積">
          <a:extLst>
            <a:ext uri="{FF2B5EF4-FFF2-40B4-BE49-F238E27FC236}">
              <a16:creationId xmlns:a16="http://schemas.microsoft.com/office/drawing/2014/main" id="{00000000-0008-0000-0E00-0000E0020000}"/>
            </a:ext>
          </a:extLst>
        </xdr:cNvPr>
        <xdr:cNvSpPr txBox="1"/>
      </xdr:nvSpPr>
      <xdr:spPr>
        <a:xfrm>
          <a:off x="19310427" y="13282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76</xdr:row>
      <xdr:rowOff>154413</xdr:rowOff>
    </xdr:from>
    <xdr:ext cx="469744" cy="259045"/>
    <xdr:sp macro="" textlink="">
      <xdr:nvSpPr>
        <xdr:cNvPr id="737" name="n_4mainValue【児童館】&#10;一人当たり面積">
          <a:extLst>
            <a:ext uri="{FF2B5EF4-FFF2-40B4-BE49-F238E27FC236}">
              <a16:creationId xmlns:a16="http://schemas.microsoft.com/office/drawing/2014/main" id="{00000000-0008-0000-0E00-0000E1020000}"/>
            </a:ext>
          </a:extLst>
        </xdr:cNvPr>
        <xdr:cNvSpPr txBox="1"/>
      </xdr:nvSpPr>
      <xdr:spPr>
        <a:xfrm>
          <a:off x="18421427" y="1318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8" name="正方形/長方形 737">
          <a:extLst>
            <a:ext uri="{FF2B5EF4-FFF2-40B4-BE49-F238E27FC236}">
              <a16:creationId xmlns:a16="http://schemas.microsoft.com/office/drawing/2014/main" id="{00000000-0008-0000-0E00-0000E2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9" name="正方形/長方形 738">
          <a:extLst>
            <a:ext uri="{FF2B5EF4-FFF2-40B4-BE49-F238E27FC236}">
              <a16:creationId xmlns:a16="http://schemas.microsoft.com/office/drawing/2014/main" id="{00000000-0008-0000-0E00-0000E3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0" name="正方形/長方形 739">
          <a:extLst>
            <a:ext uri="{FF2B5EF4-FFF2-40B4-BE49-F238E27FC236}">
              <a16:creationId xmlns:a16="http://schemas.microsoft.com/office/drawing/2014/main" id="{00000000-0008-0000-0E00-0000E4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1" name="正方形/長方形 740">
          <a:extLst>
            <a:ext uri="{FF2B5EF4-FFF2-40B4-BE49-F238E27FC236}">
              <a16:creationId xmlns:a16="http://schemas.microsoft.com/office/drawing/2014/main" id="{00000000-0008-0000-0E00-0000E5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2" name="正方形/長方形 741">
          <a:extLst>
            <a:ext uri="{FF2B5EF4-FFF2-40B4-BE49-F238E27FC236}">
              <a16:creationId xmlns:a16="http://schemas.microsoft.com/office/drawing/2014/main" id="{00000000-0008-0000-0E00-0000E6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3" name="正方形/長方形 742">
          <a:extLst>
            <a:ext uri="{FF2B5EF4-FFF2-40B4-BE49-F238E27FC236}">
              <a16:creationId xmlns:a16="http://schemas.microsoft.com/office/drawing/2014/main" id="{00000000-0008-0000-0E00-0000E7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4" name="正方形/長方形 743">
          <a:extLst>
            <a:ext uri="{FF2B5EF4-FFF2-40B4-BE49-F238E27FC236}">
              <a16:creationId xmlns:a16="http://schemas.microsoft.com/office/drawing/2014/main" id="{00000000-0008-0000-0E00-0000E8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5" name="正方形/長方形 744">
          <a:extLst>
            <a:ext uri="{FF2B5EF4-FFF2-40B4-BE49-F238E27FC236}">
              <a16:creationId xmlns:a16="http://schemas.microsoft.com/office/drawing/2014/main" id="{00000000-0008-0000-0E00-0000E9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6" name="テキスト ボックス 745">
          <a:extLst>
            <a:ext uri="{FF2B5EF4-FFF2-40B4-BE49-F238E27FC236}">
              <a16:creationId xmlns:a16="http://schemas.microsoft.com/office/drawing/2014/main" id="{00000000-0008-0000-0E00-0000EA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7" name="直線コネクタ 746">
          <a:extLst>
            <a:ext uri="{FF2B5EF4-FFF2-40B4-BE49-F238E27FC236}">
              <a16:creationId xmlns:a16="http://schemas.microsoft.com/office/drawing/2014/main" id="{00000000-0008-0000-0E00-0000EB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8" name="テキスト ボックス 747">
          <a:extLst>
            <a:ext uri="{FF2B5EF4-FFF2-40B4-BE49-F238E27FC236}">
              <a16:creationId xmlns:a16="http://schemas.microsoft.com/office/drawing/2014/main" id="{00000000-0008-0000-0E00-0000EC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9" name="直線コネクタ 748">
          <a:extLst>
            <a:ext uri="{FF2B5EF4-FFF2-40B4-BE49-F238E27FC236}">
              <a16:creationId xmlns:a16="http://schemas.microsoft.com/office/drawing/2014/main" id="{00000000-0008-0000-0E00-0000ED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0" name="テキスト ボックス 749">
          <a:extLst>
            <a:ext uri="{FF2B5EF4-FFF2-40B4-BE49-F238E27FC236}">
              <a16:creationId xmlns:a16="http://schemas.microsoft.com/office/drawing/2014/main" id="{00000000-0008-0000-0E00-0000EE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1" name="直線コネクタ 750">
          <a:extLst>
            <a:ext uri="{FF2B5EF4-FFF2-40B4-BE49-F238E27FC236}">
              <a16:creationId xmlns:a16="http://schemas.microsoft.com/office/drawing/2014/main" id="{00000000-0008-0000-0E00-0000EF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2" name="テキスト ボックス 751">
          <a:extLst>
            <a:ext uri="{FF2B5EF4-FFF2-40B4-BE49-F238E27FC236}">
              <a16:creationId xmlns:a16="http://schemas.microsoft.com/office/drawing/2014/main" id="{00000000-0008-0000-0E00-0000F0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3" name="直線コネクタ 752">
          <a:extLst>
            <a:ext uri="{FF2B5EF4-FFF2-40B4-BE49-F238E27FC236}">
              <a16:creationId xmlns:a16="http://schemas.microsoft.com/office/drawing/2014/main" id="{00000000-0008-0000-0E00-0000F1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4" name="テキスト ボックス 753">
          <a:extLst>
            <a:ext uri="{FF2B5EF4-FFF2-40B4-BE49-F238E27FC236}">
              <a16:creationId xmlns:a16="http://schemas.microsoft.com/office/drawing/2014/main" id="{00000000-0008-0000-0E00-0000F2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5" name="直線コネクタ 754">
          <a:extLst>
            <a:ext uri="{FF2B5EF4-FFF2-40B4-BE49-F238E27FC236}">
              <a16:creationId xmlns:a16="http://schemas.microsoft.com/office/drawing/2014/main" id="{00000000-0008-0000-0E00-0000F3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6" name="テキスト ボックス 755">
          <a:extLst>
            <a:ext uri="{FF2B5EF4-FFF2-40B4-BE49-F238E27FC236}">
              <a16:creationId xmlns:a16="http://schemas.microsoft.com/office/drawing/2014/main" id="{00000000-0008-0000-0E00-0000F4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7" name="直線コネクタ 756">
          <a:extLst>
            <a:ext uri="{FF2B5EF4-FFF2-40B4-BE49-F238E27FC236}">
              <a16:creationId xmlns:a16="http://schemas.microsoft.com/office/drawing/2014/main" id="{00000000-0008-0000-0E00-0000F5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8" name="テキスト ボックス 757">
          <a:extLst>
            <a:ext uri="{FF2B5EF4-FFF2-40B4-BE49-F238E27FC236}">
              <a16:creationId xmlns:a16="http://schemas.microsoft.com/office/drawing/2014/main" id="{00000000-0008-0000-0E00-0000F6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9" name="直線コネクタ 758">
          <a:extLst>
            <a:ext uri="{FF2B5EF4-FFF2-40B4-BE49-F238E27FC236}">
              <a16:creationId xmlns:a16="http://schemas.microsoft.com/office/drawing/2014/main" id="{00000000-0008-0000-0E00-0000F7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0" name="テキスト ボックス 759">
          <a:extLst>
            <a:ext uri="{FF2B5EF4-FFF2-40B4-BE49-F238E27FC236}">
              <a16:creationId xmlns:a16="http://schemas.microsoft.com/office/drawing/2014/main" id="{00000000-0008-0000-0E00-0000F8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1" name="【公民館】&#10;有形固定資産減価償却率グラフ枠">
          <a:extLst>
            <a:ext uri="{FF2B5EF4-FFF2-40B4-BE49-F238E27FC236}">
              <a16:creationId xmlns:a16="http://schemas.microsoft.com/office/drawing/2014/main" id="{00000000-0008-0000-0E00-0000F9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19050</xdr:rowOff>
    </xdr:from>
    <xdr:to>
      <xdr:col>85</xdr:col>
      <xdr:colOff>126364</xdr:colOff>
      <xdr:row>108</xdr:row>
      <xdr:rowOff>83820</xdr:rowOff>
    </xdr:to>
    <xdr:cxnSp macro="">
      <xdr:nvCxnSpPr>
        <xdr:cNvPr id="762" name="直線コネクタ 761">
          <a:extLst>
            <a:ext uri="{FF2B5EF4-FFF2-40B4-BE49-F238E27FC236}">
              <a16:creationId xmlns:a16="http://schemas.microsoft.com/office/drawing/2014/main" id="{00000000-0008-0000-0E00-0000FA020000}"/>
            </a:ext>
          </a:extLst>
        </xdr:cNvPr>
        <xdr:cNvCxnSpPr/>
      </xdr:nvCxnSpPr>
      <xdr:spPr>
        <a:xfrm flipV="1">
          <a:off x="16318864" y="1733550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87647</xdr:rowOff>
    </xdr:from>
    <xdr:ext cx="405111" cy="259045"/>
    <xdr:sp macro="" textlink="">
      <xdr:nvSpPr>
        <xdr:cNvPr id="763" name="【公民館】&#10;有形固定資産減価償却率最小値テキスト">
          <a:extLst>
            <a:ext uri="{FF2B5EF4-FFF2-40B4-BE49-F238E27FC236}">
              <a16:creationId xmlns:a16="http://schemas.microsoft.com/office/drawing/2014/main" id="{00000000-0008-0000-0E00-0000FB020000}"/>
            </a:ext>
          </a:extLst>
        </xdr:cNvPr>
        <xdr:cNvSpPr txBox="1"/>
      </xdr:nvSpPr>
      <xdr:spPr>
        <a:xfrm>
          <a:off x="16357600" y="186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83820</xdr:rowOff>
    </xdr:from>
    <xdr:to>
      <xdr:col>86</xdr:col>
      <xdr:colOff>25400</xdr:colOff>
      <xdr:row>108</xdr:row>
      <xdr:rowOff>83820</xdr:rowOff>
    </xdr:to>
    <xdr:cxnSp macro="">
      <xdr:nvCxnSpPr>
        <xdr:cNvPr id="764" name="直線コネクタ 763">
          <a:extLst>
            <a:ext uri="{FF2B5EF4-FFF2-40B4-BE49-F238E27FC236}">
              <a16:creationId xmlns:a16="http://schemas.microsoft.com/office/drawing/2014/main" id="{00000000-0008-0000-0E00-0000FC020000}"/>
            </a:ext>
          </a:extLst>
        </xdr:cNvPr>
        <xdr:cNvCxnSpPr/>
      </xdr:nvCxnSpPr>
      <xdr:spPr>
        <a:xfrm>
          <a:off x="16230600" y="1860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137177</xdr:rowOff>
    </xdr:from>
    <xdr:ext cx="405111" cy="259045"/>
    <xdr:sp macro="" textlink="">
      <xdr:nvSpPr>
        <xdr:cNvPr id="765" name="【公民館】&#10;有形固定資産減価償却率最大値テキスト">
          <a:extLst>
            <a:ext uri="{FF2B5EF4-FFF2-40B4-BE49-F238E27FC236}">
              <a16:creationId xmlns:a16="http://schemas.microsoft.com/office/drawing/2014/main" id="{00000000-0008-0000-0E00-0000FD020000}"/>
            </a:ext>
          </a:extLst>
        </xdr:cNvPr>
        <xdr:cNvSpPr txBox="1"/>
      </xdr:nvSpPr>
      <xdr:spPr>
        <a:xfrm>
          <a:off x="16357600" y="1711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19050</xdr:rowOff>
    </xdr:from>
    <xdr:to>
      <xdr:col>86</xdr:col>
      <xdr:colOff>25400</xdr:colOff>
      <xdr:row>101</xdr:row>
      <xdr:rowOff>19050</xdr:rowOff>
    </xdr:to>
    <xdr:cxnSp macro="">
      <xdr:nvCxnSpPr>
        <xdr:cNvPr id="766" name="直線コネクタ 765">
          <a:extLst>
            <a:ext uri="{FF2B5EF4-FFF2-40B4-BE49-F238E27FC236}">
              <a16:creationId xmlns:a16="http://schemas.microsoft.com/office/drawing/2014/main" id="{00000000-0008-0000-0E00-0000FE020000}"/>
            </a:ext>
          </a:extLst>
        </xdr:cNvPr>
        <xdr:cNvCxnSpPr/>
      </xdr:nvCxnSpPr>
      <xdr:spPr>
        <a:xfrm>
          <a:off x="16230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55897</xdr:rowOff>
    </xdr:from>
    <xdr:ext cx="405111" cy="259045"/>
    <xdr:sp macro="" textlink="">
      <xdr:nvSpPr>
        <xdr:cNvPr id="767" name="【公民館】&#10;有形固定資産減価償却率平均値テキスト">
          <a:extLst>
            <a:ext uri="{FF2B5EF4-FFF2-40B4-BE49-F238E27FC236}">
              <a16:creationId xmlns:a16="http://schemas.microsoft.com/office/drawing/2014/main" id="{00000000-0008-0000-0E00-0000FF020000}"/>
            </a:ext>
          </a:extLst>
        </xdr:cNvPr>
        <xdr:cNvSpPr txBox="1"/>
      </xdr:nvSpPr>
      <xdr:spPr>
        <a:xfrm>
          <a:off x="16357600" y="1771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768" name="フローチャート: 判断 767">
          <a:extLst>
            <a:ext uri="{FF2B5EF4-FFF2-40B4-BE49-F238E27FC236}">
              <a16:creationId xmlns:a16="http://schemas.microsoft.com/office/drawing/2014/main" id="{00000000-0008-0000-0E00-000000030000}"/>
            </a:ext>
          </a:extLst>
        </xdr:cNvPr>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xdr:rowOff>
    </xdr:from>
    <xdr:to>
      <xdr:col>81</xdr:col>
      <xdr:colOff>101600</xdr:colOff>
      <xdr:row>104</xdr:row>
      <xdr:rowOff>115570</xdr:rowOff>
    </xdr:to>
    <xdr:sp macro="" textlink="">
      <xdr:nvSpPr>
        <xdr:cNvPr id="769" name="フローチャート: 判断 768">
          <a:extLst>
            <a:ext uri="{FF2B5EF4-FFF2-40B4-BE49-F238E27FC236}">
              <a16:creationId xmlns:a16="http://schemas.microsoft.com/office/drawing/2014/main" id="{00000000-0008-0000-0E00-000001030000}"/>
            </a:ext>
          </a:extLst>
        </xdr:cNvPr>
        <xdr:cNvSpPr/>
      </xdr:nvSpPr>
      <xdr:spPr>
        <a:xfrm>
          <a:off x="15430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153036</xdr:rowOff>
    </xdr:from>
    <xdr:to>
      <xdr:col>76</xdr:col>
      <xdr:colOff>165100</xdr:colOff>
      <xdr:row>104</xdr:row>
      <xdr:rowOff>83186</xdr:rowOff>
    </xdr:to>
    <xdr:sp macro="" textlink="">
      <xdr:nvSpPr>
        <xdr:cNvPr id="770" name="フローチャート: 判断 769">
          <a:extLst>
            <a:ext uri="{FF2B5EF4-FFF2-40B4-BE49-F238E27FC236}">
              <a16:creationId xmlns:a16="http://schemas.microsoft.com/office/drawing/2014/main" id="{00000000-0008-0000-0E00-000002030000}"/>
            </a:ext>
          </a:extLst>
        </xdr:cNvPr>
        <xdr:cNvSpPr/>
      </xdr:nvSpPr>
      <xdr:spPr>
        <a:xfrm>
          <a:off x="14541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135889</xdr:rowOff>
    </xdr:from>
    <xdr:to>
      <xdr:col>72</xdr:col>
      <xdr:colOff>38100</xdr:colOff>
      <xdr:row>104</xdr:row>
      <xdr:rowOff>66039</xdr:rowOff>
    </xdr:to>
    <xdr:sp macro="" textlink="">
      <xdr:nvSpPr>
        <xdr:cNvPr id="771" name="フローチャート: 判断 770">
          <a:extLst>
            <a:ext uri="{FF2B5EF4-FFF2-40B4-BE49-F238E27FC236}">
              <a16:creationId xmlns:a16="http://schemas.microsoft.com/office/drawing/2014/main" id="{00000000-0008-0000-0E00-000003030000}"/>
            </a:ext>
          </a:extLst>
        </xdr:cNvPr>
        <xdr:cNvSpPr/>
      </xdr:nvSpPr>
      <xdr:spPr>
        <a:xfrm>
          <a:off x="13652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120650</xdr:rowOff>
    </xdr:from>
    <xdr:to>
      <xdr:col>67</xdr:col>
      <xdr:colOff>101600</xdr:colOff>
      <xdr:row>104</xdr:row>
      <xdr:rowOff>50800</xdr:rowOff>
    </xdr:to>
    <xdr:sp macro="" textlink="">
      <xdr:nvSpPr>
        <xdr:cNvPr id="772" name="フローチャート: 判断 771">
          <a:extLst>
            <a:ext uri="{FF2B5EF4-FFF2-40B4-BE49-F238E27FC236}">
              <a16:creationId xmlns:a16="http://schemas.microsoft.com/office/drawing/2014/main" id="{00000000-0008-0000-0E00-000004030000}"/>
            </a:ext>
          </a:extLst>
        </xdr:cNvPr>
        <xdr:cNvSpPr/>
      </xdr:nvSpPr>
      <xdr:spPr>
        <a:xfrm>
          <a:off x="12763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00000000-0008-0000-0E00-000005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0000000-0008-0000-0E00-000006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0000000-0008-0000-0E00-000007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E00-000008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0000000-0008-0000-0E00-000009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53975</xdr:rowOff>
    </xdr:from>
    <xdr:to>
      <xdr:col>85</xdr:col>
      <xdr:colOff>177800</xdr:colOff>
      <xdr:row>105</xdr:row>
      <xdr:rowOff>155575</xdr:rowOff>
    </xdr:to>
    <xdr:sp macro="" textlink="">
      <xdr:nvSpPr>
        <xdr:cNvPr id="778" name="楕円 777">
          <a:extLst>
            <a:ext uri="{FF2B5EF4-FFF2-40B4-BE49-F238E27FC236}">
              <a16:creationId xmlns:a16="http://schemas.microsoft.com/office/drawing/2014/main" id="{00000000-0008-0000-0E00-00000A030000}"/>
            </a:ext>
          </a:extLst>
        </xdr:cNvPr>
        <xdr:cNvSpPr/>
      </xdr:nvSpPr>
      <xdr:spPr>
        <a:xfrm>
          <a:off x="16268700" y="1805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32402</xdr:rowOff>
    </xdr:from>
    <xdr:ext cx="405111" cy="259045"/>
    <xdr:sp macro="" textlink="">
      <xdr:nvSpPr>
        <xdr:cNvPr id="779" name="【公民館】&#10;有形固定資産減価償却率該当値テキスト">
          <a:extLst>
            <a:ext uri="{FF2B5EF4-FFF2-40B4-BE49-F238E27FC236}">
              <a16:creationId xmlns:a16="http://schemas.microsoft.com/office/drawing/2014/main" id="{00000000-0008-0000-0E00-00000B030000}"/>
            </a:ext>
          </a:extLst>
        </xdr:cNvPr>
        <xdr:cNvSpPr txBox="1"/>
      </xdr:nvSpPr>
      <xdr:spPr>
        <a:xfrm>
          <a:off x="16357600" y="1803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95886</xdr:rowOff>
    </xdr:from>
    <xdr:to>
      <xdr:col>81</xdr:col>
      <xdr:colOff>101600</xdr:colOff>
      <xdr:row>105</xdr:row>
      <xdr:rowOff>26036</xdr:rowOff>
    </xdr:to>
    <xdr:sp macro="" textlink="">
      <xdr:nvSpPr>
        <xdr:cNvPr id="780" name="楕円 779">
          <a:extLst>
            <a:ext uri="{FF2B5EF4-FFF2-40B4-BE49-F238E27FC236}">
              <a16:creationId xmlns:a16="http://schemas.microsoft.com/office/drawing/2014/main" id="{00000000-0008-0000-0E00-00000C030000}"/>
            </a:ext>
          </a:extLst>
        </xdr:cNvPr>
        <xdr:cNvSpPr/>
      </xdr:nvSpPr>
      <xdr:spPr>
        <a:xfrm>
          <a:off x="15430500" y="1792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146686</xdr:rowOff>
    </xdr:from>
    <xdr:to>
      <xdr:col>85</xdr:col>
      <xdr:colOff>127000</xdr:colOff>
      <xdr:row>105</xdr:row>
      <xdr:rowOff>104775</xdr:rowOff>
    </xdr:to>
    <xdr:cxnSp macro="">
      <xdr:nvCxnSpPr>
        <xdr:cNvPr id="781" name="直線コネクタ 780">
          <a:extLst>
            <a:ext uri="{FF2B5EF4-FFF2-40B4-BE49-F238E27FC236}">
              <a16:creationId xmlns:a16="http://schemas.microsoft.com/office/drawing/2014/main" id="{00000000-0008-0000-0E00-00000D030000}"/>
            </a:ext>
          </a:extLst>
        </xdr:cNvPr>
        <xdr:cNvCxnSpPr/>
      </xdr:nvCxnSpPr>
      <xdr:spPr>
        <a:xfrm>
          <a:off x="15481300" y="17977486"/>
          <a:ext cx="8382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13970</xdr:rowOff>
    </xdr:from>
    <xdr:to>
      <xdr:col>76</xdr:col>
      <xdr:colOff>165100</xdr:colOff>
      <xdr:row>104</xdr:row>
      <xdr:rowOff>115570</xdr:rowOff>
    </xdr:to>
    <xdr:sp macro="" textlink="">
      <xdr:nvSpPr>
        <xdr:cNvPr id="782" name="楕円 781">
          <a:extLst>
            <a:ext uri="{FF2B5EF4-FFF2-40B4-BE49-F238E27FC236}">
              <a16:creationId xmlns:a16="http://schemas.microsoft.com/office/drawing/2014/main" id="{00000000-0008-0000-0E00-00000E030000}"/>
            </a:ext>
          </a:extLst>
        </xdr:cNvPr>
        <xdr:cNvSpPr/>
      </xdr:nvSpPr>
      <xdr:spPr>
        <a:xfrm>
          <a:off x="145415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64770</xdr:rowOff>
    </xdr:from>
    <xdr:to>
      <xdr:col>81</xdr:col>
      <xdr:colOff>50800</xdr:colOff>
      <xdr:row>104</xdr:row>
      <xdr:rowOff>146686</xdr:rowOff>
    </xdr:to>
    <xdr:cxnSp macro="">
      <xdr:nvCxnSpPr>
        <xdr:cNvPr id="783" name="直線コネクタ 782">
          <a:extLst>
            <a:ext uri="{FF2B5EF4-FFF2-40B4-BE49-F238E27FC236}">
              <a16:creationId xmlns:a16="http://schemas.microsoft.com/office/drawing/2014/main" id="{00000000-0008-0000-0E00-00000F030000}"/>
            </a:ext>
          </a:extLst>
        </xdr:cNvPr>
        <xdr:cNvCxnSpPr/>
      </xdr:nvCxnSpPr>
      <xdr:spPr>
        <a:xfrm>
          <a:off x="14592300" y="17895570"/>
          <a:ext cx="889000" cy="8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13970</xdr:rowOff>
    </xdr:from>
    <xdr:to>
      <xdr:col>72</xdr:col>
      <xdr:colOff>38100</xdr:colOff>
      <xdr:row>104</xdr:row>
      <xdr:rowOff>115570</xdr:rowOff>
    </xdr:to>
    <xdr:sp macro="" textlink="">
      <xdr:nvSpPr>
        <xdr:cNvPr id="784" name="楕円 783">
          <a:extLst>
            <a:ext uri="{FF2B5EF4-FFF2-40B4-BE49-F238E27FC236}">
              <a16:creationId xmlns:a16="http://schemas.microsoft.com/office/drawing/2014/main" id="{00000000-0008-0000-0E00-000010030000}"/>
            </a:ext>
          </a:extLst>
        </xdr:cNvPr>
        <xdr:cNvSpPr/>
      </xdr:nvSpPr>
      <xdr:spPr>
        <a:xfrm>
          <a:off x="136525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64770</xdr:rowOff>
    </xdr:from>
    <xdr:to>
      <xdr:col>76</xdr:col>
      <xdr:colOff>114300</xdr:colOff>
      <xdr:row>104</xdr:row>
      <xdr:rowOff>64770</xdr:rowOff>
    </xdr:to>
    <xdr:cxnSp macro="">
      <xdr:nvCxnSpPr>
        <xdr:cNvPr id="785" name="直線コネクタ 784">
          <a:extLst>
            <a:ext uri="{FF2B5EF4-FFF2-40B4-BE49-F238E27FC236}">
              <a16:creationId xmlns:a16="http://schemas.microsoft.com/office/drawing/2014/main" id="{00000000-0008-0000-0E00-000011030000}"/>
            </a:ext>
          </a:extLst>
        </xdr:cNvPr>
        <xdr:cNvCxnSpPr/>
      </xdr:nvCxnSpPr>
      <xdr:spPr>
        <a:xfrm>
          <a:off x="13703300" y="178955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38736</xdr:rowOff>
    </xdr:from>
    <xdr:to>
      <xdr:col>67</xdr:col>
      <xdr:colOff>101600</xdr:colOff>
      <xdr:row>105</xdr:row>
      <xdr:rowOff>140336</xdr:rowOff>
    </xdr:to>
    <xdr:sp macro="" textlink="">
      <xdr:nvSpPr>
        <xdr:cNvPr id="786" name="楕円 785">
          <a:extLst>
            <a:ext uri="{FF2B5EF4-FFF2-40B4-BE49-F238E27FC236}">
              <a16:creationId xmlns:a16="http://schemas.microsoft.com/office/drawing/2014/main" id="{00000000-0008-0000-0E00-000012030000}"/>
            </a:ext>
          </a:extLst>
        </xdr:cNvPr>
        <xdr:cNvSpPr/>
      </xdr:nvSpPr>
      <xdr:spPr>
        <a:xfrm>
          <a:off x="12763500" y="1804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64770</xdr:rowOff>
    </xdr:from>
    <xdr:to>
      <xdr:col>71</xdr:col>
      <xdr:colOff>177800</xdr:colOff>
      <xdr:row>105</xdr:row>
      <xdr:rowOff>89536</xdr:rowOff>
    </xdr:to>
    <xdr:cxnSp macro="">
      <xdr:nvCxnSpPr>
        <xdr:cNvPr id="787" name="直線コネクタ 786">
          <a:extLst>
            <a:ext uri="{FF2B5EF4-FFF2-40B4-BE49-F238E27FC236}">
              <a16:creationId xmlns:a16="http://schemas.microsoft.com/office/drawing/2014/main" id="{00000000-0008-0000-0E00-000013030000}"/>
            </a:ext>
          </a:extLst>
        </xdr:cNvPr>
        <xdr:cNvCxnSpPr/>
      </xdr:nvCxnSpPr>
      <xdr:spPr>
        <a:xfrm flipV="1">
          <a:off x="12814300" y="17895570"/>
          <a:ext cx="889000" cy="196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132097</xdr:rowOff>
    </xdr:from>
    <xdr:ext cx="405111" cy="259045"/>
    <xdr:sp macro="" textlink="">
      <xdr:nvSpPr>
        <xdr:cNvPr id="788" name="n_1aveValue【公民館】&#10;有形固定資産減価償却率">
          <a:extLst>
            <a:ext uri="{FF2B5EF4-FFF2-40B4-BE49-F238E27FC236}">
              <a16:creationId xmlns:a16="http://schemas.microsoft.com/office/drawing/2014/main" id="{00000000-0008-0000-0E00-000014030000}"/>
            </a:ext>
          </a:extLst>
        </xdr:cNvPr>
        <xdr:cNvSpPr txBox="1"/>
      </xdr:nvSpPr>
      <xdr:spPr>
        <a:xfrm>
          <a:off x="152660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99713</xdr:rowOff>
    </xdr:from>
    <xdr:ext cx="405111" cy="259045"/>
    <xdr:sp macro="" textlink="">
      <xdr:nvSpPr>
        <xdr:cNvPr id="789" name="n_2aveValue【公民館】&#10;有形固定資産減価償却率">
          <a:extLst>
            <a:ext uri="{FF2B5EF4-FFF2-40B4-BE49-F238E27FC236}">
              <a16:creationId xmlns:a16="http://schemas.microsoft.com/office/drawing/2014/main" id="{00000000-0008-0000-0E00-000015030000}"/>
            </a:ext>
          </a:extLst>
        </xdr:cNvPr>
        <xdr:cNvSpPr txBox="1"/>
      </xdr:nvSpPr>
      <xdr:spPr>
        <a:xfrm>
          <a:off x="14389744" y="1758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82566</xdr:rowOff>
    </xdr:from>
    <xdr:ext cx="405111" cy="259045"/>
    <xdr:sp macro="" textlink="">
      <xdr:nvSpPr>
        <xdr:cNvPr id="790" name="n_3aveValue【公民館】&#10;有形固定資産減価償却率">
          <a:extLst>
            <a:ext uri="{FF2B5EF4-FFF2-40B4-BE49-F238E27FC236}">
              <a16:creationId xmlns:a16="http://schemas.microsoft.com/office/drawing/2014/main" id="{00000000-0008-0000-0E00-000016030000}"/>
            </a:ext>
          </a:extLst>
        </xdr:cNvPr>
        <xdr:cNvSpPr txBox="1"/>
      </xdr:nvSpPr>
      <xdr:spPr>
        <a:xfrm>
          <a:off x="13500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67327</xdr:rowOff>
    </xdr:from>
    <xdr:ext cx="405111" cy="259045"/>
    <xdr:sp macro="" textlink="">
      <xdr:nvSpPr>
        <xdr:cNvPr id="791" name="n_4aveValue【公民館】&#10;有形固定資産減価償却率">
          <a:extLst>
            <a:ext uri="{FF2B5EF4-FFF2-40B4-BE49-F238E27FC236}">
              <a16:creationId xmlns:a16="http://schemas.microsoft.com/office/drawing/2014/main" id="{00000000-0008-0000-0E00-000017030000}"/>
            </a:ext>
          </a:extLst>
        </xdr:cNvPr>
        <xdr:cNvSpPr txBox="1"/>
      </xdr:nvSpPr>
      <xdr:spPr>
        <a:xfrm>
          <a:off x="126117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17163</xdr:rowOff>
    </xdr:from>
    <xdr:ext cx="405111" cy="259045"/>
    <xdr:sp macro="" textlink="">
      <xdr:nvSpPr>
        <xdr:cNvPr id="792" name="n_1mainValue【公民館】&#10;有形固定資産減価償却率">
          <a:extLst>
            <a:ext uri="{FF2B5EF4-FFF2-40B4-BE49-F238E27FC236}">
              <a16:creationId xmlns:a16="http://schemas.microsoft.com/office/drawing/2014/main" id="{00000000-0008-0000-0E00-000018030000}"/>
            </a:ext>
          </a:extLst>
        </xdr:cNvPr>
        <xdr:cNvSpPr txBox="1"/>
      </xdr:nvSpPr>
      <xdr:spPr>
        <a:xfrm>
          <a:off x="15266044" y="1801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106697</xdr:rowOff>
    </xdr:from>
    <xdr:ext cx="405111" cy="259045"/>
    <xdr:sp macro="" textlink="">
      <xdr:nvSpPr>
        <xdr:cNvPr id="793" name="n_2mainValue【公民館】&#10;有形固定資産減価償却率">
          <a:extLst>
            <a:ext uri="{FF2B5EF4-FFF2-40B4-BE49-F238E27FC236}">
              <a16:creationId xmlns:a16="http://schemas.microsoft.com/office/drawing/2014/main" id="{00000000-0008-0000-0E00-000019030000}"/>
            </a:ext>
          </a:extLst>
        </xdr:cNvPr>
        <xdr:cNvSpPr txBox="1"/>
      </xdr:nvSpPr>
      <xdr:spPr>
        <a:xfrm>
          <a:off x="14389744" y="1793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106697</xdr:rowOff>
    </xdr:from>
    <xdr:ext cx="405111" cy="259045"/>
    <xdr:sp macro="" textlink="">
      <xdr:nvSpPr>
        <xdr:cNvPr id="794" name="n_3mainValue【公民館】&#10;有形固定資産減価償却率">
          <a:extLst>
            <a:ext uri="{FF2B5EF4-FFF2-40B4-BE49-F238E27FC236}">
              <a16:creationId xmlns:a16="http://schemas.microsoft.com/office/drawing/2014/main" id="{00000000-0008-0000-0E00-00001A030000}"/>
            </a:ext>
          </a:extLst>
        </xdr:cNvPr>
        <xdr:cNvSpPr txBox="1"/>
      </xdr:nvSpPr>
      <xdr:spPr>
        <a:xfrm>
          <a:off x="13500744" y="1793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131463</xdr:rowOff>
    </xdr:from>
    <xdr:ext cx="405111" cy="259045"/>
    <xdr:sp macro="" textlink="">
      <xdr:nvSpPr>
        <xdr:cNvPr id="795" name="n_4mainValue【公民館】&#10;有形固定資産減価償却率">
          <a:extLst>
            <a:ext uri="{FF2B5EF4-FFF2-40B4-BE49-F238E27FC236}">
              <a16:creationId xmlns:a16="http://schemas.microsoft.com/office/drawing/2014/main" id="{00000000-0008-0000-0E00-00001B030000}"/>
            </a:ext>
          </a:extLst>
        </xdr:cNvPr>
        <xdr:cNvSpPr txBox="1"/>
      </xdr:nvSpPr>
      <xdr:spPr>
        <a:xfrm>
          <a:off x="12611744" y="1813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6" name="正方形/長方形 795">
          <a:extLst>
            <a:ext uri="{FF2B5EF4-FFF2-40B4-BE49-F238E27FC236}">
              <a16:creationId xmlns:a16="http://schemas.microsoft.com/office/drawing/2014/main" id="{00000000-0008-0000-0E00-00001C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7" name="正方形/長方形 796">
          <a:extLst>
            <a:ext uri="{FF2B5EF4-FFF2-40B4-BE49-F238E27FC236}">
              <a16:creationId xmlns:a16="http://schemas.microsoft.com/office/drawing/2014/main" id="{00000000-0008-0000-0E00-00001D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8" name="正方形/長方形 797">
          <a:extLst>
            <a:ext uri="{FF2B5EF4-FFF2-40B4-BE49-F238E27FC236}">
              <a16:creationId xmlns:a16="http://schemas.microsoft.com/office/drawing/2014/main" id="{00000000-0008-0000-0E00-00001E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9" name="正方形/長方形 798">
          <a:extLst>
            <a:ext uri="{FF2B5EF4-FFF2-40B4-BE49-F238E27FC236}">
              <a16:creationId xmlns:a16="http://schemas.microsoft.com/office/drawing/2014/main" id="{00000000-0008-0000-0E00-00001F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0" name="正方形/長方形 799">
          <a:extLst>
            <a:ext uri="{FF2B5EF4-FFF2-40B4-BE49-F238E27FC236}">
              <a16:creationId xmlns:a16="http://schemas.microsoft.com/office/drawing/2014/main" id="{00000000-0008-0000-0E00-000020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1" name="正方形/長方形 800">
          <a:extLst>
            <a:ext uri="{FF2B5EF4-FFF2-40B4-BE49-F238E27FC236}">
              <a16:creationId xmlns:a16="http://schemas.microsoft.com/office/drawing/2014/main" id="{00000000-0008-0000-0E00-000021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2" name="正方形/長方形 801">
          <a:extLst>
            <a:ext uri="{FF2B5EF4-FFF2-40B4-BE49-F238E27FC236}">
              <a16:creationId xmlns:a16="http://schemas.microsoft.com/office/drawing/2014/main" id="{00000000-0008-0000-0E00-000022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3" name="正方形/長方形 802">
          <a:extLst>
            <a:ext uri="{FF2B5EF4-FFF2-40B4-BE49-F238E27FC236}">
              <a16:creationId xmlns:a16="http://schemas.microsoft.com/office/drawing/2014/main" id="{00000000-0008-0000-0E00-000023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4" name="テキスト ボックス 803">
          <a:extLst>
            <a:ext uri="{FF2B5EF4-FFF2-40B4-BE49-F238E27FC236}">
              <a16:creationId xmlns:a16="http://schemas.microsoft.com/office/drawing/2014/main" id="{00000000-0008-0000-0E00-000024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5" name="直線コネクタ 804">
          <a:extLst>
            <a:ext uri="{FF2B5EF4-FFF2-40B4-BE49-F238E27FC236}">
              <a16:creationId xmlns:a16="http://schemas.microsoft.com/office/drawing/2014/main" id="{00000000-0008-0000-0E00-000025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6" name="直線コネクタ 805">
          <a:extLst>
            <a:ext uri="{FF2B5EF4-FFF2-40B4-BE49-F238E27FC236}">
              <a16:creationId xmlns:a16="http://schemas.microsoft.com/office/drawing/2014/main" id="{00000000-0008-0000-0E00-000026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7" name="テキスト ボックス 806">
          <a:extLst>
            <a:ext uri="{FF2B5EF4-FFF2-40B4-BE49-F238E27FC236}">
              <a16:creationId xmlns:a16="http://schemas.microsoft.com/office/drawing/2014/main" id="{00000000-0008-0000-0E00-000027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8" name="直線コネクタ 807">
          <a:extLst>
            <a:ext uri="{FF2B5EF4-FFF2-40B4-BE49-F238E27FC236}">
              <a16:creationId xmlns:a16="http://schemas.microsoft.com/office/drawing/2014/main" id="{00000000-0008-0000-0E00-000028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9" name="テキスト ボックス 808">
          <a:extLst>
            <a:ext uri="{FF2B5EF4-FFF2-40B4-BE49-F238E27FC236}">
              <a16:creationId xmlns:a16="http://schemas.microsoft.com/office/drawing/2014/main" id="{00000000-0008-0000-0E00-000029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0" name="直線コネクタ 809">
          <a:extLst>
            <a:ext uri="{FF2B5EF4-FFF2-40B4-BE49-F238E27FC236}">
              <a16:creationId xmlns:a16="http://schemas.microsoft.com/office/drawing/2014/main" id="{00000000-0008-0000-0E00-00002A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1" name="テキスト ボックス 810">
          <a:extLst>
            <a:ext uri="{FF2B5EF4-FFF2-40B4-BE49-F238E27FC236}">
              <a16:creationId xmlns:a16="http://schemas.microsoft.com/office/drawing/2014/main" id="{00000000-0008-0000-0E00-00002B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2" name="直線コネクタ 811">
          <a:extLst>
            <a:ext uri="{FF2B5EF4-FFF2-40B4-BE49-F238E27FC236}">
              <a16:creationId xmlns:a16="http://schemas.microsoft.com/office/drawing/2014/main" id="{00000000-0008-0000-0E00-00002C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3" name="テキスト ボックス 812">
          <a:extLst>
            <a:ext uri="{FF2B5EF4-FFF2-40B4-BE49-F238E27FC236}">
              <a16:creationId xmlns:a16="http://schemas.microsoft.com/office/drawing/2014/main" id="{00000000-0008-0000-0E00-00002D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4" name="直線コネクタ 813">
          <a:extLst>
            <a:ext uri="{FF2B5EF4-FFF2-40B4-BE49-F238E27FC236}">
              <a16:creationId xmlns:a16="http://schemas.microsoft.com/office/drawing/2014/main" id="{00000000-0008-0000-0E00-00002E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5" name="テキスト ボックス 814">
          <a:extLst>
            <a:ext uri="{FF2B5EF4-FFF2-40B4-BE49-F238E27FC236}">
              <a16:creationId xmlns:a16="http://schemas.microsoft.com/office/drawing/2014/main" id="{00000000-0008-0000-0E00-00002F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6" name="【公民館】&#10;一人当たり面積グラフ枠">
          <a:extLst>
            <a:ext uri="{FF2B5EF4-FFF2-40B4-BE49-F238E27FC236}">
              <a16:creationId xmlns:a16="http://schemas.microsoft.com/office/drawing/2014/main" id="{00000000-0008-0000-0E00-000030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67056</xdr:rowOff>
    </xdr:from>
    <xdr:to>
      <xdr:col>116</xdr:col>
      <xdr:colOff>62864</xdr:colOff>
      <xdr:row>108</xdr:row>
      <xdr:rowOff>62485</xdr:rowOff>
    </xdr:to>
    <xdr:cxnSp macro="">
      <xdr:nvCxnSpPr>
        <xdr:cNvPr id="817" name="直線コネクタ 816">
          <a:extLst>
            <a:ext uri="{FF2B5EF4-FFF2-40B4-BE49-F238E27FC236}">
              <a16:creationId xmlns:a16="http://schemas.microsoft.com/office/drawing/2014/main" id="{00000000-0008-0000-0E00-000031030000}"/>
            </a:ext>
          </a:extLst>
        </xdr:cNvPr>
        <xdr:cNvCxnSpPr/>
      </xdr:nvCxnSpPr>
      <xdr:spPr>
        <a:xfrm flipV="1">
          <a:off x="22160864" y="17212056"/>
          <a:ext cx="0" cy="1367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66312</xdr:rowOff>
    </xdr:from>
    <xdr:ext cx="469744" cy="259045"/>
    <xdr:sp macro="" textlink="">
      <xdr:nvSpPr>
        <xdr:cNvPr id="818" name="【公民館】&#10;一人当たり面積最小値テキスト">
          <a:extLst>
            <a:ext uri="{FF2B5EF4-FFF2-40B4-BE49-F238E27FC236}">
              <a16:creationId xmlns:a16="http://schemas.microsoft.com/office/drawing/2014/main" id="{00000000-0008-0000-0E00-000032030000}"/>
            </a:ext>
          </a:extLst>
        </xdr:cNvPr>
        <xdr:cNvSpPr txBox="1"/>
      </xdr:nvSpPr>
      <xdr:spPr>
        <a:xfrm>
          <a:off x="22199600" y="18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62485</xdr:rowOff>
    </xdr:from>
    <xdr:to>
      <xdr:col>116</xdr:col>
      <xdr:colOff>152400</xdr:colOff>
      <xdr:row>108</xdr:row>
      <xdr:rowOff>62485</xdr:rowOff>
    </xdr:to>
    <xdr:cxnSp macro="">
      <xdr:nvCxnSpPr>
        <xdr:cNvPr id="819" name="直線コネクタ 818">
          <a:extLst>
            <a:ext uri="{FF2B5EF4-FFF2-40B4-BE49-F238E27FC236}">
              <a16:creationId xmlns:a16="http://schemas.microsoft.com/office/drawing/2014/main" id="{00000000-0008-0000-0E00-000033030000}"/>
            </a:ext>
          </a:extLst>
        </xdr:cNvPr>
        <xdr:cNvCxnSpPr/>
      </xdr:nvCxnSpPr>
      <xdr:spPr>
        <a:xfrm>
          <a:off x="22072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13733</xdr:rowOff>
    </xdr:from>
    <xdr:ext cx="469744" cy="259045"/>
    <xdr:sp macro="" textlink="">
      <xdr:nvSpPr>
        <xdr:cNvPr id="820" name="【公民館】&#10;一人当たり面積最大値テキスト">
          <a:extLst>
            <a:ext uri="{FF2B5EF4-FFF2-40B4-BE49-F238E27FC236}">
              <a16:creationId xmlns:a16="http://schemas.microsoft.com/office/drawing/2014/main" id="{00000000-0008-0000-0E00-000034030000}"/>
            </a:ext>
          </a:extLst>
        </xdr:cNvPr>
        <xdr:cNvSpPr txBox="1"/>
      </xdr:nvSpPr>
      <xdr:spPr>
        <a:xfrm>
          <a:off x="22199600" y="1698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67056</xdr:rowOff>
    </xdr:from>
    <xdr:to>
      <xdr:col>116</xdr:col>
      <xdr:colOff>152400</xdr:colOff>
      <xdr:row>100</xdr:row>
      <xdr:rowOff>67056</xdr:rowOff>
    </xdr:to>
    <xdr:cxnSp macro="">
      <xdr:nvCxnSpPr>
        <xdr:cNvPr id="821" name="直線コネクタ 820">
          <a:extLst>
            <a:ext uri="{FF2B5EF4-FFF2-40B4-BE49-F238E27FC236}">
              <a16:creationId xmlns:a16="http://schemas.microsoft.com/office/drawing/2014/main" id="{00000000-0008-0000-0E00-000035030000}"/>
            </a:ext>
          </a:extLst>
        </xdr:cNvPr>
        <xdr:cNvCxnSpPr/>
      </xdr:nvCxnSpPr>
      <xdr:spPr>
        <a:xfrm>
          <a:off x="22072600" y="1721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22114</xdr:rowOff>
    </xdr:from>
    <xdr:ext cx="469744" cy="259045"/>
    <xdr:sp macro="" textlink="">
      <xdr:nvSpPr>
        <xdr:cNvPr id="822" name="【公民館】&#10;一人当たり面積平均値テキスト">
          <a:extLst>
            <a:ext uri="{FF2B5EF4-FFF2-40B4-BE49-F238E27FC236}">
              <a16:creationId xmlns:a16="http://schemas.microsoft.com/office/drawing/2014/main" id="{00000000-0008-0000-0E00-000036030000}"/>
            </a:ext>
          </a:extLst>
        </xdr:cNvPr>
        <xdr:cNvSpPr txBox="1"/>
      </xdr:nvSpPr>
      <xdr:spPr>
        <a:xfrm>
          <a:off x="22199600" y="18195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43687</xdr:rowOff>
    </xdr:from>
    <xdr:to>
      <xdr:col>116</xdr:col>
      <xdr:colOff>114300</xdr:colOff>
      <xdr:row>106</xdr:row>
      <xdr:rowOff>145287</xdr:rowOff>
    </xdr:to>
    <xdr:sp macro="" textlink="">
      <xdr:nvSpPr>
        <xdr:cNvPr id="823" name="フローチャート: 判断 822">
          <a:extLst>
            <a:ext uri="{FF2B5EF4-FFF2-40B4-BE49-F238E27FC236}">
              <a16:creationId xmlns:a16="http://schemas.microsoft.com/office/drawing/2014/main" id="{00000000-0008-0000-0E00-000037030000}"/>
            </a:ext>
          </a:extLst>
        </xdr:cNvPr>
        <xdr:cNvSpPr/>
      </xdr:nvSpPr>
      <xdr:spPr>
        <a:xfrm>
          <a:off x="22110700" y="1821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52832</xdr:rowOff>
    </xdr:from>
    <xdr:to>
      <xdr:col>112</xdr:col>
      <xdr:colOff>38100</xdr:colOff>
      <xdr:row>106</xdr:row>
      <xdr:rowOff>154432</xdr:rowOff>
    </xdr:to>
    <xdr:sp macro="" textlink="">
      <xdr:nvSpPr>
        <xdr:cNvPr id="824" name="フローチャート: 判断 823">
          <a:extLst>
            <a:ext uri="{FF2B5EF4-FFF2-40B4-BE49-F238E27FC236}">
              <a16:creationId xmlns:a16="http://schemas.microsoft.com/office/drawing/2014/main" id="{00000000-0008-0000-0E00-000038030000}"/>
            </a:ext>
          </a:extLst>
        </xdr:cNvPr>
        <xdr:cNvSpPr/>
      </xdr:nvSpPr>
      <xdr:spPr>
        <a:xfrm>
          <a:off x="21272500" y="182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55118</xdr:rowOff>
    </xdr:from>
    <xdr:to>
      <xdr:col>107</xdr:col>
      <xdr:colOff>101600</xdr:colOff>
      <xdr:row>106</xdr:row>
      <xdr:rowOff>156718</xdr:rowOff>
    </xdr:to>
    <xdr:sp macro="" textlink="">
      <xdr:nvSpPr>
        <xdr:cNvPr id="825" name="フローチャート: 判断 824">
          <a:extLst>
            <a:ext uri="{FF2B5EF4-FFF2-40B4-BE49-F238E27FC236}">
              <a16:creationId xmlns:a16="http://schemas.microsoft.com/office/drawing/2014/main" id="{00000000-0008-0000-0E00-000039030000}"/>
            </a:ext>
          </a:extLst>
        </xdr:cNvPr>
        <xdr:cNvSpPr/>
      </xdr:nvSpPr>
      <xdr:spPr>
        <a:xfrm>
          <a:off x="20383500" y="1822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80263</xdr:rowOff>
    </xdr:from>
    <xdr:to>
      <xdr:col>102</xdr:col>
      <xdr:colOff>165100</xdr:colOff>
      <xdr:row>107</xdr:row>
      <xdr:rowOff>10413</xdr:rowOff>
    </xdr:to>
    <xdr:sp macro="" textlink="">
      <xdr:nvSpPr>
        <xdr:cNvPr id="826" name="フローチャート: 判断 825">
          <a:extLst>
            <a:ext uri="{FF2B5EF4-FFF2-40B4-BE49-F238E27FC236}">
              <a16:creationId xmlns:a16="http://schemas.microsoft.com/office/drawing/2014/main" id="{00000000-0008-0000-0E00-00003A030000}"/>
            </a:ext>
          </a:extLst>
        </xdr:cNvPr>
        <xdr:cNvSpPr/>
      </xdr:nvSpPr>
      <xdr:spPr>
        <a:xfrm>
          <a:off x="19494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68835</xdr:rowOff>
    </xdr:from>
    <xdr:to>
      <xdr:col>98</xdr:col>
      <xdr:colOff>38100</xdr:colOff>
      <xdr:row>106</xdr:row>
      <xdr:rowOff>170435</xdr:rowOff>
    </xdr:to>
    <xdr:sp macro="" textlink="">
      <xdr:nvSpPr>
        <xdr:cNvPr id="827" name="フローチャート: 判断 826">
          <a:extLst>
            <a:ext uri="{FF2B5EF4-FFF2-40B4-BE49-F238E27FC236}">
              <a16:creationId xmlns:a16="http://schemas.microsoft.com/office/drawing/2014/main" id="{00000000-0008-0000-0E00-00003B030000}"/>
            </a:ext>
          </a:extLst>
        </xdr:cNvPr>
        <xdr:cNvSpPr/>
      </xdr:nvSpPr>
      <xdr:spPr>
        <a:xfrm>
          <a:off x="18605500" y="1824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00000000-0008-0000-0E00-00003C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00000000-0008-0000-0E00-00003D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00000000-0008-0000-0E00-00003E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00000000-0008-0000-0E00-00003F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0000000-0008-0000-0E00-000040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155702</xdr:rowOff>
    </xdr:from>
    <xdr:to>
      <xdr:col>116</xdr:col>
      <xdr:colOff>114300</xdr:colOff>
      <xdr:row>105</xdr:row>
      <xdr:rowOff>85852</xdr:rowOff>
    </xdr:to>
    <xdr:sp macro="" textlink="">
      <xdr:nvSpPr>
        <xdr:cNvPr id="833" name="楕円 832">
          <a:extLst>
            <a:ext uri="{FF2B5EF4-FFF2-40B4-BE49-F238E27FC236}">
              <a16:creationId xmlns:a16="http://schemas.microsoft.com/office/drawing/2014/main" id="{00000000-0008-0000-0E00-000041030000}"/>
            </a:ext>
          </a:extLst>
        </xdr:cNvPr>
        <xdr:cNvSpPr/>
      </xdr:nvSpPr>
      <xdr:spPr>
        <a:xfrm>
          <a:off x="22110700" y="1798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7129</xdr:rowOff>
    </xdr:from>
    <xdr:ext cx="469744" cy="259045"/>
    <xdr:sp macro="" textlink="">
      <xdr:nvSpPr>
        <xdr:cNvPr id="834" name="【公民館】&#10;一人当たり面積該当値テキスト">
          <a:extLst>
            <a:ext uri="{FF2B5EF4-FFF2-40B4-BE49-F238E27FC236}">
              <a16:creationId xmlns:a16="http://schemas.microsoft.com/office/drawing/2014/main" id="{00000000-0008-0000-0E00-000042030000}"/>
            </a:ext>
          </a:extLst>
        </xdr:cNvPr>
        <xdr:cNvSpPr txBox="1"/>
      </xdr:nvSpPr>
      <xdr:spPr>
        <a:xfrm>
          <a:off x="22199600" y="17837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144272</xdr:rowOff>
    </xdr:from>
    <xdr:to>
      <xdr:col>112</xdr:col>
      <xdr:colOff>38100</xdr:colOff>
      <xdr:row>106</xdr:row>
      <xdr:rowOff>74422</xdr:rowOff>
    </xdr:to>
    <xdr:sp macro="" textlink="">
      <xdr:nvSpPr>
        <xdr:cNvPr id="835" name="楕円 834">
          <a:extLst>
            <a:ext uri="{FF2B5EF4-FFF2-40B4-BE49-F238E27FC236}">
              <a16:creationId xmlns:a16="http://schemas.microsoft.com/office/drawing/2014/main" id="{00000000-0008-0000-0E00-000043030000}"/>
            </a:ext>
          </a:extLst>
        </xdr:cNvPr>
        <xdr:cNvSpPr/>
      </xdr:nvSpPr>
      <xdr:spPr>
        <a:xfrm>
          <a:off x="21272500" y="1814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35052</xdr:rowOff>
    </xdr:from>
    <xdr:to>
      <xdr:col>116</xdr:col>
      <xdr:colOff>63500</xdr:colOff>
      <xdr:row>106</xdr:row>
      <xdr:rowOff>23622</xdr:rowOff>
    </xdr:to>
    <xdr:cxnSp macro="">
      <xdr:nvCxnSpPr>
        <xdr:cNvPr id="836" name="直線コネクタ 835">
          <a:extLst>
            <a:ext uri="{FF2B5EF4-FFF2-40B4-BE49-F238E27FC236}">
              <a16:creationId xmlns:a16="http://schemas.microsoft.com/office/drawing/2014/main" id="{00000000-0008-0000-0E00-000044030000}"/>
            </a:ext>
          </a:extLst>
        </xdr:cNvPr>
        <xdr:cNvCxnSpPr/>
      </xdr:nvCxnSpPr>
      <xdr:spPr>
        <a:xfrm flipV="1">
          <a:off x="21323300" y="18037302"/>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2539</xdr:rowOff>
    </xdr:from>
    <xdr:to>
      <xdr:col>107</xdr:col>
      <xdr:colOff>101600</xdr:colOff>
      <xdr:row>106</xdr:row>
      <xdr:rowOff>104139</xdr:rowOff>
    </xdr:to>
    <xdr:sp macro="" textlink="">
      <xdr:nvSpPr>
        <xdr:cNvPr id="837" name="楕円 836">
          <a:extLst>
            <a:ext uri="{FF2B5EF4-FFF2-40B4-BE49-F238E27FC236}">
              <a16:creationId xmlns:a16="http://schemas.microsoft.com/office/drawing/2014/main" id="{00000000-0008-0000-0E00-000045030000}"/>
            </a:ext>
          </a:extLst>
        </xdr:cNvPr>
        <xdr:cNvSpPr/>
      </xdr:nvSpPr>
      <xdr:spPr>
        <a:xfrm>
          <a:off x="20383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23622</xdr:rowOff>
    </xdr:from>
    <xdr:to>
      <xdr:col>111</xdr:col>
      <xdr:colOff>177800</xdr:colOff>
      <xdr:row>106</xdr:row>
      <xdr:rowOff>53339</xdr:rowOff>
    </xdr:to>
    <xdr:cxnSp macro="">
      <xdr:nvCxnSpPr>
        <xdr:cNvPr id="838" name="直線コネクタ 837">
          <a:extLst>
            <a:ext uri="{FF2B5EF4-FFF2-40B4-BE49-F238E27FC236}">
              <a16:creationId xmlns:a16="http://schemas.microsoft.com/office/drawing/2014/main" id="{00000000-0008-0000-0E00-000046030000}"/>
            </a:ext>
          </a:extLst>
        </xdr:cNvPr>
        <xdr:cNvCxnSpPr/>
      </xdr:nvCxnSpPr>
      <xdr:spPr>
        <a:xfrm flipV="1">
          <a:off x="20434300" y="18197322"/>
          <a:ext cx="88900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2539</xdr:rowOff>
    </xdr:from>
    <xdr:to>
      <xdr:col>102</xdr:col>
      <xdr:colOff>165100</xdr:colOff>
      <xdr:row>106</xdr:row>
      <xdr:rowOff>104139</xdr:rowOff>
    </xdr:to>
    <xdr:sp macro="" textlink="">
      <xdr:nvSpPr>
        <xdr:cNvPr id="839" name="楕円 838">
          <a:extLst>
            <a:ext uri="{FF2B5EF4-FFF2-40B4-BE49-F238E27FC236}">
              <a16:creationId xmlns:a16="http://schemas.microsoft.com/office/drawing/2014/main" id="{00000000-0008-0000-0E00-000047030000}"/>
            </a:ext>
          </a:extLst>
        </xdr:cNvPr>
        <xdr:cNvSpPr/>
      </xdr:nvSpPr>
      <xdr:spPr>
        <a:xfrm>
          <a:off x="19494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53339</xdr:rowOff>
    </xdr:from>
    <xdr:to>
      <xdr:col>107</xdr:col>
      <xdr:colOff>50800</xdr:colOff>
      <xdr:row>106</xdr:row>
      <xdr:rowOff>53339</xdr:rowOff>
    </xdr:to>
    <xdr:cxnSp macro="">
      <xdr:nvCxnSpPr>
        <xdr:cNvPr id="840" name="直線コネクタ 839">
          <a:extLst>
            <a:ext uri="{FF2B5EF4-FFF2-40B4-BE49-F238E27FC236}">
              <a16:creationId xmlns:a16="http://schemas.microsoft.com/office/drawing/2014/main" id="{00000000-0008-0000-0E00-000048030000}"/>
            </a:ext>
          </a:extLst>
        </xdr:cNvPr>
        <xdr:cNvCxnSpPr/>
      </xdr:nvCxnSpPr>
      <xdr:spPr>
        <a:xfrm>
          <a:off x="19545300" y="182270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254</xdr:rowOff>
    </xdr:from>
    <xdr:to>
      <xdr:col>98</xdr:col>
      <xdr:colOff>38100</xdr:colOff>
      <xdr:row>106</xdr:row>
      <xdr:rowOff>101854</xdr:rowOff>
    </xdr:to>
    <xdr:sp macro="" textlink="">
      <xdr:nvSpPr>
        <xdr:cNvPr id="841" name="楕円 840">
          <a:extLst>
            <a:ext uri="{FF2B5EF4-FFF2-40B4-BE49-F238E27FC236}">
              <a16:creationId xmlns:a16="http://schemas.microsoft.com/office/drawing/2014/main" id="{00000000-0008-0000-0E00-000049030000}"/>
            </a:ext>
          </a:extLst>
        </xdr:cNvPr>
        <xdr:cNvSpPr/>
      </xdr:nvSpPr>
      <xdr:spPr>
        <a:xfrm>
          <a:off x="18605500" y="1817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51054</xdr:rowOff>
    </xdr:from>
    <xdr:to>
      <xdr:col>102</xdr:col>
      <xdr:colOff>114300</xdr:colOff>
      <xdr:row>106</xdr:row>
      <xdr:rowOff>53339</xdr:rowOff>
    </xdr:to>
    <xdr:cxnSp macro="">
      <xdr:nvCxnSpPr>
        <xdr:cNvPr id="842" name="直線コネクタ 841">
          <a:extLst>
            <a:ext uri="{FF2B5EF4-FFF2-40B4-BE49-F238E27FC236}">
              <a16:creationId xmlns:a16="http://schemas.microsoft.com/office/drawing/2014/main" id="{00000000-0008-0000-0E00-00004A030000}"/>
            </a:ext>
          </a:extLst>
        </xdr:cNvPr>
        <xdr:cNvCxnSpPr/>
      </xdr:nvCxnSpPr>
      <xdr:spPr>
        <a:xfrm>
          <a:off x="18656300" y="18224754"/>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145559</xdr:rowOff>
    </xdr:from>
    <xdr:ext cx="469744" cy="259045"/>
    <xdr:sp macro="" textlink="">
      <xdr:nvSpPr>
        <xdr:cNvPr id="843" name="n_1aveValue【公民館】&#10;一人当たり面積">
          <a:extLst>
            <a:ext uri="{FF2B5EF4-FFF2-40B4-BE49-F238E27FC236}">
              <a16:creationId xmlns:a16="http://schemas.microsoft.com/office/drawing/2014/main" id="{00000000-0008-0000-0E00-00004B030000}"/>
            </a:ext>
          </a:extLst>
        </xdr:cNvPr>
        <xdr:cNvSpPr txBox="1"/>
      </xdr:nvSpPr>
      <xdr:spPr>
        <a:xfrm>
          <a:off x="21075727" y="1831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147845</xdr:rowOff>
    </xdr:from>
    <xdr:ext cx="469744" cy="259045"/>
    <xdr:sp macro="" textlink="">
      <xdr:nvSpPr>
        <xdr:cNvPr id="844" name="n_2aveValue【公民館】&#10;一人当たり面積">
          <a:extLst>
            <a:ext uri="{FF2B5EF4-FFF2-40B4-BE49-F238E27FC236}">
              <a16:creationId xmlns:a16="http://schemas.microsoft.com/office/drawing/2014/main" id="{00000000-0008-0000-0E00-00004C030000}"/>
            </a:ext>
          </a:extLst>
        </xdr:cNvPr>
        <xdr:cNvSpPr txBox="1"/>
      </xdr:nvSpPr>
      <xdr:spPr>
        <a:xfrm>
          <a:off x="20199427" y="1832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1540</xdr:rowOff>
    </xdr:from>
    <xdr:ext cx="469744" cy="259045"/>
    <xdr:sp macro="" textlink="">
      <xdr:nvSpPr>
        <xdr:cNvPr id="845" name="n_3aveValue【公民館】&#10;一人当たり面積">
          <a:extLst>
            <a:ext uri="{FF2B5EF4-FFF2-40B4-BE49-F238E27FC236}">
              <a16:creationId xmlns:a16="http://schemas.microsoft.com/office/drawing/2014/main" id="{00000000-0008-0000-0E00-00004D030000}"/>
            </a:ext>
          </a:extLst>
        </xdr:cNvPr>
        <xdr:cNvSpPr txBox="1"/>
      </xdr:nvSpPr>
      <xdr:spPr>
        <a:xfrm>
          <a:off x="19310427" y="1834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161562</xdr:rowOff>
    </xdr:from>
    <xdr:ext cx="469744" cy="259045"/>
    <xdr:sp macro="" textlink="">
      <xdr:nvSpPr>
        <xdr:cNvPr id="846" name="n_4aveValue【公民館】&#10;一人当たり面積">
          <a:extLst>
            <a:ext uri="{FF2B5EF4-FFF2-40B4-BE49-F238E27FC236}">
              <a16:creationId xmlns:a16="http://schemas.microsoft.com/office/drawing/2014/main" id="{00000000-0008-0000-0E00-00004E030000}"/>
            </a:ext>
          </a:extLst>
        </xdr:cNvPr>
        <xdr:cNvSpPr txBox="1"/>
      </xdr:nvSpPr>
      <xdr:spPr>
        <a:xfrm>
          <a:off x="18421427" y="1833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90949</xdr:rowOff>
    </xdr:from>
    <xdr:ext cx="469744" cy="259045"/>
    <xdr:sp macro="" textlink="">
      <xdr:nvSpPr>
        <xdr:cNvPr id="847" name="n_1mainValue【公民館】&#10;一人当たり面積">
          <a:extLst>
            <a:ext uri="{FF2B5EF4-FFF2-40B4-BE49-F238E27FC236}">
              <a16:creationId xmlns:a16="http://schemas.microsoft.com/office/drawing/2014/main" id="{00000000-0008-0000-0E00-00004F030000}"/>
            </a:ext>
          </a:extLst>
        </xdr:cNvPr>
        <xdr:cNvSpPr txBox="1"/>
      </xdr:nvSpPr>
      <xdr:spPr>
        <a:xfrm>
          <a:off x="21075727" y="17921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120666</xdr:rowOff>
    </xdr:from>
    <xdr:ext cx="469744" cy="259045"/>
    <xdr:sp macro="" textlink="">
      <xdr:nvSpPr>
        <xdr:cNvPr id="848" name="n_2mainValue【公民館】&#10;一人当たり面積">
          <a:extLst>
            <a:ext uri="{FF2B5EF4-FFF2-40B4-BE49-F238E27FC236}">
              <a16:creationId xmlns:a16="http://schemas.microsoft.com/office/drawing/2014/main" id="{00000000-0008-0000-0E00-000050030000}"/>
            </a:ext>
          </a:extLst>
        </xdr:cNvPr>
        <xdr:cNvSpPr txBox="1"/>
      </xdr:nvSpPr>
      <xdr:spPr>
        <a:xfrm>
          <a:off x="201994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120666</xdr:rowOff>
    </xdr:from>
    <xdr:ext cx="469744" cy="259045"/>
    <xdr:sp macro="" textlink="">
      <xdr:nvSpPr>
        <xdr:cNvPr id="849" name="n_3mainValue【公民館】&#10;一人当たり面積">
          <a:extLst>
            <a:ext uri="{FF2B5EF4-FFF2-40B4-BE49-F238E27FC236}">
              <a16:creationId xmlns:a16="http://schemas.microsoft.com/office/drawing/2014/main" id="{00000000-0008-0000-0E00-000051030000}"/>
            </a:ext>
          </a:extLst>
        </xdr:cNvPr>
        <xdr:cNvSpPr txBox="1"/>
      </xdr:nvSpPr>
      <xdr:spPr>
        <a:xfrm>
          <a:off x="193104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118381</xdr:rowOff>
    </xdr:from>
    <xdr:ext cx="469744" cy="259045"/>
    <xdr:sp macro="" textlink="">
      <xdr:nvSpPr>
        <xdr:cNvPr id="850" name="n_4mainValue【公民館】&#10;一人当たり面積">
          <a:extLst>
            <a:ext uri="{FF2B5EF4-FFF2-40B4-BE49-F238E27FC236}">
              <a16:creationId xmlns:a16="http://schemas.microsoft.com/office/drawing/2014/main" id="{00000000-0008-0000-0E00-000052030000}"/>
            </a:ext>
          </a:extLst>
        </xdr:cNvPr>
        <xdr:cNvSpPr txBox="1"/>
      </xdr:nvSpPr>
      <xdr:spPr>
        <a:xfrm>
          <a:off x="18421427" y="17949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1" name="正方形/長方形 850">
          <a:extLst>
            <a:ext uri="{FF2B5EF4-FFF2-40B4-BE49-F238E27FC236}">
              <a16:creationId xmlns:a16="http://schemas.microsoft.com/office/drawing/2014/main" id="{00000000-0008-0000-0E00-000053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2" name="正方形/長方形 851">
          <a:extLst>
            <a:ext uri="{FF2B5EF4-FFF2-40B4-BE49-F238E27FC236}">
              <a16:creationId xmlns:a16="http://schemas.microsoft.com/office/drawing/2014/main" id="{00000000-0008-0000-0E00-000054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3" name="テキスト ボックス 852">
          <a:extLst>
            <a:ext uri="{FF2B5EF4-FFF2-40B4-BE49-F238E27FC236}">
              <a16:creationId xmlns:a16="http://schemas.microsoft.com/office/drawing/2014/main" id="{00000000-0008-0000-0E00-000055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体育館併設の児童館が多いため、児童館の一人当たり面積は類似団体で最も多くなっている。学校</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施設や公民館を</a:t>
          </a:r>
          <a:r>
            <a:rPr kumimoji="1" lang="ja-JP" altLang="en-US" sz="1300">
              <a:latin typeface="ＭＳ Ｐゴシック" panose="020B0600070205080204" pitchFamily="50" charset="-128"/>
              <a:ea typeface="ＭＳ Ｐゴシック" panose="020B0600070205080204" pitchFamily="50" charset="-128"/>
            </a:rPr>
            <a:t>中心に有形固定資産減価償却率が類似団体内平均値より高くなっているが、耐震改修を行い施設を長く使用しているためである。今後も、公共施設等総合管理計画に基づき、計画的に長寿命化を行いながら公共施設の維持管理に努め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福井県鯖江市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69,334
68,289
84.59
37,433,856
36,382,222
1,016,563
15,617,686
25,683,144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77833</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24510</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77833</xdr:rowOff>
    </xdr:from>
    <xdr:to>
      <xdr:col>24</xdr:col>
      <xdr:colOff>152400</xdr:colOff>
      <xdr:row>33</xdr:row>
      <xdr:rowOff>77833</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2194</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3458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23767</xdr:rowOff>
    </xdr:from>
    <xdr:to>
      <xdr:col>24</xdr:col>
      <xdr:colOff>114300</xdr:colOff>
      <xdr:row>37</xdr:row>
      <xdr:rowOff>125367</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159294</xdr:rowOff>
    </xdr:from>
    <xdr:to>
      <xdr:col>15</xdr:col>
      <xdr:colOff>101600</xdr:colOff>
      <xdr:row>37</xdr:row>
      <xdr:rowOff>89444</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129903</xdr:rowOff>
    </xdr:from>
    <xdr:to>
      <xdr:col>10</xdr:col>
      <xdr:colOff>165100</xdr:colOff>
      <xdr:row>37</xdr:row>
      <xdr:rowOff>60053</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107043</xdr:rowOff>
    </xdr:from>
    <xdr:to>
      <xdr:col>6</xdr:col>
      <xdr:colOff>38100</xdr:colOff>
      <xdr:row>37</xdr:row>
      <xdr:rowOff>37193</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131536</xdr:rowOff>
    </xdr:from>
    <xdr:to>
      <xdr:col>24</xdr:col>
      <xdr:colOff>114300</xdr:colOff>
      <xdr:row>36</xdr:row>
      <xdr:rowOff>61686</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613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154413</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598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113574</xdr:rowOff>
    </xdr:from>
    <xdr:to>
      <xdr:col>20</xdr:col>
      <xdr:colOff>38100</xdr:colOff>
      <xdr:row>37</xdr:row>
      <xdr:rowOff>43724</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628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10886</xdr:rowOff>
    </xdr:from>
    <xdr:to>
      <xdr:col>24</xdr:col>
      <xdr:colOff>63500</xdr:colOff>
      <xdr:row>36</xdr:row>
      <xdr:rowOff>164374</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flipV="1">
          <a:off x="3797300" y="6183086"/>
          <a:ext cx="838200" cy="15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77651</xdr:rowOff>
    </xdr:from>
    <xdr:to>
      <xdr:col>15</xdr:col>
      <xdr:colOff>101600</xdr:colOff>
      <xdr:row>37</xdr:row>
      <xdr:rowOff>7801</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624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128451</xdr:rowOff>
    </xdr:from>
    <xdr:to>
      <xdr:col>19</xdr:col>
      <xdr:colOff>177800</xdr:colOff>
      <xdr:row>36</xdr:row>
      <xdr:rowOff>164374</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908300" y="630065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77651</xdr:rowOff>
    </xdr:from>
    <xdr:to>
      <xdr:col>10</xdr:col>
      <xdr:colOff>165100</xdr:colOff>
      <xdr:row>37</xdr:row>
      <xdr:rowOff>7801</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624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128451</xdr:rowOff>
    </xdr:from>
    <xdr:to>
      <xdr:col>15</xdr:col>
      <xdr:colOff>50800</xdr:colOff>
      <xdr:row>36</xdr:row>
      <xdr:rowOff>128451</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63006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58057</xdr:rowOff>
    </xdr:from>
    <xdr:to>
      <xdr:col>6</xdr:col>
      <xdr:colOff>38100</xdr:colOff>
      <xdr:row>36</xdr:row>
      <xdr:rowOff>159657</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1079500" y="623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108857</xdr:rowOff>
    </xdr:from>
    <xdr:to>
      <xdr:col>10</xdr:col>
      <xdr:colOff>114300</xdr:colOff>
      <xdr:row>36</xdr:row>
      <xdr:rowOff>128451</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1130300" y="628105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108330</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582044"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80571</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7057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51180</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816744" y="639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28320</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927744" y="637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60251</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582044" y="606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24328</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705744" y="602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24328</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816744" y="602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4734</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927744" y="600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F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12700</xdr:rowOff>
    </xdr:from>
    <xdr:to>
      <xdr:col>54</xdr:col>
      <xdr:colOff>189865</xdr:colOff>
      <xdr:row>41</xdr:row>
      <xdr:rowOff>107950</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flipV="1">
          <a:off x="10476865" y="58420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F00-000074000000}"/>
            </a:ext>
          </a:extLst>
        </xdr:cNvPr>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130827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F00-000076000000}"/>
            </a:ext>
          </a:extLst>
        </xdr:cNvPr>
        <xdr:cNvSpPr txBox="1"/>
      </xdr:nvSpPr>
      <xdr:spPr>
        <a:xfrm>
          <a:off x="10515600" y="561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12700</xdr:rowOff>
    </xdr:from>
    <xdr:to>
      <xdr:col>55</xdr:col>
      <xdr:colOff>88900</xdr:colOff>
      <xdr:row>34</xdr:row>
      <xdr:rowOff>12700</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103886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F00-000078000000}"/>
            </a:ext>
          </a:extLst>
        </xdr:cNvPr>
        <xdr:cNvSpPr txBox="1"/>
      </xdr:nvSpPr>
      <xdr:spPr>
        <a:xfrm>
          <a:off x="105156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50800</xdr:rowOff>
    </xdr:from>
    <xdr:to>
      <xdr:col>41</xdr:col>
      <xdr:colOff>101600</xdr:colOff>
      <xdr:row>38</xdr:row>
      <xdr:rowOff>152400</xdr:rowOff>
    </xdr:to>
    <xdr:sp macro="" textlink="">
      <xdr:nvSpPr>
        <xdr:cNvPr id="124" name="フローチャート: 判断 123">
          <a:extLst>
            <a:ext uri="{FF2B5EF4-FFF2-40B4-BE49-F238E27FC236}">
              <a16:creationId xmlns:a16="http://schemas.microsoft.com/office/drawing/2014/main" id="{00000000-0008-0000-0F00-00007C000000}"/>
            </a:ext>
          </a:extLst>
        </xdr:cNvPr>
        <xdr:cNvSpPr/>
      </xdr:nvSpPr>
      <xdr:spPr>
        <a:xfrm>
          <a:off x="7810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25" name="フローチャート: 判断 124">
          <a:extLst>
            <a:ext uri="{FF2B5EF4-FFF2-40B4-BE49-F238E27FC236}">
              <a16:creationId xmlns:a16="http://schemas.microsoft.com/office/drawing/2014/main" id="{00000000-0008-0000-0F00-00007D000000}"/>
            </a:ext>
          </a:extLst>
        </xdr:cNvPr>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139700</xdr:rowOff>
    </xdr:from>
    <xdr:to>
      <xdr:col>55</xdr:col>
      <xdr:colOff>50800</xdr:colOff>
      <xdr:row>35</xdr:row>
      <xdr:rowOff>69850</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104267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162577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F00-000084000000}"/>
            </a:ext>
          </a:extLst>
        </xdr:cNvPr>
        <xdr:cNvSpPr txBox="1"/>
      </xdr:nvSpPr>
      <xdr:spPr>
        <a:xfrm>
          <a:off x="10515600" y="58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12700</xdr:rowOff>
    </xdr:from>
    <xdr:to>
      <xdr:col>50</xdr:col>
      <xdr:colOff>165100</xdr:colOff>
      <xdr:row>34</xdr:row>
      <xdr:rowOff>114300</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9588500" y="58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63500</xdr:rowOff>
    </xdr:from>
    <xdr:to>
      <xdr:col>55</xdr:col>
      <xdr:colOff>0</xdr:colOff>
      <xdr:row>35</xdr:row>
      <xdr:rowOff>19050</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a:off x="9639300" y="58928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139700</xdr:rowOff>
    </xdr:from>
    <xdr:to>
      <xdr:col>46</xdr:col>
      <xdr:colOff>38100</xdr:colOff>
      <xdr:row>35</xdr:row>
      <xdr:rowOff>69850</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86995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63500</xdr:rowOff>
    </xdr:from>
    <xdr:to>
      <xdr:col>50</xdr:col>
      <xdr:colOff>114300</xdr:colOff>
      <xdr:row>35</xdr:row>
      <xdr:rowOff>19050</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flipV="1">
          <a:off x="8750300" y="58928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139700</xdr:rowOff>
    </xdr:from>
    <xdr:to>
      <xdr:col>41</xdr:col>
      <xdr:colOff>101600</xdr:colOff>
      <xdr:row>35</xdr:row>
      <xdr:rowOff>69850</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78105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19050</xdr:rowOff>
    </xdr:from>
    <xdr:to>
      <xdr:col>45</xdr:col>
      <xdr:colOff>177800</xdr:colOff>
      <xdr:row>35</xdr:row>
      <xdr:rowOff>19050</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a:off x="7861300" y="6019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34</xdr:row>
      <xdr:rowOff>139700</xdr:rowOff>
    </xdr:from>
    <xdr:to>
      <xdr:col>36</xdr:col>
      <xdr:colOff>165100</xdr:colOff>
      <xdr:row>35</xdr:row>
      <xdr:rowOff>69850</xdr:rowOff>
    </xdr:to>
    <xdr:sp macro="" textlink="">
      <xdr:nvSpPr>
        <xdr:cNvPr id="139" name="楕円 138">
          <a:extLst>
            <a:ext uri="{FF2B5EF4-FFF2-40B4-BE49-F238E27FC236}">
              <a16:creationId xmlns:a16="http://schemas.microsoft.com/office/drawing/2014/main" id="{00000000-0008-0000-0F00-00008B000000}"/>
            </a:ext>
          </a:extLst>
        </xdr:cNvPr>
        <xdr:cNvSpPr/>
      </xdr:nvSpPr>
      <xdr:spPr>
        <a:xfrm>
          <a:off x="69215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35</xdr:row>
      <xdr:rowOff>19050</xdr:rowOff>
    </xdr:from>
    <xdr:to>
      <xdr:col>41</xdr:col>
      <xdr:colOff>50800</xdr:colOff>
      <xdr:row>35</xdr:row>
      <xdr:rowOff>19050</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a:off x="6972300" y="6019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156227</xdr:rowOff>
    </xdr:from>
    <xdr:ext cx="469744" cy="259045"/>
    <xdr:sp macro="" textlink="">
      <xdr:nvSpPr>
        <xdr:cNvPr id="141" name="n_1aveValue【図書館】&#10;一人当たり面積">
          <a:extLst>
            <a:ext uri="{FF2B5EF4-FFF2-40B4-BE49-F238E27FC236}">
              <a16:creationId xmlns:a16="http://schemas.microsoft.com/office/drawing/2014/main" id="{00000000-0008-0000-0F00-00008D000000}"/>
            </a:ext>
          </a:extLst>
        </xdr:cNvPr>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156227</xdr:rowOff>
    </xdr:from>
    <xdr:ext cx="469744" cy="259045"/>
    <xdr:sp macro="" textlink="">
      <xdr:nvSpPr>
        <xdr:cNvPr id="142" name="n_2aveValue【図書館】&#10;一人当たり面積">
          <a:extLst>
            <a:ext uri="{FF2B5EF4-FFF2-40B4-BE49-F238E27FC236}">
              <a16:creationId xmlns:a16="http://schemas.microsoft.com/office/drawing/2014/main" id="{00000000-0008-0000-0F00-00008E000000}"/>
            </a:ext>
          </a:extLst>
        </xdr:cNvPr>
        <xdr:cNvSpPr txBox="1"/>
      </xdr:nvSpPr>
      <xdr:spPr>
        <a:xfrm>
          <a:off x="8515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143527</xdr:rowOff>
    </xdr:from>
    <xdr:ext cx="469744" cy="259045"/>
    <xdr:sp macro="" textlink="">
      <xdr:nvSpPr>
        <xdr:cNvPr id="143" name="n_3aveValue【図書館】&#10;一人当たり面積">
          <a:extLst>
            <a:ext uri="{FF2B5EF4-FFF2-40B4-BE49-F238E27FC236}">
              <a16:creationId xmlns:a16="http://schemas.microsoft.com/office/drawing/2014/main" id="{00000000-0008-0000-0F00-00008F000000}"/>
            </a:ext>
          </a:extLst>
        </xdr:cNvPr>
        <xdr:cNvSpPr txBox="1"/>
      </xdr:nvSpPr>
      <xdr:spPr>
        <a:xfrm>
          <a:off x="7626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156227</xdr:rowOff>
    </xdr:from>
    <xdr:ext cx="469744" cy="259045"/>
    <xdr:sp macro="" textlink="">
      <xdr:nvSpPr>
        <xdr:cNvPr id="144" name="n_4aveValue【図書館】&#10;一人当たり面積">
          <a:extLst>
            <a:ext uri="{FF2B5EF4-FFF2-40B4-BE49-F238E27FC236}">
              <a16:creationId xmlns:a16="http://schemas.microsoft.com/office/drawing/2014/main" id="{00000000-0008-0000-0F00-000090000000}"/>
            </a:ext>
          </a:extLst>
        </xdr:cNvPr>
        <xdr:cNvSpPr txBox="1"/>
      </xdr:nvSpPr>
      <xdr:spPr>
        <a:xfrm>
          <a:off x="6737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32</xdr:row>
      <xdr:rowOff>130827</xdr:rowOff>
    </xdr:from>
    <xdr:ext cx="469744" cy="259045"/>
    <xdr:sp macro="" textlink="">
      <xdr:nvSpPr>
        <xdr:cNvPr id="145" name="n_1mainValue【図書館】&#10;一人当たり面積">
          <a:extLst>
            <a:ext uri="{FF2B5EF4-FFF2-40B4-BE49-F238E27FC236}">
              <a16:creationId xmlns:a16="http://schemas.microsoft.com/office/drawing/2014/main" id="{00000000-0008-0000-0F00-000091000000}"/>
            </a:ext>
          </a:extLst>
        </xdr:cNvPr>
        <xdr:cNvSpPr txBox="1"/>
      </xdr:nvSpPr>
      <xdr:spPr>
        <a:xfrm>
          <a:off x="9391727" y="561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33</xdr:row>
      <xdr:rowOff>86377</xdr:rowOff>
    </xdr:from>
    <xdr:ext cx="469744" cy="259045"/>
    <xdr:sp macro="" textlink="">
      <xdr:nvSpPr>
        <xdr:cNvPr id="146" name="n_2mainValue【図書館】&#10;一人当たり面積">
          <a:extLst>
            <a:ext uri="{FF2B5EF4-FFF2-40B4-BE49-F238E27FC236}">
              <a16:creationId xmlns:a16="http://schemas.microsoft.com/office/drawing/2014/main" id="{00000000-0008-0000-0F00-000092000000}"/>
            </a:ext>
          </a:extLst>
        </xdr:cNvPr>
        <xdr:cNvSpPr txBox="1"/>
      </xdr:nvSpPr>
      <xdr:spPr>
        <a:xfrm>
          <a:off x="8515427"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33</xdr:row>
      <xdr:rowOff>86377</xdr:rowOff>
    </xdr:from>
    <xdr:ext cx="469744" cy="259045"/>
    <xdr:sp macro="" textlink="">
      <xdr:nvSpPr>
        <xdr:cNvPr id="147" name="n_3mainValue【図書館】&#10;一人当たり面積">
          <a:extLst>
            <a:ext uri="{FF2B5EF4-FFF2-40B4-BE49-F238E27FC236}">
              <a16:creationId xmlns:a16="http://schemas.microsoft.com/office/drawing/2014/main" id="{00000000-0008-0000-0F00-000093000000}"/>
            </a:ext>
          </a:extLst>
        </xdr:cNvPr>
        <xdr:cNvSpPr txBox="1"/>
      </xdr:nvSpPr>
      <xdr:spPr>
        <a:xfrm>
          <a:off x="7626427"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33</xdr:row>
      <xdr:rowOff>86377</xdr:rowOff>
    </xdr:from>
    <xdr:ext cx="469744" cy="259045"/>
    <xdr:sp macro="" textlink="">
      <xdr:nvSpPr>
        <xdr:cNvPr id="148" name="n_4mainValue【図書館】&#10;一人当たり面積">
          <a:extLst>
            <a:ext uri="{FF2B5EF4-FFF2-40B4-BE49-F238E27FC236}">
              <a16:creationId xmlns:a16="http://schemas.microsoft.com/office/drawing/2014/main" id="{00000000-0008-0000-0F00-000094000000}"/>
            </a:ext>
          </a:extLst>
        </xdr:cNvPr>
        <xdr:cNvSpPr txBox="1"/>
      </xdr:nvSpPr>
      <xdr:spPr>
        <a:xfrm>
          <a:off x="6737427"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00000000-0008-0000-0F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35923</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flipV="1">
          <a:off x="4634865" y="9637123"/>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id="{00000000-0008-0000-0F00-0000AF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id="{00000000-0008-0000-0F00-0000B0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154050</xdr:rowOff>
    </xdr:from>
    <xdr:ext cx="405111" cy="259045"/>
    <xdr:sp macro="" textlink="">
      <xdr:nvSpPr>
        <xdr:cNvPr id="177" name="【体育館・プール】&#10;有形固定資産減価償却率最大値テキスト">
          <a:extLst>
            <a:ext uri="{FF2B5EF4-FFF2-40B4-BE49-F238E27FC236}">
              <a16:creationId xmlns:a16="http://schemas.microsoft.com/office/drawing/2014/main" id="{00000000-0008-0000-0F00-0000B1000000}"/>
            </a:ext>
          </a:extLst>
        </xdr:cNvPr>
        <xdr:cNvSpPr txBox="1"/>
      </xdr:nvSpPr>
      <xdr:spPr>
        <a:xfrm>
          <a:off x="46736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35923</xdr:rowOff>
    </xdr:from>
    <xdr:to>
      <xdr:col>24</xdr:col>
      <xdr:colOff>152400</xdr:colOff>
      <xdr:row>56</xdr:row>
      <xdr:rowOff>35923</xdr:rowOff>
    </xdr:to>
    <xdr:cxnSp macro="">
      <xdr:nvCxnSpPr>
        <xdr:cNvPr id="178" name="直線コネクタ 177">
          <a:extLst>
            <a:ext uri="{FF2B5EF4-FFF2-40B4-BE49-F238E27FC236}">
              <a16:creationId xmlns:a16="http://schemas.microsoft.com/office/drawing/2014/main" id="{00000000-0008-0000-0F00-0000B2000000}"/>
            </a:ext>
          </a:extLst>
        </xdr:cNvPr>
        <xdr:cNvCxnSpPr/>
      </xdr:nvCxnSpPr>
      <xdr:spPr>
        <a:xfrm>
          <a:off x="4546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3101</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00000000-0008-0000-0F00-0000B3000000}"/>
            </a:ext>
          </a:extLst>
        </xdr:cNvPr>
        <xdr:cNvSpPr txBox="1"/>
      </xdr:nvSpPr>
      <xdr:spPr>
        <a:xfrm>
          <a:off x="4673600" y="102901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151674</xdr:rowOff>
    </xdr:from>
    <xdr:to>
      <xdr:col>24</xdr:col>
      <xdr:colOff>114300</xdr:colOff>
      <xdr:row>61</xdr:row>
      <xdr:rowOff>81824</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45847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141877</xdr:rowOff>
    </xdr:from>
    <xdr:to>
      <xdr:col>20</xdr:col>
      <xdr:colOff>38100</xdr:colOff>
      <xdr:row>61</xdr:row>
      <xdr:rowOff>72027</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3746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161472</xdr:rowOff>
    </xdr:from>
    <xdr:to>
      <xdr:col>15</xdr:col>
      <xdr:colOff>101600</xdr:colOff>
      <xdr:row>61</xdr:row>
      <xdr:rowOff>91622</xdr:rowOff>
    </xdr:to>
    <xdr:sp macro="" textlink="">
      <xdr:nvSpPr>
        <xdr:cNvPr id="182" name="フローチャート: 判断 181">
          <a:extLst>
            <a:ext uri="{FF2B5EF4-FFF2-40B4-BE49-F238E27FC236}">
              <a16:creationId xmlns:a16="http://schemas.microsoft.com/office/drawing/2014/main" id="{00000000-0008-0000-0F00-0000B6000000}"/>
            </a:ext>
          </a:extLst>
        </xdr:cNvPr>
        <xdr:cNvSpPr/>
      </xdr:nvSpPr>
      <xdr:spPr>
        <a:xfrm>
          <a:off x="28575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120650</xdr:rowOff>
    </xdr:from>
    <xdr:to>
      <xdr:col>10</xdr:col>
      <xdr:colOff>165100</xdr:colOff>
      <xdr:row>61</xdr:row>
      <xdr:rowOff>50800</xdr:rowOff>
    </xdr:to>
    <xdr:sp macro="" textlink="">
      <xdr:nvSpPr>
        <xdr:cNvPr id="183" name="フローチャート: 判断 182">
          <a:extLst>
            <a:ext uri="{FF2B5EF4-FFF2-40B4-BE49-F238E27FC236}">
              <a16:creationId xmlns:a16="http://schemas.microsoft.com/office/drawing/2014/main" id="{00000000-0008-0000-0F00-0000B7000000}"/>
            </a:ext>
          </a:extLst>
        </xdr:cNvPr>
        <xdr:cNvSpPr/>
      </xdr:nvSpPr>
      <xdr:spPr>
        <a:xfrm>
          <a:off x="1968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117384</xdr:rowOff>
    </xdr:from>
    <xdr:to>
      <xdr:col>6</xdr:col>
      <xdr:colOff>38100</xdr:colOff>
      <xdr:row>61</xdr:row>
      <xdr:rowOff>47534</xdr:rowOff>
    </xdr:to>
    <xdr:sp macro="" textlink="">
      <xdr:nvSpPr>
        <xdr:cNvPr id="184" name="フローチャート: 判断 183">
          <a:extLst>
            <a:ext uri="{FF2B5EF4-FFF2-40B4-BE49-F238E27FC236}">
              <a16:creationId xmlns:a16="http://schemas.microsoft.com/office/drawing/2014/main" id="{00000000-0008-0000-0F00-0000B8000000}"/>
            </a:ext>
          </a:extLst>
        </xdr:cNvPr>
        <xdr:cNvSpPr/>
      </xdr:nvSpPr>
      <xdr:spPr>
        <a:xfrm>
          <a:off x="1079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F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F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43906</xdr:rowOff>
    </xdr:from>
    <xdr:to>
      <xdr:col>24</xdr:col>
      <xdr:colOff>114300</xdr:colOff>
      <xdr:row>62</xdr:row>
      <xdr:rowOff>145506</xdr:rowOff>
    </xdr:to>
    <xdr:sp macro="" textlink="">
      <xdr:nvSpPr>
        <xdr:cNvPr id="190" name="楕円 189">
          <a:extLst>
            <a:ext uri="{FF2B5EF4-FFF2-40B4-BE49-F238E27FC236}">
              <a16:creationId xmlns:a16="http://schemas.microsoft.com/office/drawing/2014/main" id="{00000000-0008-0000-0F00-0000BE000000}"/>
            </a:ext>
          </a:extLst>
        </xdr:cNvPr>
        <xdr:cNvSpPr/>
      </xdr:nvSpPr>
      <xdr:spPr>
        <a:xfrm>
          <a:off x="4584700" y="1067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22333</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00000000-0008-0000-0F00-0000BF000000}"/>
            </a:ext>
          </a:extLst>
        </xdr:cNvPr>
        <xdr:cNvSpPr txBox="1"/>
      </xdr:nvSpPr>
      <xdr:spPr>
        <a:xfrm>
          <a:off x="4673600" y="1065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48804</xdr:rowOff>
    </xdr:from>
    <xdr:to>
      <xdr:col>20</xdr:col>
      <xdr:colOff>38100</xdr:colOff>
      <xdr:row>62</xdr:row>
      <xdr:rowOff>150404</xdr:rowOff>
    </xdr:to>
    <xdr:sp macro="" textlink="">
      <xdr:nvSpPr>
        <xdr:cNvPr id="192" name="楕円 191">
          <a:extLst>
            <a:ext uri="{FF2B5EF4-FFF2-40B4-BE49-F238E27FC236}">
              <a16:creationId xmlns:a16="http://schemas.microsoft.com/office/drawing/2014/main" id="{00000000-0008-0000-0F00-0000C0000000}"/>
            </a:ext>
          </a:extLst>
        </xdr:cNvPr>
        <xdr:cNvSpPr/>
      </xdr:nvSpPr>
      <xdr:spPr>
        <a:xfrm>
          <a:off x="3746500" y="1067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94706</xdr:rowOff>
    </xdr:from>
    <xdr:to>
      <xdr:col>24</xdr:col>
      <xdr:colOff>63500</xdr:colOff>
      <xdr:row>62</xdr:row>
      <xdr:rowOff>99604</xdr:rowOff>
    </xdr:to>
    <xdr:cxnSp macro="">
      <xdr:nvCxnSpPr>
        <xdr:cNvPr id="193" name="直線コネクタ 192">
          <a:extLst>
            <a:ext uri="{FF2B5EF4-FFF2-40B4-BE49-F238E27FC236}">
              <a16:creationId xmlns:a16="http://schemas.microsoft.com/office/drawing/2014/main" id="{00000000-0008-0000-0F00-0000C1000000}"/>
            </a:ext>
          </a:extLst>
        </xdr:cNvPr>
        <xdr:cNvCxnSpPr/>
      </xdr:nvCxnSpPr>
      <xdr:spPr>
        <a:xfrm flipV="1">
          <a:off x="3797300" y="10724606"/>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17780</xdr:rowOff>
    </xdr:from>
    <xdr:to>
      <xdr:col>15</xdr:col>
      <xdr:colOff>101600</xdr:colOff>
      <xdr:row>62</xdr:row>
      <xdr:rowOff>119380</xdr:rowOff>
    </xdr:to>
    <xdr:sp macro="" textlink="">
      <xdr:nvSpPr>
        <xdr:cNvPr id="194" name="楕円 193">
          <a:extLst>
            <a:ext uri="{FF2B5EF4-FFF2-40B4-BE49-F238E27FC236}">
              <a16:creationId xmlns:a16="http://schemas.microsoft.com/office/drawing/2014/main" id="{00000000-0008-0000-0F00-0000C2000000}"/>
            </a:ext>
          </a:extLst>
        </xdr:cNvPr>
        <xdr:cNvSpPr/>
      </xdr:nvSpPr>
      <xdr:spPr>
        <a:xfrm>
          <a:off x="2857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68580</xdr:rowOff>
    </xdr:from>
    <xdr:to>
      <xdr:col>19</xdr:col>
      <xdr:colOff>177800</xdr:colOff>
      <xdr:row>62</xdr:row>
      <xdr:rowOff>99604</xdr:rowOff>
    </xdr:to>
    <xdr:cxnSp macro="">
      <xdr:nvCxnSpPr>
        <xdr:cNvPr id="195" name="直線コネクタ 194">
          <a:extLst>
            <a:ext uri="{FF2B5EF4-FFF2-40B4-BE49-F238E27FC236}">
              <a16:creationId xmlns:a16="http://schemas.microsoft.com/office/drawing/2014/main" id="{00000000-0008-0000-0F00-0000C3000000}"/>
            </a:ext>
          </a:extLst>
        </xdr:cNvPr>
        <xdr:cNvCxnSpPr/>
      </xdr:nvCxnSpPr>
      <xdr:spPr>
        <a:xfrm>
          <a:off x="2908300" y="1069848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17780</xdr:rowOff>
    </xdr:from>
    <xdr:to>
      <xdr:col>10</xdr:col>
      <xdr:colOff>165100</xdr:colOff>
      <xdr:row>62</xdr:row>
      <xdr:rowOff>119380</xdr:rowOff>
    </xdr:to>
    <xdr:sp macro="" textlink="">
      <xdr:nvSpPr>
        <xdr:cNvPr id="196" name="楕円 195">
          <a:extLst>
            <a:ext uri="{FF2B5EF4-FFF2-40B4-BE49-F238E27FC236}">
              <a16:creationId xmlns:a16="http://schemas.microsoft.com/office/drawing/2014/main" id="{00000000-0008-0000-0F00-0000C4000000}"/>
            </a:ext>
          </a:extLst>
        </xdr:cNvPr>
        <xdr:cNvSpPr/>
      </xdr:nvSpPr>
      <xdr:spPr>
        <a:xfrm>
          <a:off x="1968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68580</xdr:rowOff>
    </xdr:from>
    <xdr:to>
      <xdr:col>15</xdr:col>
      <xdr:colOff>50800</xdr:colOff>
      <xdr:row>62</xdr:row>
      <xdr:rowOff>68580</xdr:rowOff>
    </xdr:to>
    <xdr:cxnSp macro="">
      <xdr:nvCxnSpPr>
        <xdr:cNvPr id="197" name="直線コネクタ 196">
          <a:extLst>
            <a:ext uri="{FF2B5EF4-FFF2-40B4-BE49-F238E27FC236}">
              <a16:creationId xmlns:a16="http://schemas.microsoft.com/office/drawing/2014/main" id="{00000000-0008-0000-0F00-0000C5000000}"/>
            </a:ext>
          </a:extLst>
        </xdr:cNvPr>
        <xdr:cNvCxnSpPr/>
      </xdr:nvCxnSpPr>
      <xdr:spPr>
        <a:xfrm>
          <a:off x="2019300" y="1069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4717</xdr:rowOff>
    </xdr:from>
    <xdr:to>
      <xdr:col>6</xdr:col>
      <xdr:colOff>38100</xdr:colOff>
      <xdr:row>62</xdr:row>
      <xdr:rowOff>106317</xdr:rowOff>
    </xdr:to>
    <xdr:sp macro="" textlink="">
      <xdr:nvSpPr>
        <xdr:cNvPr id="198" name="楕円 197">
          <a:extLst>
            <a:ext uri="{FF2B5EF4-FFF2-40B4-BE49-F238E27FC236}">
              <a16:creationId xmlns:a16="http://schemas.microsoft.com/office/drawing/2014/main" id="{00000000-0008-0000-0F00-0000C6000000}"/>
            </a:ext>
          </a:extLst>
        </xdr:cNvPr>
        <xdr:cNvSpPr/>
      </xdr:nvSpPr>
      <xdr:spPr>
        <a:xfrm>
          <a:off x="1079500" y="1063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55517</xdr:rowOff>
    </xdr:from>
    <xdr:to>
      <xdr:col>10</xdr:col>
      <xdr:colOff>114300</xdr:colOff>
      <xdr:row>62</xdr:row>
      <xdr:rowOff>68580</xdr:rowOff>
    </xdr:to>
    <xdr:cxnSp macro="">
      <xdr:nvCxnSpPr>
        <xdr:cNvPr id="199" name="直線コネクタ 198">
          <a:extLst>
            <a:ext uri="{FF2B5EF4-FFF2-40B4-BE49-F238E27FC236}">
              <a16:creationId xmlns:a16="http://schemas.microsoft.com/office/drawing/2014/main" id="{00000000-0008-0000-0F00-0000C7000000}"/>
            </a:ext>
          </a:extLst>
        </xdr:cNvPr>
        <xdr:cNvCxnSpPr/>
      </xdr:nvCxnSpPr>
      <xdr:spPr>
        <a:xfrm>
          <a:off x="1130300" y="1068541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88554</xdr:rowOff>
    </xdr:from>
    <xdr:ext cx="405111" cy="259045"/>
    <xdr:sp macro="" textlink="">
      <xdr:nvSpPr>
        <xdr:cNvPr id="200" name="n_1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3582044" y="1020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108149</xdr:rowOff>
    </xdr:from>
    <xdr:ext cx="405111" cy="259045"/>
    <xdr:sp macro="" textlink="">
      <xdr:nvSpPr>
        <xdr:cNvPr id="201" name="n_2ave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2705744" y="10223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67327</xdr:rowOff>
    </xdr:from>
    <xdr:ext cx="405111" cy="259045"/>
    <xdr:sp macro="" textlink="">
      <xdr:nvSpPr>
        <xdr:cNvPr id="202" name="n_3ave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1816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64061</xdr:rowOff>
    </xdr:from>
    <xdr:ext cx="405111" cy="259045"/>
    <xdr:sp macro="" textlink="">
      <xdr:nvSpPr>
        <xdr:cNvPr id="203" name="n_4ave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927744" y="1017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141531</xdr:rowOff>
    </xdr:from>
    <xdr:ext cx="405111" cy="259045"/>
    <xdr:sp macro="" textlink="">
      <xdr:nvSpPr>
        <xdr:cNvPr id="204" name="n_1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3582044" y="10771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110507</xdr:rowOff>
    </xdr:from>
    <xdr:ext cx="405111" cy="259045"/>
    <xdr:sp macro="" textlink="">
      <xdr:nvSpPr>
        <xdr:cNvPr id="205" name="n_2mainValue【体育館・プール】&#10;有形固定資産減価償却率">
          <a:extLst>
            <a:ext uri="{FF2B5EF4-FFF2-40B4-BE49-F238E27FC236}">
              <a16:creationId xmlns:a16="http://schemas.microsoft.com/office/drawing/2014/main" id="{00000000-0008-0000-0F00-0000CD000000}"/>
            </a:ext>
          </a:extLst>
        </xdr:cNvPr>
        <xdr:cNvSpPr txBox="1"/>
      </xdr:nvSpPr>
      <xdr:spPr>
        <a:xfrm>
          <a:off x="2705744"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110507</xdr:rowOff>
    </xdr:from>
    <xdr:ext cx="405111" cy="259045"/>
    <xdr:sp macro="" textlink="">
      <xdr:nvSpPr>
        <xdr:cNvPr id="206" name="n_3mainValue【体育館・プール】&#10;有形固定資産減価償却率">
          <a:extLst>
            <a:ext uri="{FF2B5EF4-FFF2-40B4-BE49-F238E27FC236}">
              <a16:creationId xmlns:a16="http://schemas.microsoft.com/office/drawing/2014/main" id="{00000000-0008-0000-0F00-0000CE000000}"/>
            </a:ext>
          </a:extLst>
        </xdr:cNvPr>
        <xdr:cNvSpPr txBox="1"/>
      </xdr:nvSpPr>
      <xdr:spPr>
        <a:xfrm>
          <a:off x="1816744"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97444</xdr:rowOff>
    </xdr:from>
    <xdr:ext cx="405111" cy="259045"/>
    <xdr:sp macro="" textlink="">
      <xdr:nvSpPr>
        <xdr:cNvPr id="207" name="n_4mainValue【体育館・プール】&#10;有形固定資産減価償却率">
          <a:extLst>
            <a:ext uri="{FF2B5EF4-FFF2-40B4-BE49-F238E27FC236}">
              <a16:creationId xmlns:a16="http://schemas.microsoft.com/office/drawing/2014/main" id="{00000000-0008-0000-0F00-0000CF000000}"/>
            </a:ext>
          </a:extLst>
        </xdr:cNvPr>
        <xdr:cNvSpPr txBox="1"/>
      </xdr:nvSpPr>
      <xdr:spPr>
        <a:xfrm>
          <a:off x="927744" y="10727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F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00000000-0008-0000-0F00-0000E0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00000000-0008-0000-0F00-0000E1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00000000-0008-0000-0F00-0000E2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00000000-0008-0000-0F00-0000E3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F00-0000E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00000000-0008-0000-0F00-0000E5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00000000-0008-0000-0F00-0000E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7620</xdr:rowOff>
    </xdr:from>
    <xdr:to>
      <xdr:col>54</xdr:col>
      <xdr:colOff>189865</xdr:colOff>
      <xdr:row>64</xdr:row>
      <xdr:rowOff>60960</xdr:rowOff>
    </xdr:to>
    <xdr:cxnSp macro="">
      <xdr:nvCxnSpPr>
        <xdr:cNvPr id="231" name="直線コネクタ 230">
          <a:extLst>
            <a:ext uri="{FF2B5EF4-FFF2-40B4-BE49-F238E27FC236}">
              <a16:creationId xmlns:a16="http://schemas.microsoft.com/office/drawing/2014/main" id="{00000000-0008-0000-0F00-0000E7000000}"/>
            </a:ext>
          </a:extLst>
        </xdr:cNvPr>
        <xdr:cNvCxnSpPr/>
      </xdr:nvCxnSpPr>
      <xdr:spPr>
        <a:xfrm flipV="1">
          <a:off x="10476865" y="978027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32" name="【体育館・プール】&#10;一人当たり面積最小値テキスト">
          <a:extLst>
            <a:ext uri="{FF2B5EF4-FFF2-40B4-BE49-F238E27FC236}">
              <a16:creationId xmlns:a16="http://schemas.microsoft.com/office/drawing/2014/main" id="{00000000-0008-0000-0F00-0000E8000000}"/>
            </a:ext>
          </a:extLst>
        </xdr:cNvPr>
        <xdr:cNvSpPr txBox="1"/>
      </xdr:nvSpPr>
      <xdr:spPr>
        <a:xfrm>
          <a:off x="10515600"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33" name="直線コネクタ 232">
          <a:extLst>
            <a:ext uri="{FF2B5EF4-FFF2-40B4-BE49-F238E27FC236}">
              <a16:creationId xmlns:a16="http://schemas.microsoft.com/office/drawing/2014/main" id="{00000000-0008-0000-0F00-0000E9000000}"/>
            </a:ext>
          </a:extLst>
        </xdr:cNvPr>
        <xdr:cNvCxnSpPr/>
      </xdr:nvCxnSpPr>
      <xdr:spPr>
        <a:xfrm>
          <a:off x="10388600" y="1103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125747</xdr:rowOff>
    </xdr:from>
    <xdr:ext cx="469744" cy="259045"/>
    <xdr:sp macro="" textlink="">
      <xdr:nvSpPr>
        <xdr:cNvPr id="234" name="【体育館・プール】&#10;一人当たり面積最大値テキスト">
          <a:extLst>
            <a:ext uri="{FF2B5EF4-FFF2-40B4-BE49-F238E27FC236}">
              <a16:creationId xmlns:a16="http://schemas.microsoft.com/office/drawing/2014/main" id="{00000000-0008-0000-0F00-0000EA000000}"/>
            </a:ext>
          </a:extLst>
        </xdr:cNvPr>
        <xdr:cNvSpPr txBox="1"/>
      </xdr:nvSpPr>
      <xdr:spPr>
        <a:xfrm>
          <a:off x="10515600" y="955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7620</xdr:rowOff>
    </xdr:from>
    <xdr:to>
      <xdr:col>55</xdr:col>
      <xdr:colOff>88900</xdr:colOff>
      <xdr:row>57</xdr:row>
      <xdr:rowOff>7620</xdr:rowOff>
    </xdr:to>
    <xdr:cxnSp macro="">
      <xdr:nvCxnSpPr>
        <xdr:cNvPr id="235" name="直線コネクタ 234">
          <a:extLst>
            <a:ext uri="{FF2B5EF4-FFF2-40B4-BE49-F238E27FC236}">
              <a16:creationId xmlns:a16="http://schemas.microsoft.com/office/drawing/2014/main" id="{00000000-0008-0000-0F00-0000EB000000}"/>
            </a:ext>
          </a:extLst>
        </xdr:cNvPr>
        <xdr:cNvCxnSpPr/>
      </xdr:nvCxnSpPr>
      <xdr:spPr>
        <a:xfrm>
          <a:off x="10388600" y="978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3827</xdr:rowOff>
    </xdr:from>
    <xdr:ext cx="469744" cy="259045"/>
    <xdr:sp macro="" textlink="">
      <xdr:nvSpPr>
        <xdr:cNvPr id="236" name="【体育館・プール】&#10;一人当たり面積平均値テキスト">
          <a:extLst>
            <a:ext uri="{FF2B5EF4-FFF2-40B4-BE49-F238E27FC236}">
              <a16:creationId xmlns:a16="http://schemas.microsoft.com/office/drawing/2014/main" id="{00000000-0008-0000-0F00-0000EC000000}"/>
            </a:ext>
          </a:extLst>
        </xdr:cNvPr>
        <xdr:cNvSpPr txBox="1"/>
      </xdr:nvSpPr>
      <xdr:spPr>
        <a:xfrm>
          <a:off x="10515600" y="10633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25400</xdr:rowOff>
    </xdr:from>
    <xdr:to>
      <xdr:col>55</xdr:col>
      <xdr:colOff>50800</xdr:colOff>
      <xdr:row>62</xdr:row>
      <xdr:rowOff>127000</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104267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12065</xdr:rowOff>
    </xdr:from>
    <xdr:to>
      <xdr:col>50</xdr:col>
      <xdr:colOff>165100</xdr:colOff>
      <xdr:row>62</xdr:row>
      <xdr:rowOff>113665</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9588500" y="1064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101600</xdr:rowOff>
    </xdr:from>
    <xdr:to>
      <xdr:col>46</xdr:col>
      <xdr:colOff>38100</xdr:colOff>
      <xdr:row>62</xdr:row>
      <xdr:rowOff>31750</xdr:rowOff>
    </xdr:to>
    <xdr:sp macro="" textlink="">
      <xdr:nvSpPr>
        <xdr:cNvPr id="239" name="フローチャート: 判断 238">
          <a:extLst>
            <a:ext uri="{FF2B5EF4-FFF2-40B4-BE49-F238E27FC236}">
              <a16:creationId xmlns:a16="http://schemas.microsoft.com/office/drawing/2014/main" id="{00000000-0008-0000-0F00-0000EF000000}"/>
            </a:ext>
          </a:extLst>
        </xdr:cNvPr>
        <xdr:cNvSpPr/>
      </xdr:nvSpPr>
      <xdr:spPr>
        <a:xfrm>
          <a:off x="8699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103505</xdr:rowOff>
    </xdr:from>
    <xdr:to>
      <xdr:col>41</xdr:col>
      <xdr:colOff>101600</xdr:colOff>
      <xdr:row>62</xdr:row>
      <xdr:rowOff>33655</xdr:rowOff>
    </xdr:to>
    <xdr:sp macro="" textlink="">
      <xdr:nvSpPr>
        <xdr:cNvPr id="240" name="フローチャート: 判断 239">
          <a:extLst>
            <a:ext uri="{FF2B5EF4-FFF2-40B4-BE49-F238E27FC236}">
              <a16:creationId xmlns:a16="http://schemas.microsoft.com/office/drawing/2014/main" id="{00000000-0008-0000-0F00-0000F0000000}"/>
            </a:ext>
          </a:extLst>
        </xdr:cNvPr>
        <xdr:cNvSpPr/>
      </xdr:nvSpPr>
      <xdr:spPr>
        <a:xfrm>
          <a:off x="7810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42545</xdr:rowOff>
    </xdr:from>
    <xdr:to>
      <xdr:col>36</xdr:col>
      <xdr:colOff>165100</xdr:colOff>
      <xdr:row>62</xdr:row>
      <xdr:rowOff>144145</xdr:rowOff>
    </xdr:to>
    <xdr:sp macro="" textlink="">
      <xdr:nvSpPr>
        <xdr:cNvPr id="241" name="フローチャート: 判断 240">
          <a:extLst>
            <a:ext uri="{FF2B5EF4-FFF2-40B4-BE49-F238E27FC236}">
              <a16:creationId xmlns:a16="http://schemas.microsoft.com/office/drawing/2014/main" id="{00000000-0008-0000-0F00-0000F1000000}"/>
            </a:ext>
          </a:extLst>
        </xdr:cNvPr>
        <xdr:cNvSpPr/>
      </xdr:nvSpPr>
      <xdr:spPr>
        <a:xfrm>
          <a:off x="6921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F00-0000F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116840</xdr:rowOff>
    </xdr:from>
    <xdr:to>
      <xdr:col>55</xdr:col>
      <xdr:colOff>50800</xdr:colOff>
      <xdr:row>60</xdr:row>
      <xdr:rowOff>46990</xdr:rowOff>
    </xdr:to>
    <xdr:sp macro="" textlink="">
      <xdr:nvSpPr>
        <xdr:cNvPr id="247" name="楕円 246">
          <a:extLst>
            <a:ext uri="{FF2B5EF4-FFF2-40B4-BE49-F238E27FC236}">
              <a16:creationId xmlns:a16="http://schemas.microsoft.com/office/drawing/2014/main" id="{00000000-0008-0000-0F00-0000F7000000}"/>
            </a:ext>
          </a:extLst>
        </xdr:cNvPr>
        <xdr:cNvSpPr/>
      </xdr:nvSpPr>
      <xdr:spPr>
        <a:xfrm>
          <a:off x="10426700" y="102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139717</xdr:rowOff>
    </xdr:from>
    <xdr:ext cx="469744" cy="259045"/>
    <xdr:sp macro="" textlink="">
      <xdr:nvSpPr>
        <xdr:cNvPr id="248" name="【体育館・プール】&#10;一人当たり面積該当値テキスト">
          <a:extLst>
            <a:ext uri="{FF2B5EF4-FFF2-40B4-BE49-F238E27FC236}">
              <a16:creationId xmlns:a16="http://schemas.microsoft.com/office/drawing/2014/main" id="{00000000-0008-0000-0F00-0000F8000000}"/>
            </a:ext>
          </a:extLst>
        </xdr:cNvPr>
        <xdr:cNvSpPr txBox="1"/>
      </xdr:nvSpPr>
      <xdr:spPr>
        <a:xfrm>
          <a:off x="10515600" y="10083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12065</xdr:rowOff>
    </xdr:from>
    <xdr:to>
      <xdr:col>50</xdr:col>
      <xdr:colOff>165100</xdr:colOff>
      <xdr:row>60</xdr:row>
      <xdr:rowOff>113665</xdr:rowOff>
    </xdr:to>
    <xdr:sp macro="" textlink="">
      <xdr:nvSpPr>
        <xdr:cNvPr id="249" name="楕円 248">
          <a:extLst>
            <a:ext uri="{FF2B5EF4-FFF2-40B4-BE49-F238E27FC236}">
              <a16:creationId xmlns:a16="http://schemas.microsoft.com/office/drawing/2014/main" id="{00000000-0008-0000-0F00-0000F9000000}"/>
            </a:ext>
          </a:extLst>
        </xdr:cNvPr>
        <xdr:cNvSpPr/>
      </xdr:nvSpPr>
      <xdr:spPr>
        <a:xfrm>
          <a:off x="9588500" y="1029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167640</xdr:rowOff>
    </xdr:from>
    <xdr:to>
      <xdr:col>55</xdr:col>
      <xdr:colOff>0</xdr:colOff>
      <xdr:row>60</xdr:row>
      <xdr:rowOff>62865</xdr:rowOff>
    </xdr:to>
    <xdr:cxnSp macro="">
      <xdr:nvCxnSpPr>
        <xdr:cNvPr id="250" name="直線コネクタ 249">
          <a:extLst>
            <a:ext uri="{FF2B5EF4-FFF2-40B4-BE49-F238E27FC236}">
              <a16:creationId xmlns:a16="http://schemas.microsoft.com/office/drawing/2014/main" id="{00000000-0008-0000-0F00-0000FA000000}"/>
            </a:ext>
          </a:extLst>
        </xdr:cNvPr>
        <xdr:cNvCxnSpPr/>
      </xdr:nvCxnSpPr>
      <xdr:spPr>
        <a:xfrm flipV="1">
          <a:off x="9639300" y="10283190"/>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19685</xdr:rowOff>
    </xdr:from>
    <xdr:to>
      <xdr:col>46</xdr:col>
      <xdr:colOff>38100</xdr:colOff>
      <xdr:row>60</xdr:row>
      <xdr:rowOff>121285</xdr:rowOff>
    </xdr:to>
    <xdr:sp macro="" textlink="">
      <xdr:nvSpPr>
        <xdr:cNvPr id="251" name="楕円 250">
          <a:extLst>
            <a:ext uri="{FF2B5EF4-FFF2-40B4-BE49-F238E27FC236}">
              <a16:creationId xmlns:a16="http://schemas.microsoft.com/office/drawing/2014/main" id="{00000000-0008-0000-0F00-0000FB000000}"/>
            </a:ext>
          </a:extLst>
        </xdr:cNvPr>
        <xdr:cNvSpPr/>
      </xdr:nvSpPr>
      <xdr:spPr>
        <a:xfrm>
          <a:off x="8699500" y="1030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62865</xdr:rowOff>
    </xdr:from>
    <xdr:to>
      <xdr:col>50</xdr:col>
      <xdr:colOff>114300</xdr:colOff>
      <xdr:row>60</xdr:row>
      <xdr:rowOff>70485</xdr:rowOff>
    </xdr:to>
    <xdr:cxnSp macro="">
      <xdr:nvCxnSpPr>
        <xdr:cNvPr id="252" name="直線コネクタ 251">
          <a:extLst>
            <a:ext uri="{FF2B5EF4-FFF2-40B4-BE49-F238E27FC236}">
              <a16:creationId xmlns:a16="http://schemas.microsoft.com/office/drawing/2014/main" id="{00000000-0008-0000-0F00-0000FC000000}"/>
            </a:ext>
          </a:extLst>
        </xdr:cNvPr>
        <xdr:cNvCxnSpPr/>
      </xdr:nvCxnSpPr>
      <xdr:spPr>
        <a:xfrm flipV="1">
          <a:off x="8750300" y="1034986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17780</xdr:rowOff>
    </xdr:from>
    <xdr:to>
      <xdr:col>41</xdr:col>
      <xdr:colOff>101600</xdr:colOff>
      <xdr:row>60</xdr:row>
      <xdr:rowOff>119380</xdr:rowOff>
    </xdr:to>
    <xdr:sp macro="" textlink="">
      <xdr:nvSpPr>
        <xdr:cNvPr id="253" name="楕円 252">
          <a:extLst>
            <a:ext uri="{FF2B5EF4-FFF2-40B4-BE49-F238E27FC236}">
              <a16:creationId xmlns:a16="http://schemas.microsoft.com/office/drawing/2014/main" id="{00000000-0008-0000-0F00-0000FD000000}"/>
            </a:ext>
          </a:extLst>
        </xdr:cNvPr>
        <xdr:cNvSpPr/>
      </xdr:nvSpPr>
      <xdr:spPr>
        <a:xfrm>
          <a:off x="7810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68580</xdr:rowOff>
    </xdr:from>
    <xdr:to>
      <xdr:col>45</xdr:col>
      <xdr:colOff>177800</xdr:colOff>
      <xdr:row>60</xdr:row>
      <xdr:rowOff>70485</xdr:rowOff>
    </xdr:to>
    <xdr:cxnSp macro="">
      <xdr:nvCxnSpPr>
        <xdr:cNvPr id="254" name="直線コネクタ 253">
          <a:extLst>
            <a:ext uri="{FF2B5EF4-FFF2-40B4-BE49-F238E27FC236}">
              <a16:creationId xmlns:a16="http://schemas.microsoft.com/office/drawing/2014/main" id="{00000000-0008-0000-0F00-0000FE000000}"/>
            </a:ext>
          </a:extLst>
        </xdr:cNvPr>
        <xdr:cNvCxnSpPr/>
      </xdr:nvCxnSpPr>
      <xdr:spPr>
        <a:xfrm>
          <a:off x="7861300" y="1035558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74930</xdr:rowOff>
    </xdr:from>
    <xdr:to>
      <xdr:col>36</xdr:col>
      <xdr:colOff>165100</xdr:colOff>
      <xdr:row>60</xdr:row>
      <xdr:rowOff>5080</xdr:rowOff>
    </xdr:to>
    <xdr:sp macro="" textlink="">
      <xdr:nvSpPr>
        <xdr:cNvPr id="255" name="楕円 254">
          <a:extLst>
            <a:ext uri="{FF2B5EF4-FFF2-40B4-BE49-F238E27FC236}">
              <a16:creationId xmlns:a16="http://schemas.microsoft.com/office/drawing/2014/main" id="{00000000-0008-0000-0F00-0000FF000000}"/>
            </a:ext>
          </a:extLst>
        </xdr:cNvPr>
        <xdr:cNvSpPr/>
      </xdr:nvSpPr>
      <xdr:spPr>
        <a:xfrm>
          <a:off x="6921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125730</xdr:rowOff>
    </xdr:from>
    <xdr:to>
      <xdr:col>41</xdr:col>
      <xdr:colOff>50800</xdr:colOff>
      <xdr:row>60</xdr:row>
      <xdr:rowOff>68580</xdr:rowOff>
    </xdr:to>
    <xdr:cxnSp macro="">
      <xdr:nvCxnSpPr>
        <xdr:cNvPr id="256" name="直線コネクタ 255">
          <a:extLst>
            <a:ext uri="{FF2B5EF4-FFF2-40B4-BE49-F238E27FC236}">
              <a16:creationId xmlns:a16="http://schemas.microsoft.com/office/drawing/2014/main" id="{00000000-0008-0000-0F00-000000010000}"/>
            </a:ext>
          </a:extLst>
        </xdr:cNvPr>
        <xdr:cNvCxnSpPr/>
      </xdr:nvCxnSpPr>
      <xdr:spPr>
        <a:xfrm>
          <a:off x="6972300" y="102412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104792</xdr:rowOff>
    </xdr:from>
    <xdr:ext cx="469744" cy="259045"/>
    <xdr:sp macro="" textlink="">
      <xdr:nvSpPr>
        <xdr:cNvPr id="257" name="n_1aveValue【体育館・プール】&#10;一人当たり面積">
          <a:extLst>
            <a:ext uri="{FF2B5EF4-FFF2-40B4-BE49-F238E27FC236}">
              <a16:creationId xmlns:a16="http://schemas.microsoft.com/office/drawing/2014/main" id="{00000000-0008-0000-0F00-000001010000}"/>
            </a:ext>
          </a:extLst>
        </xdr:cNvPr>
        <xdr:cNvSpPr txBox="1"/>
      </xdr:nvSpPr>
      <xdr:spPr>
        <a:xfrm>
          <a:off x="9391727" y="10734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22877</xdr:rowOff>
    </xdr:from>
    <xdr:ext cx="469744" cy="259045"/>
    <xdr:sp macro="" textlink="">
      <xdr:nvSpPr>
        <xdr:cNvPr id="258" name="n_2aveValue【体育館・プール】&#10;一人当たり面積">
          <a:extLst>
            <a:ext uri="{FF2B5EF4-FFF2-40B4-BE49-F238E27FC236}">
              <a16:creationId xmlns:a16="http://schemas.microsoft.com/office/drawing/2014/main" id="{00000000-0008-0000-0F00-000002010000}"/>
            </a:ext>
          </a:extLst>
        </xdr:cNvPr>
        <xdr:cNvSpPr txBox="1"/>
      </xdr:nvSpPr>
      <xdr:spPr>
        <a:xfrm>
          <a:off x="8515427" y="1065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24782</xdr:rowOff>
    </xdr:from>
    <xdr:ext cx="469744" cy="259045"/>
    <xdr:sp macro="" textlink="">
      <xdr:nvSpPr>
        <xdr:cNvPr id="259" name="n_3aveValue【体育館・プール】&#10;一人当たり面積">
          <a:extLst>
            <a:ext uri="{FF2B5EF4-FFF2-40B4-BE49-F238E27FC236}">
              <a16:creationId xmlns:a16="http://schemas.microsoft.com/office/drawing/2014/main" id="{00000000-0008-0000-0F00-000003010000}"/>
            </a:ext>
          </a:extLst>
        </xdr:cNvPr>
        <xdr:cNvSpPr txBox="1"/>
      </xdr:nvSpPr>
      <xdr:spPr>
        <a:xfrm>
          <a:off x="7626427" y="10654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135272</xdr:rowOff>
    </xdr:from>
    <xdr:ext cx="469744" cy="259045"/>
    <xdr:sp macro="" textlink="">
      <xdr:nvSpPr>
        <xdr:cNvPr id="260" name="n_4aveValue【体育館・プール】&#10;一人当たり面積">
          <a:extLst>
            <a:ext uri="{FF2B5EF4-FFF2-40B4-BE49-F238E27FC236}">
              <a16:creationId xmlns:a16="http://schemas.microsoft.com/office/drawing/2014/main" id="{00000000-0008-0000-0F00-000004010000}"/>
            </a:ext>
          </a:extLst>
        </xdr:cNvPr>
        <xdr:cNvSpPr txBox="1"/>
      </xdr:nvSpPr>
      <xdr:spPr>
        <a:xfrm>
          <a:off x="6737427" y="1076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130192</xdr:rowOff>
    </xdr:from>
    <xdr:ext cx="469744" cy="259045"/>
    <xdr:sp macro="" textlink="">
      <xdr:nvSpPr>
        <xdr:cNvPr id="261" name="n_1mainValue【体育館・プール】&#10;一人当たり面積">
          <a:extLst>
            <a:ext uri="{FF2B5EF4-FFF2-40B4-BE49-F238E27FC236}">
              <a16:creationId xmlns:a16="http://schemas.microsoft.com/office/drawing/2014/main" id="{00000000-0008-0000-0F00-000005010000}"/>
            </a:ext>
          </a:extLst>
        </xdr:cNvPr>
        <xdr:cNvSpPr txBox="1"/>
      </xdr:nvSpPr>
      <xdr:spPr>
        <a:xfrm>
          <a:off x="9391727" y="1007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137812</xdr:rowOff>
    </xdr:from>
    <xdr:ext cx="469744" cy="259045"/>
    <xdr:sp macro="" textlink="">
      <xdr:nvSpPr>
        <xdr:cNvPr id="262" name="n_2mainValue【体育館・プール】&#10;一人当たり面積">
          <a:extLst>
            <a:ext uri="{FF2B5EF4-FFF2-40B4-BE49-F238E27FC236}">
              <a16:creationId xmlns:a16="http://schemas.microsoft.com/office/drawing/2014/main" id="{00000000-0008-0000-0F00-000006010000}"/>
            </a:ext>
          </a:extLst>
        </xdr:cNvPr>
        <xdr:cNvSpPr txBox="1"/>
      </xdr:nvSpPr>
      <xdr:spPr>
        <a:xfrm>
          <a:off x="8515427" y="10081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135907</xdr:rowOff>
    </xdr:from>
    <xdr:ext cx="469744" cy="259045"/>
    <xdr:sp macro="" textlink="">
      <xdr:nvSpPr>
        <xdr:cNvPr id="263" name="n_3mainValue【体育館・プール】&#10;一人当たり面積">
          <a:extLst>
            <a:ext uri="{FF2B5EF4-FFF2-40B4-BE49-F238E27FC236}">
              <a16:creationId xmlns:a16="http://schemas.microsoft.com/office/drawing/2014/main" id="{00000000-0008-0000-0F00-000007010000}"/>
            </a:ext>
          </a:extLst>
        </xdr:cNvPr>
        <xdr:cNvSpPr txBox="1"/>
      </xdr:nvSpPr>
      <xdr:spPr>
        <a:xfrm>
          <a:off x="76264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21607</xdr:rowOff>
    </xdr:from>
    <xdr:ext cx="469744" cy="259045"/>
    <xdr:sp macro="" textlink="">
      <xdr:nvSpPr>
        <xdr:cNvPr id="264" name="n_4mainValue【体育館・プール】&#10;一人当たり面積">
          <a:extLst>
            <a:ext uri="{FF2B5EF4-FFF2-40B4-BE49-F238E27FC236}">
              <a16:creationId xmlns:a16="http://schemas.microsoft.com/office/drawing/2014/main" id="{00000000-0008-0000-0F00-000008010000}"/>
            </a:ext>
          </a:extLst>
        </xdr:cNvPr>
        <xdr:cNvSpPr txBox="1"/>
      </xdr:nvSpPr>
      <xdr:spPr>
        <a:xfrm>
          <a:off x="6737427" y="996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00000000-0008-0000-0F00-000011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0000000-0008-0000-0F00-000012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00000000-0008-0000-0F00-000013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00000000-0008-0000-0F00-000014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00000000-0008-0000-0F00-000015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00000000-0008-0000-0F00-000016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00000000-0008-0000-0F00-000017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00000000-0008-0000-0F00-000018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00000000-0008-0000-0F00-000019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00000000-0008-0000-0F00-00001A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00000000-0008-0000-0F00-00001B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00000000-0008-0000-0F00-00001C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00000000-0008-0000-0F00-00001D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00000000-0008-0000-0F00-00001F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id="{00000000-0008-0000-0F00-000020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127636</xdr:rowOff>
    </xdr:from>
    <xdr:to>
      <xdr:col>24</xdr:col>
      <xdr:colOff>62865</xdr:colOff>
      <xdr:row>86</xdr:row>
      <xdr:rowOff>106680</xdr:rowOff>
    </xdr:to>
    <xdr:cxnSp macro="">
      <xdr:nvCxnSpPr>
        <xdr:cNvPr id="289" name="直線コネクタ 288">
          <a:extLst>
            <a:ext uri="{FF2B5EF4-FFF2-40B4-BE49-F238E27FC236}">
              <a16:creationId xmlns:a16="http://schemas.microsoft.com/office/drawing/2014/main" id="{00000000-0008-0000-0F00-000021010000}"/>
            </a:ext>
          </a:extLst>
        </xdr:cNvPr>
        <xdr:cNvCxnSpPr/>
      </xdr:nvCxnSpPr>
      <xdr:spPr>
        <a:xfrm flipV="1">
          <a:off x="4634865" y="13500736"/>
          <a:ext cx="0" cy="1350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90" name="【福祉施設】&#10;有形固定資産減価償却率最小値テキスト">
          <a:extLst>
            <a:ext uri="{FF2B5EF4-FFF2-40B4-BE49-F238E27FC236}">
              <a16:creationId xmlns:a16="http://schemas.microsoft.com/office/drawing/2014/main" id="{00000000-0008-0000-0F00-000022010000}"/>
            </a:ext>
          </a:extLst>
        </xdr:cNvPr>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91" name="直線コネクタ 290">
          <a:extLst>
            <a:ext uri="{FF2B5EF4-FFF2-40B4-BE49-F238E27FC236}">
              <a16:creationId xmlns:a16="http://schemas.microsoft.com/office/drawing/2014/main" id="{00000000-0008-0000-0F00-000023010000}"/>
            </a:ext>
          </a:extLst>
        </xdr:cNvPr>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74313</xdr:rowOff>
    </xdr:from>
    <xdr:ext cx="405111" cy="259045"/>
    <xdr:sp macro="" textlink="">
      <xdr:nvSpPr>
        <xdr:cNvPr id="292" name="【福祉施設】&#10;有形固定資産減価償却率最大値テキスト">
          <a:extLst>
            <a:ext uri="{FF2B5EF4-FFF2-40B4-BE49-F238E27FC236}">
              <a16:creationId xmlns:a16="http://schemas.microsoft.com/office/drawing/2014/main" id="{00000000-0008-0000-0F00-000024010000}"/>
            </a:ext>
          </a:extLst>
        </xdr:cNvPr>
        <xdr:cNvSpPr txBox="1"/>
      </xdr:nvSpPr>
      <xdr:spPr>
        <a:xfrm>
          <a:off x="4673600" y="13275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127636</xdr:rowOff>
    </xdr:from>
    <xdr:to>
      <xdr:col>24</xdr:col>
      <xdr:colOff>152400</xdr:colOff>
      <xdr:row>78</xdr:row>
      <xdr:rowOff>127636</xdr:rowOff>
    </xdr:to>
    <xdr:cxnSp macro="">
      <xdr:nvCxnSpPr>
        <xdr:cNvPr id="293" name="直線コネクタ 292">
          <a:extLst>
            <a:ext uri="{FF2B5EF4-FFF2-40B4-BE49-F238E27FC236}">
              <a16:creationId xmlns:a16="http://schemas.microsoft.com/office/drawing/2014/main" id="{00000000-0008-0000-0F00-000025010000}"/>
            </a:ext>
          </a:extLst>
        </xdr:cNvPr>
        <xdr:cNvCxnSpPr/>
      </xdr:nvCxnSpPr>
      <xdr:spPr>
        <a:xfrm>
          <a:off x="4546600" y="13500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160038</xdr:rowOff>
    </xdr:from>
    <xdr:ext cx="405111" cy="259045"/>
    <xdr:sp macro="" textlink="">
      <xdr:nvSpPr>
        <xdr:cNvPr id="294" name="【福祉施設】&#10;有形固定資産減価償却率平均値テキスト">
          <a:extLst>
            <a:ext uri="{FF2B5EF4-FFF2-40B4-BE49-F238E27FC236}">
              <a16:creationId xmlns:a16="http://schemas.microsoft.com/office/drawing/2014/main" id="{00000000-0008-0000-0F00-000026010000}"/>
            </a:ext>
          </a:extLst>
        </xdr:cNvPr>
        <xdr:cNvSpPr txBox="1"/>
      </xdr:nvSpPr>
      <xdr:spPr>
        <a:xfrm>
          <a:off x="4673600" y="14047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10161</xdr:rowOff>
    </xdr:from>
    <xdr:to>
      <xdr:col>24</xdr:col>
      <xdr:colOff>114300</xdr:colOff>
      <xdr:row>82</xdr:row>
      <xdr:rowOff>111761</xdr:rowOff>
    </xdr:to>
    <xdr:sp macro="" textlink="">
      <xdr:nvSpPr>
        <xdr:cNvPr id="295" name="フローチャート: 判断 294">
          <a:extLst>
            <a:ext uri="{FF2B5EF4-FFF2-40B4-BE49-F238E27FC236}">
              <a16:creationId xmlns:a16="http://schemas.microsoft.com/office/drawing/2014/main" id="{00000000-0008-0000-0F00-000027010000}"/>
            </a:ext>
          </a:extLst>
        </xdr:cNvPr>
        <xdr:cNvSpPr/>
      </xdr:nvSpPr>
      <xdr:spPr>
        <a:xfrm>
          <a:off x="45847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122555</xdr:rowOff>
    </xdr:from>
    <xdr:to>
      <xdr:col>20</xdr:col>
      <xdr:colOff>38100</xdr:colOff>
      <xdr:row>82</xdr:row>
      <xdr:rowOff>52705</xdr:rowOff>
    </xdr:to>
    <xdr:sp macro="" textlink="">
      <xdr:nvSpPr>
        <xdr:cNvPr id="296" name="フローチャート: 判断 295">
          <a:extLst>
            <a:ext uri="{FF2B5EF4-FFF2-40B4-BE49-F238E27FC236}">
              <a16:creationId xmlns:a16="http://schemas.microsoft.com/office/drawing/2014/main" id="{00000000-0008-0000-0F00-000028010000}"/>
            </a:ext>
          </a:extLst>
        </xdr:cNvPr>
        <xdr:cNvSpPr/>
      </xdr:nvSpPr>
      <xdr:spPr>
        <a:xfrm>
          <a:off x="3746500" y="1401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82550</xdr:rowOff>
    </xdr:from>
    <xdr:to>
      <xdr:col>15</xdr:col>
      <xdr:colOff>101600</xdr:colOff>
      <xdr:row>82</xdr:row>
      <xdr:rowOff>12700</xdr:rowOff>
    </xdr:to>
    <xdr:sp macro="" textlink="">
      <xdr:nvSpPr>
        <xdr:cNvPr id="297" name="フローチャート: 判断 296">
          <a:extLst>
            <a:ext uri="{FF2B5EF4-FFF2-40B4-BE49-F238E27FC236}">
              <a16:creationId xmlns:a16="http://schemas.microsoft.com/office/drawing/2014/main" id="{00000000-0008-0000-0F00-000029010000}"/>
            </a:ext>
          </a:extLst>
        </xdr:cNvPr>
        <xdr:cNvSpPr/>
      </xdr:nvSpPr>
      <xdr:spPr>
        <a:xfrm>
          <a:off x="2857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44450</xdr:rowOff>
    </xdr:from>
    <xdr:to>
      <xdr:col>10</xdr:col>
      <xdr:colOff>165100</xdr:colOff>
      <xdr:row>81</xdr:row>
      <xdr:rowOff>146050</xdr:rowOff>
    </xdr:to>
    <xdr:sp macro="" textlink="">
      <xdr:nvSpPr>
        <xdr:cNvPr id="298" name="フローチャート: 判断 297">
          <a:extLst>
            <a:ext uri="{FF2B5EF4-FFF2-40B4-BE49-F238E27FC236}">
              <a16:creationId xmlns:a16="http://schemas.microsoft.com/office/drawing/2014/main" id="{00000000-0008-0000-0F00-00002A010000}"/>
            </a:ext>
          </a:extLst>
        </xdr:cNvPr>
        <xdr:cNvSpPr/>
      </xdr:nvSpPr>
      <xdr:spPr>
        <a:xfrm>
          <a:off x="1968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63500</xdr:rowOff>
    </xdr:from>
    <xdr:to>
      <xdr:col>6</xdr:col>
      <xdr:colOff>38100</xdr:colOff>
      <xdr:row>81</xdr:row>
      <xdr:rowOff>165100</xdr:rowOff>
    </xdr:to>
    <xdr:sp macro="" textlink="">
      <xdr:nvSpPr>
        <xdr:cNvPr id="299" name="フローチャート: 判断 298">
          <a:extLst>
            <a:ext uri="{FF2B5EF4-FFF2-40B4-BE49-F238E27FC236}">
              <a16:creationId xmlns:a16="http://schemas.microsoft.com/office/drawing/2014/main" id="{00000000-0008-0000-0F00-00002B010000}"/>
            </a:ext>
          </a:extLst>
        </xdr:cNvPr>
        <xdr:cNvSpPr/>
      </xdr:nvSpPr>
      <xdr:spPr>
        <a:xfrm>
          <a:off x="1079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F00-000030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81</xdr:row>
      <xdr:rowOff>95886</xdr:rowOff>
    </xdr:from>
    <xdr:to>
      <xdr:col>6</xdr:col>
      <xdr:colOff>38100</xdr:colOff>
      <xdr:row>82</xdr:row>
      <xdr:rowOff>26036</xdr:rowOff>
    </xdr:to>
    <xdr:sp macro="" textlink="">
      <xdr:nvSpPr>
        <xdr:cNvPr id="305" name="楕円 304">
          <a:extLst>
            <a:ext uri="{FF2B5EF4-FFF2-40B4-BE49-F238E27FC236}">
              <a16:creationId xmlns:a16="http://schemas.microsoft.com/office/drawing/2014/main" id="{00000000-0008-0000-0F00-000031010000}"/>
            </a:ext>
          </a:extLst>
        </xdr:cNvPr>
        <xdr:cNvSpPr/>
      </xdr:nvSpPr>
      <xdr:spPr>
        <a:xfrm>
          <a:off x="1079500" y="1398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69232</xdr:rowOff>
    </xdr:from>
    <xdr:ext cx="405111" cy="259045"/>
    <xdr:sp macro="" textlink="">
      <xdr:nvSpPr>
        <xdr:cNvPr id="306" name="n_1aveValue【福祉施設】&#10;有形固定資産減価償却率">
          <a:extLst>
            <a:ext uri="{FF2B5EF4-FFF2-40B4-BE49-F238E27FC236}">
              <a16:creationId xmlns:a16="http://schemas.microsoft.com/office/drawing/2014/main" id="{00000000-0008-0000-0F00-000032010000}"/>
            </a:ext>
          </a:extLst>
        </xdr:cNvPr>
        <xdr:cNvSpPr txBox="1"/>
      </xdr:nvSpPr>
      <xdr:spPr>
        <a:xfrm>
          <a:off x="3582044" y="1378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29227</xdr:rowOff>
    </xdr:from>
    <xdr:ext cx="405111" cy="259045"/>
    <xdr:sp macro="" textlink="">
      <xdr:nvSpPr>
        <xdr:cNvPr id="307" name="n_2aveValue【福祉施設】&#10;有形固定資産減価償却率">
          <a:extLst>
            <a:ext uri="{FF2B5EF4-FFF2-40B4-BE49-F238E27FC236}">
              <a16:creationId xmlns:a16="http://schemas.microsoft.com/office/drawing/2014/main" id="{00000000-0008-0000-0F00-000033010000}"/>
            </a:ext>
          </a:extLst>
        </xdr:cNvPr>
        <xdr:cNvSpPr txBox="1"/>
      </xdr:nvSpPr>
      <xdr:spPr>
        <a:xfrm>
          <a:off x="27057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162577</xdr:rowOff>
    </xdr:from>
    <xdr:ext cx="405111" cy="259045"/>
    <xdr:sp macro="" textlink="">
      <xdr:nvSpPr>
        <xdr:cNvPr id="308" name="n_3aveValue【福祉施設】&#10;有形固定資産減価償却率">
          <a:extLst>
            <a:ext uri="{FF2B5EF4-FFF2-40B4-BE49-F238E27FC236}">
              <a16:creationId xmlns:a16="http://schemas.microsoft.com/office/drawing/2014/main" id="{00000000-0008-0000-0F00-000034010000}"/>
            </a:ext>
          </a:extLst>
        </xdr:cNvPr>
        <xdr:cNvSpPr txBox="1"/>
      </xdr:nvSpPr>
      <xdr:spPr>
        <a:xfrm>
          <a:off x="1816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10177</xdr:rowOff>
    </xdr:from>
    <xdr:ext cx="405111" cy="259045"/>
    <xdr:sp macro="" textlink="">
      <xdr:nvSpPr>
        <xdr:cNvPr id="309" name="n_4aveValue【福祉施設】&#10;有形固定資産減価償却率">
          <a:extLst>
            <a:ext uri="{FF2B5EF4-FFF2-40B4-BE49-F238E27FC236}">
              <a16:creationId xmlns:a16="http://schemas.microsoft.com/office/drawing/2014/main" id="{00000000-0008-0000-0F00-000035010000}"/>
            </a:ext>
          </a:extLst>
        </xdr:cNvPr>
        <xdr:cNvSpPr txBox="1"/>
      </xdr:nvSpPr>
      <xdr:spPr>
        <a:xfrm>
          <a:off x="927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17163</xdr:rowOff>
    </xdr:from>
    <xdr:ext cx="405111" cy="259045"/>
    <xdr:sp macro="" textlink="">
      <xdr:nvSpPr>
        <xdr:cNvPr id="310" name="n_4mainValue【福祉施設】&#10;有形固定資産減価償却率">
          <a:extLst>
            <a:ext uri="{FF2B5EF4-FFF2-40B4-BE49-F238E27FC236}">
              <a16:creationId xmlns:a16="http://schemas.microsoft.com/office/drawing/2014/main" id="{00000000-0008-0000-0F00-000036010000}"/>
            </a:ext>
          </a:extLst>
        </xdr:cNvPr>
        <xdr:cNvSpPr txBox="1"/>
      </xdr:nvSpPr>
      <xdr:spPr>
        <a:xfrm>
          <a:off x="927744" y="1407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1" name="正方形/長方形 310">
          <a:extLst>
            <a:ext uri="{FF2B5EF4-FFF2-40B4-BE49-F238E27FC236}">
              <a16:creationId xmlns:a16="http://schemas.microsoft.com/office/drawing/2014/main" id="{00000000-0008-0000-0F00-000037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2" name="正方形/長方形 311">
          <a:extLst>
            <a:ext uri="{FF2B5EF4-FFF2-40B4-BE49-F238E27FC236}">
              <a16:creationId xmlns:a16="http://schemas.microsoft.com/office/drawing/2014/main" id="{00000000-0008-0000-0F00-000038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3" name="正方形/長方形 312">
          <a:extLst>
            <a:ext uri="{FF2B5EF4-FFF2-40B4-BE49-F238E27FC236}">
              <a16:creationId xmlns:a16="http://schemas.microsoft.com/office/drawing/2014/main" id="{00000000-0008-0000-0F00-000039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4" name="正方形/長方形 313">
          <a:extLst>
            <a:ext uri="{FF2B5EF4-FFF2-40B4-BE49-F238E27FC236}">
              <a16:creationId xmlns:a16="http://schemas.microsoft.com/office/drawing/2014/main" id="{00000000-0008-0000-0F00-00003A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5" name="正方形/長方形 314">
          <a:extLst>
            <a:ext uri="{FF2B5EF4-FFF2-40B4-BE49-F238E27FC236}">
              <a16:creationId xmlns:a16="http://schemas.microsoft.com/office/drawing/2014/main" id="{00000000-0008-0000-0F00-00003B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6" name="正方形/長方形 315">
          <a:extLst>
            <a:ext uri="{FF2B5EF4-FFF2-40B4-BE49-F238E27FC236}">
              <a16:creationId xmlns:a16="http://schemas.microsoft.com/office/drawing/2014/main" id="{00000000-0008-0000-0F00-00003C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7" name="正方形/長方形 316">
          <a:extLst>
            <a:ext uri="{FF2B5EF4-FFF2-40B4-BE49-F238E27FC236}">
              <a16:creationId xmlns:a16="http://schemas.microsoft.com/office/drawing/2014/main" id="{00000000-0008-0000-0F00-00003D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8" name="正方形/長方形 317">
          <a:extLst>
            <a:ext uri="{FF2B5EF4-FFF2-40B4-BE49-F238E27FC236}">
              <a16:creationId xmlns:a16="http://schemas.microsoft.com/office/drawing/2014/main" id="{00000000-0008-0000-0F00-00003E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9" name="テキスト ボックス 318">
          <a:extLst>
            <a:ext uri="{FF2B5EF4-FFF2-40B4-BE49-F238E27FC236}">
              <a16:creationId xmlns:a16="http://schemas.microsoft.com/office/drawing/2014/main" id="{00000000-0008-0000-0F00-00003F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0" name="直線コネクタ 319">
          <a:extLst>
            <a:ext uri="{FF2B5EF4-FFF2-40B4-BE49-F238E27FC236}">
              <a16:creationId xmlns:a16="http://schemas.microsoft.com/office/drawing/2014/main" id="{00000000-0008-0000-0F00-000040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1" name="直線コネクタ 320">
          <a:extLst>
            <a:ext uri="{FF2B5EF4-FFF2-40B4-BE49-F238E27FC236}">
              <a16:creationId xmlns:a16="http://schemas.microsoft.com/office/drawing/2014/main" id="{00000000-0008-0000-0F00-000041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2" name="テキスト ボックス 321">
          <a:extLst>
            <a:ext uri="{FF2B5EF4-FFF2-40B4-BE49-F238E27FC236}">
              <a16:creationId xmlns:a16="http://schemas.microsoft.com/office/drawing/2014/main" id="{00000000-0008-0000-0F00-000042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3" name="直線コネクタ 322">
          <a:extLst>
            <a:ext uri="{FF2B5EF4-FFF2-40B4-BE49-F238E27FC236}">
              <a16:creationId xmlns:a16="http://schemas.microsoft.com/office/drawing/2014/main" id="{00000000-0008-0000-0F00-000043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4" name="テキスト ボックス 323">
          <a:extLst>
            <a:ext uri="{FF2B5EF4-FFF2-40B4-BE49-F238E27FC236}">
              <a16:creationId xmlns:a16="http://schemas.microsoft.com/office/drawing/2014/main" id="{00000000-0008-0000-0F00-000044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5" name="直線コネクタ 324">
          <a:extLst>
            <a:ext uri="{FF2B5EF4-FFF2-40B4-BE49-F238E27FC236}">
              <a16:creationId xmlns:a16="http://schemas.microsoft.com/office/drawing/2014/main" id="{00000000-0008-0000-0F00-000045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26" name="テキスト ボックス 325">
          <a:extLst>
            <a:ext uri="{FF2B5EF4-FFF2-40B4-BE49-F238E27FC236}">
              <a16:creationId xmlns:a16="http://schemas.microsoft.com/office/drawing/2014/main" id="{00000000-0008-0000-0F00-000046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7" name="直線コネクタ 326">
          <a:extLst>
            <a:ext uri="{FF2B5EF4-FFF2-40B4-BE49-F238E27FC236}">
              <a16:creationId xmlns:a16="http://schemas.microsoft.com/office/drawing/2014/main" id="{00000000-0008-0000-0F00-000047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28" name="テキスト ボックス 327">
          <a:extLst>
            <a:ext uri="{FF2B5EF4-FFF2-40B4-BE49-F238E27FC236}">
              <a16:creationId xmlns:a16="http://schemas.microsoft.com/office/drawing/2014/main" id="{00000000-0008-0000-0F00-000048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9" name="直線コネクタ 328">
          <a:extLst>
            <a:ext uri="{FF2B5EF4-FFF2-40B4-BE49-F238E27FC236}">
              <a16:creationId xmlns:a16="http://schemas.microsoft.com/office/drawing/2014/main" id="{00000000-0008-0000-0F00-000049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0" name="テキスト ボックス 329">
          <a:extLst>
            <a:ext uri="{FF2B5EF4-FFF2-40B4-BE49-F238E27FC236}">
              <a16:creationId xmlns:a16="http://schemas.microsoft.com/office/drawing/2014/main" id="{00000000-0008-0000-0F00-00004A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1" name="【福祉施設】&#10;一人当たり面積グラフ枠">
          <a:extLst>
            <a:ext uri="{FF2B5EF4-FFF2-40B4-BE49-F238E27FC236}">
              <a16:creationId xmlns:a16="http://schemas.microsoft.com/office/drawing/2014/main" id="{00000000-0008-0000-0F00-00004B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72389</xdr:rowOff>
    </xdr:from>
    <xdr:to>
      <xdr:col>54</xdr:col>
      <xdr:colOff>189865</xdr:colOff>
      <xdr:row>86</xdr:row>
      <xdr:rowOff>24385</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flipV="1">
          <a:off x="10476865" y="13274039"/>
          <a:ext cx="0" cy="1495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333" name="【福祉施設】&#10;一人当たり面積最小値テキスト">
          <a:extLst>
            <a:ext uri="{FF2B5EF4-FFF2-40B4-BE49-F238E27FC236}">
              <a16:creationId xmlns:a16="http://schemas.microsoft.com/office/drawing/2014/main" id="{00000000-0008-0000-0F00-00004D010000}"/>
            </a:ext>
          </a:extLst>
        </xdr:cNvPr>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19066</xdr:rowOff>
    </xdr:from>
    <xdr:ext cx="469744" cy="259045"/>
    <xdr:sp macro="" textlink="">
      <xdr:nvSpPr>
        <xdr:cNvPr id="335" name="【福祉施設】&#10;一人当たり面積最大値テキスト">
          <a:extLst>
            <a:ext uri="{FF2B5EF4-FFF2-40B4-BE49-F238E27FC236}">
              <a16:creationId xmlns:a16="http://schemas.microsoft.com/office/drawing/2014/main" id="{00000000-0008-0000-0F00-00004F010000}"/>
            </a:ext>
          </a:extLst>
        </xdr:cNvPr>
        <xdr:cNvSpPr txBox="1"/>
      </xdr:nvSpPr>
      <xdr:spPr>
        <a:xfrm>
          <a:off x="10515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72389</xdr:rowOff>
    </xdr:from>
    <xdr:to>
      <xdr:col>55</xdr:col>
      <xdr:colOff>88900</xdr:colOff>
      <xdr:row>77</xdr:row>
      <xdr:rowOff>72389</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a:off x="10388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118890</xdr:rowOff>
    </xdr:from>
    <xdr:ext cx="469744" cy="259045"/>
    <xdr:sp macro="" textlink="">
      <xdr:nvSpPr>
        <xdr:cNvPr id="337" name="【福祉施設】&#10;一人当たり面積平均値テキスト">
          <a:extLst>
            <a:ext uri="{FF2B5EF4-FFF2-40B4-BE49-F238E27FC236}">
              <a16:creationId xmlns:a16="http://schemas.microsoft.com/office/drawing/2014/main" id="{00000000-0008-0000-0F00-000051010000}"/>
            </a:ext>
          </a:extLst>
        </xdr:cNvPr>
        <xdr:cNvSpPr txBox="1"/>
      </xdr:nvSpPr>
      <xdr:spPr>
        <a:xfrm>
          <a:off x="10515600" y="14349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140463</xdr:rowOff>
    </xdr:from>
    <xdr:to>
      <xdr:col>55</xdr:col>
      <xdr:colOff>50800</xdr:colOff>
      <xdr:row>84</xdr:row>
      <xdr:rowOff>70613</xdr:rowOff>
    </xdr:to>
    <xdr:sp macro="" textlink="">
      <xdr:nvSpPr>
        <xdr:cNvPr id="338" name="フローチャート: 判断 337">
          <a:extLst>
            <a:ext uri="{FF2B5EF4-FFF2-40B4-BE49-F238E27FC236}">
              <a16:creationId xmlns:a16="http://schemas.microsoft.com/office/drawing/2014/main" id="{00000000-0008-0000-0F00-000052010000}"/>
            </a:ext>
          </a:extLst>
        </xdr:cNvPr>
        <xdr:cNvSpPr/>
      </xdr:nvSpPr>
      <xdr:spPr>
        <a:xfrm>
          <a:off x="104267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99313</xdr:rowOff>
    </xdr:from>
    <xdr:to>
      <xdr:col>50</xdr:col>
      <xdr:colOff>165100</xdr:colOff>
      <xdr:row>84</xdr:row>
      <xdr:rowOff>29463</xdr:rowOff>
    </xdr:to>
    <xdr:sp macro="" textlink="">
      <xdr:nvSpPr>
        <xdr:cNvPr id="339" name="フローチャート: 判断 338">
          <a:extLst>
            <a:ext uri="{FF2B5EF4-FFF2-40B4-BE49-F238E27FC236}">
              <a16:creationId xmlns:a16="http://schemas.microsoft.com/office/drawing/2014/main" id="{00000000-0008-0000-0F00-000053010000}"/>
            </a:ext>
          </a:extLst>
        </xdr:cNvPr>
        <xdr:cNvSpPr/>
      </xdr:nvSpPr>
      <xdr:spPr>
        <a:xfrm>
          <a:off x="9588500" y="1432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108458</xdr:rowOff>
    </xdr:from>
    <xdr:to>
      <xdr:col>46</xdr:col>
      <xdr:colOff>38100</xdr:colOff>
      <xdr:row>84</xdr:row>
      <xdr:rowOff>38608</xdr:rowOff>
    </xdr:to>
    <xdr:sp macro="" textlink="">
      <xdr:nvSpPr>
        <xdr:cNvPr id="340" name="フローチャート: 判断 339">
          <a:extLst>
            <a:ext uri="{FF2B5EF4-FFF2-40B4-BE49-F238E27FC236}">
              <a16:creationId xmlns:a16="http://schemas.microsoft.com/office/drawing/2014/main" id="{00000000-0008-0000-0F00-000054010000}"/>
            </a:ext>
          </a:extLst>
        </xdr:cNvPr>
        <xdr:cNvSpPr/>
      </xdr:nvSpPr>
      <xdr:spPr>
        <a:xfrm>
          <a:off x="8699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117602</xdr:rowOff>
    </xdr:from>
    <xdr:to>
      <xdr:col>41</xdr:col>
      <xdr:colOff>101600</xdr:colOff>
      <xdr:row>84</xdr:row>
      <xdr:rowOff>47752</xdr:rowOff>
    </xdr:to>
    <xdr:sp macro="" textlink="">
      <xdr:nvSpPr>
        <xdr:cNvPr id="341" name="フローチャート: 判断 340">
          <a:extLst>
            <a:ext uri="{FF2B5EF4-FFF2-40B4-BE49-F238E27FC236}">
              <a16:creationId xmlns:a16="http://schemas.microsoft.com/office/drawing/2014/main" id="{00000000-0008-0000-0F00-000055010000}"/>
            </a:ext>
          </a:extLst>
        </xdr:cNvPr>
        <xdr:cNvSpPr/>
      </xdr:nvSpPr>
      <xdr:spPr>
        <a:xfrm>
          <a:off x="7810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145035</xdr:rowOff>
    </xdr:from>
    <xdr:to>
      <xdr:col>36</xdr:col>
      <xdr:colOff>165100</xdr:colOff>
      <xdr:row>84</xdr:row>
      <xdr:rowOff>75185</xdr:rowOff>
    </xdr:to>
    <xdr:sp macro="" textlink="">
      <xdr:nvSpPr>
        <xdr:cNvPr id="342" name="フローチャート: 判断 341">
          <a:extLst>
            <a:ext uri="{FF2B5EF4-FFF2-40B4-BE49-F238E27FC236}">
              <a16:creationId xmlns:a16="http://schemas.microsoft.com/office/drawing/2014/main" id="{00000000-0008-0000-0F00-000056010000}"/>
            </a:ext>
          </a:extLst>
        </xdr:cNvPr>
        <xdr:cNvSpPr/>
      </xdr:nvSpPr>
      <xdr:spPr>
        <a:xfrm>
          <a:off x="6921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00000000-0008-0000-0F00-000057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00000000-0008-0000-0F00-000058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00000000-0008-0000-0F00-000059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00000000-0008-0000-0F00-00005A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id="{00000000-0008-0000-0F00-00005B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82</xdr:row>
      <xdr:rowOff>115315</xdr:rowOff>
    </xdr:from>
    <xdr:to>
      <xdr:col>36</xdr:col>
      <xdr:colOff>165100</xdr:colOff>
      <xdr:row>83</xdr:row>
      <xdr:rowOff>45465</xdr:rowOff>
    </xdr:to>
    <xdr:sp macro="" textlink="">
      <xdr:nvSpPr>
        <xdr:cNvPr id="348" name="楕円 347">
          <a:extLst>
            <a:ext uri="{FF2B5EF4-FFF2-40B4-BE49-F238E27FC236}">
              <a16:creationId xmlns:a16="http://schemas.microsoft.com/office/drawing/2014/main" id="{00000000-0008-0000-0F00-00005C010000}"/>
            </a:ext>
          </a:extLst>
        </xdr:cNvPr>
        <xdr:cNvSpPr/>
      </xdr:nvSpPr>
      <xdr:spPr>
        <a:xfrm>
          <a:off x="6921500" y="1417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45990</xdr:rowOff>
    </xdr:from>
    <xdr:ext cx="469744" cy="259045"/>
    <xdr:sp macro="" textlink="">
      <xdr:nvSpPr>
        <xdr:cNvPr id="349" name="n_1aveValue【福祉施設】&#10;一人当たり面積">
          <a:extLst>
            <a:ext uri="{FF2B5EF4-FFF2-40B4-BE49-F238E27FC236}">
              <a16:creationId xmlns:a16="http://schemas.microsoft.com/office/drawing/2014/main" id="{00000000-0008-0000-0F00-00005D010000}"/>
            </a:ext>
          </a:extLst>
        </xdr:cNvPr>
        <xdr:cNvSpPr txBox="1"/>
      </xdr:nvSpPr>
      <xdr:spPr>
        <a:xfrm>
          <a:off x="9391727" y="1410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55135</xdr:rowOff>
    </xdr:from>
    <xdr:ext cx="469744" cy="259045"/>
    <xdr:sp macro="" textlink="">
      <xdr:nvSpPr>
        <xdr:cNvPr id="350" name="n_2aveValue【福祉施設】&#10;一人当たり面積">
          <a:extLst>
            <a:ext uri="{FF2B5EF4-FFF2-40B4-BE49-F238E27FC236}">
              <a16:creationId xmlns:a16="http://schemas.microsoft.com/office/drawing/2014/main" id="{00000000-0008-0000-0F00-00005E010000}"/>
            </a:ext>
          </a:extLst>
        </xdr:cNvPr>
        <xdr:cNvSpPr txBox="1"/>
      </xdr:nvSpPr>
      <xdr:spPr>
        <a:xfrm>
          <a:off x="8515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64279</xdr:rowOff>
    </xdr:from>
    <xdr:ext cx="469744" cy="259045"/>
    <xdr:sp macro="" textlink="">
      <xdr:nvSpPr>
        <xdr:cNvPr id="351" name="n_3aveValue【福祉施設】&#10;一人当たり面積">
          <a:extLst>
            <a:ext uri="{FF2B5EF4-FFF2-40B4-BE49-F238E27FC236}">
              <a16:creationId xmlns:a16="http://schemas.microsoft.com/office/drawing/2014/main" id="{00000000-0008-0000-0F00-00005F010000}"/>
            </a:ext>
          </a:extLst>
        </xdr:cNvPr>
        <xdr:cNvSpPr txBox="1"/>
      </xdr:nvSpPr>
      <xdr:spPr>
        <a:xfrm>
          <a:off x="76264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66312</xdr:rowOff>
    </xdr:from>
    <xdr:ext cx="469744" cy="259045"/>
    <xdr:sp macro="" textlink="">
      <xdr:nvSpPr>
        <xdr:cNvPr id="352" name="n_4aveValue【福祉施設】&#10;一人当たり面積">
          <a:extLst>
            <a:ext uri="{FF2B5EF4-FFF2-40B4-BE49-F238E27FC236}">
              <a16:creationId xmlns:a16="http://schemas.microsoft.com/office/drawing/2014/main" id="{00000000-0008-0000-0F00-000060010000}"/>
            </a:ext>
          </a:extLst>
        </xdr:cNvPr>
        <xdr:cNvSpPr txBox="1"/>
      </xdr:nvSpPr>
      <xdr:spPr>
        <a:xfrm>
          <a:off x="6737427" y="1446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61992</xdr:rowOff>
    </xdr:from>
    <xdr:ext cx="469744" cy="259045"/>
    <xdr:sp macro="" textlink="">
      <xdr:nvSpPr>
        <xdr:cNvPr id="353" name="n_4mainValue【福祉施設】&#10;一人当たり面積">
          <a:extLst>
            <a:ext uri="{FF2B5EF4-FFF2-40B4-BE49-F238E27FC236}">
              <a16:creationId xmlns:a16="http://schemas.microsoft.com/office/drawing/2014/main" id="{00000000-0008-0000-0F00-000061010000}"/>
            </a:ext>
          </a:extLst>
        </xdr:cNvPr>
        <xdr:cNvSpPr txBox="1"/>
      </xdr:nvSpPr>
      <xdr:spPr>
        <a:xfrm>
          <a:off x="6737427" y="1394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4" name="正方形/長方形 353">
          <a:extLst>
            <a:ext uri="{FF2B5EF4-FFF2-40B4-BE49-F238E27FC236}">
              <a16:creationId xmlns:a16="http://schemas.microsoft.com/office/drawing/2014/main" id="{00000000-0008-0000-0F00-000062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5" name="正方形/長方形 354">
          <a:extLst>
            <a:ext uri="{FF2B5EF4-FFF2-40B4-BE49-F238E27FC236}">
              <a16:creationId xmlns:a16="http://schemas.microsoft.com/office/drawing/2014/main" id="{00000000-0008-0000-0F00-000063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6" name="正方形/長方形 355">
          <a:extLst>
            <a:ext uri="{FF2B5EF4-FFF2-40B4-BE49-F238E27FC236}">
              <a16:creationId xmlns:a16="http://schemas.microsoft.com/office/drawing/2014/main" id="{00000000-0008-0000-0F00-000064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7" name="正方形/長方形 356">
          <a:extLst>
            <a:ext uri="{FF2B5EF4-FFF2-40B4-BE49-F238E27FC236}">
              <a16:creationId xmlns:a16="http://schemas.microsoft.com/office/drawing/2014/main" id="{00000000-0008-0000-0F00-000065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8" name="正方形/長方形 357">
          <a:extLst>
            <a:ext uri="{FF2B5EF4-FFF2-40B4-BE49-F238E27FC236}">
              <a16:creationId xmlns:a16="http://schemas.microsoft.com/office/drawing/2014/main" id="{00000000-0008-0000-0F00-000066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9" name="正方形/長方形 358">
          <a:extLst>
            <a:ext uri="{FF2B5EF4-FFF2-40B4-BE49-F238E27FC236}">
              <a16:creationId xmlns:a16="http://schemas.microsoft.com/office/drawing/2014/main" id="{00000000-0008-0000-0F00-000067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0" name="正方形/長方形 359">
          <a:extLst>
            <a:ext uri="{FF2B5EF4-FFF2-40B4-BE49-F238E27FC236}">
              <a16:creationId xmlns:a16="http://schemas.microsoft.com/office/drawing/2014/main" id="{00000000-0008-0000-0F00-000068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1" name="正方形/長方形 360">
          <a:extLst>
            <a:ext uri="{FF2B5EF4-FFF2-40B4-BE49-F238E27FC236}">
              <a16:creationId xmlns:a16="http://schemas.microsoft.com/office/drawing/2014/main" id="{00000000-0008-0000-0F00-000069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2" name="テキスト ボックス 361">
          <a:extLst>
            <a:ext uri="{FF2B5EF4-FFF2-40B4-BE49-F238E27FC236}">
              <a16:creationId xmlns:a16="http://schemas.microsoft.com/office/drawing/2014/main" id="{00000000-0008-0000-0F00-00006A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3" name="直線コネクタ 362">
          <a:extLst>
            <a:ext uri="{FF2B5EF4-FFF2-40B4-BE49-F238E27FC236}">
              <a16:creationId xmlns:a16="http://schemas.microsoft.com/office/drawing/2014/main" id="{00000000-0008-0000-0F00-00006B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4" name="テキスト ボックス 363">
          <a:extLst>
            <a:ext uri="{FF2B5EF4-FFF2-40B4-BE49-F238E27FC236}">
              <a16:creationId xmlns:a16="http://schemas.microsoft.com/office/drawing/2014/main" id="{00000000-0008-0000-0F00-00006C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5" name="直線コネクタ 364">
          <a:extLst>
            <a:ext uri="{FF2B5EF4-FFF2-40B4-BE49-F238E27FC236}">
              <a16:creationId xmlns:a16="http://schemas.microsoft.com/office/drawing/2014/main" id="{00000000-0008-0000-0F00-00006D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66" name="テキスト ボックス 365">
          <a:extLst>
            <a:ext uri="{FF2B5EF4-FFF2-40B4-BE49-F238E27FC236}">
              <a16:creationId xmlns:a16="http://schemas.microsoft.com/office/drawing/2014/main" id="{00000000-0008-0000-0F00-00006E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7" name="直線コネクタ 366">
          <a:extLst>
            <a:ext uri="{FF2B5EF4-FFF2-40B4-BE49-F238E27FC236}">
              <a16:creationId xmlns:a16="http://schemas.microsoft.com/office/drawing/2014/main" id="{00000000-0008-0000-0F00-00006F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8" name="テキスト ボックス 367">
          <a:extLst>
            <a:ext uri="{FF2B5EF4-FFF2-40B4-BE49-F238E27FC236}">
              <a16:creationId xmlns:a16="http://schemas.microsoft.com/office/drawing/2014/main" id="{00000000-0008-0000-0F00-000070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9" name="直線コネクタ 368">
          <a:extLst>
            <a:ext uri="{FF2B5EF4-FFF2-40B4-BE49-F238E27FC236}">
              <a16:creationId xmlns:a16="http://schemas.microsoft.com/office/drawing/2014/main" id="{00000000-0008-0000-0F00-000071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0" name="テキスト ボックス 369">
          <a:extLst>
            <a:ext uri="{FF2B5EF4-FFF2-40B4-BE49-F238E27FC236}">
              <a16:creationId xmlns:a16="http://schemas.microsoft.com/office/drawing/2014/main" id="{00000000-0008-0000-0F00-000072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1" name="直線コネクタ 370">
          <a:extLst>
            <a:ext uri="{FF2B5EF4-FFF2-40B4-BE49-F238E27FC236}">
              <a16:creationId xmlns:a16="http://schemas.microsoft.com/office/drawing/2014/main" id="{00000000-0008-0000-0F00-000073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2" name="テキスト ボックス 371">
          <a:extLst>
            <a:ext uri="{FF2B5EF4-FFF2-40B4-BE49-F238E27FC236}">
              <a16:creationId xmlns:a16="http://schemas.microsoft.com/office/drawing/2014/main" id="{00000000-0008-0000-0F00-000074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3" name="直線コネクタ 372">
          <a:extLst>
            <a:ext uri="{FF2B5EF4-FFF2-40B4-BE49-F238E27FC236}">
              <a16:creationId xmlns:a16="http://schemas.microsoft.com/office/drawing/2014/main" id="{00000000-0008-0000-0F00-000075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4" name="テキスト ボックス 373">
          <a:extLst>
            <a:ext uri="{FF2B5EF4-FFF2-40B4-BE49-F238E27FC236}">
              <a16:creationId xmlns:a16="http://schemas.microsoft.com/office/drawing/2014/main" id="{00000000-0008-0000-0F00-000076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5" name="直線コネクタ 374">
          <a:extLst>
            <a:ext uri="{FF2B5EF4-FFF2-40B4-BE49-F238E27FC236}">
              <a16:creationId xmlns:a16="http://schemas.microsoft.com/office/drawing/2014/main" id="{00000000-0008-0000-0F00-000077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76" name="テキスト ボックス 375">
          <a:extLst>
            <a:ext uri="{FF2B5EF4-FFF2-40B4-BE49-F238E27FC236}">
              <a16:creationId xmlns:a16="http://schemas.microsoft.com/office/drawing/2014/main" id="{00000000-0008-0000-0F00-000078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7" name="直線コネクタ 376">
          <a:extLst>
            <a:ext uri="{FF2B5EF4-FFF2-40B4-BE49-F238E27FC236}">
              <a16:creationId xmlns:a16="http://schemas.microsoft.com/office/drawing/2014/main" id="{00000000-0008-0000-0F00-000079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市民会館】&#10;有形固定資産減価償却率グラフ枠">
          <a:extLst>
            <a:ext uri="{FF2B5EF4-FFF2-40B4-BE49-F238E27FC236}">
              <a16:creationId xmlns:a16="http://schemas.microsoft.com/office/drawing/2014/main" id="{00000000-0008-0000-0F00-00007A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141514</xdr:rowOff>
    </xdr:from>
    <xdr:to>
      <xdr:col>24</xdr:col>
      <xdr:colOff>62865</xdr:colOff>
      <xdr:row>109</xdr:row>
      <xdr:rowOff>23949</xdr:rowOff>
    </xdr:to>
    <xdr:cxnSp macro="">
      <xdr:nvCxnSpPr>
        <xdr:cNvPr id="379" name="直線コネクタ 378">
          <a:extLst>
            <a:ext uri="{FF2B5EF4-FFF2-40B4-BE49-F238E27FC236}">
              <a16:creationId xmlns:a16="http://schemas.microsoft.com/office/drawing/2014/main" id="{00000000-0008-0000-0F00-00007B010000}"/>
            </a:ext>
          </a:extLst>
        </xdr:cNvPr>
        <xdr:cNvCxnSpPr/>
      </xdr:nvCxnSpPr>
      <xdr:spPr>
        <a:xfrm flipV="1">
          <a:off x="4634865" y="17286514"/>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27776</xdr:rowOff>
    </xdr:from>
    <xdr:ext cx="405111" cy="259045"/>
    <xdr:sp macro="" textlink="">
      <xdr:nvSpPr>
        <xdr:cNvPr id="380" name="【市民会館】&#10;有形固定資産減価償却率最小値テキスト">
          <a:extLst>
            <a:ext uri="{FF2B5EF4-FFF2-40B4-BE49-F238E27FC236}">
              <a16:creationId xmlns:a16="http://schemas.microsoft.com/office/drawing/2014/main" id="{00000000-0008-0000-0F00-00007C010000}"/>
            </a:ext>
          </a:extLst>
        </xdr:cNvPr>
        <xdr:cNvSpPr txBox="1"/>
      </xdr:nvSpPr>
      <xdr:spPr>
        <a:xfrm>
          <a:off x="4673600" y="1871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23949</xdr:rowOff>
    </xdr:from>
    <xdr:to>
      <xdr:col>24</xdr:col>
      <xdr:colOff>152400</xdr:colOff>
      <xdr:row>109</xdr:row>
      <xdr:rowOff>23949</xdr:rowOff>
    </xdr:to>
    <xdr:cxnSp macro="">
      <xdr:nvCxnSpPr>
        <xdr:cNvPr id="381" name="直線コネクタ 380">
          <a:extLst>
            <a:ext uri="{FF2B5EF4-FFF2-40B4-BE49-F238E27FC236}">
              <a16:creationId xmlns:a16="http://schemas.microsoft.com/office/drawing/2014/main" id="{00000000-0008-0000-0F00-00007D010000}"/>
            </a:ext>
          </a:extLst>
        </xdr:cNvPr>
        <xdr:cNvCxnSpPr/>
      </xdr:nvCxnSpPr>
      <xdr:spPr>
        <a:xfrm>
          <a:off x="4546600" y="1871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88191</xdr:rowOff>
    </xdr:from>
    <xdr:ext cx="405111" cy="259045"/>
    <xdr:sp macro="" textlink="">
      <xdr:nvSpPr>
        <xdr:cNvPr id="382" name="【市民会館】&#10;有形固定資産減価償却率最大値テキスト">
          <a:extLst>
            <a:ext uri="{FF2B5EF4-FFF2-40B4-BE49-F238E27FC236}">
              <a16:creationId xmlns:a16="http://schemas.microsoft.com/office/drawing/2014/main" id="{00000000-0008-0000-0F00-00007E010000}"/>
            </a:ext>
          </a:extLst>
        </xdr:cNvPr>
        <xdr:cNvSpPr txBox="1"/>
      </xdr:nvSpPr>
      <xdr:spPr>
        <a:xfrm>
          <a:off x="4673600" y="1706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141514</xdr:rowOff>
    </xdr:from>
    <xdr:to>
      <xdr:col>24</xdr:col>
      <xdr:colOff>152400</xdr:colOff>
      <xdr:row>100</xdr:row>
      <xdr:rowOff>141514</xdr:rowOff>
    </xdr:to>
    <xdr:cxnSp macro="">
      <xdr:nvCxnSpPr>
        <xdr:cNvPr id="383" name="直線コネクタ 382">
          <a:extLst>
            <a:ext uri="{FF2B5EF4-FFF2-40B4-BE49-F238E27FC236}">
              <a16:creationId xmlns:a16="http://schemas.microsoft.com/office/drawing/2014/main" id="{00000000-0008-0000-0F00-00007F010000}"/>
            </a:ext>
          </a:extLst>
        </xdr:cNvPr>
        <xdr:cNvCxnSpPr/>
      </xdr:nvCxnSpPr>
      <xdr:spPr>
        <a:xfrm>
          <a:off x="4546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41383</xdr:rowOff>
    </xdr:from>
    <xdr:ext cx="405111" cy="259045"/>
    <xdr:sp macro="" textlink="">
      <xdr:nvSpPr>
        <xdr:cNvPr id="384" name="【市民会館】&#10;有形固定資産減価償却率平均値テキスト">
          <a:extLst>
            <a:ext uri="{FF2B5EF4-FFF2-40B4-BE49-F238E27FC236}">
              <a16:creationId xmlns:a16="http://schemas.microsoft.com/office/drawing/2014/main" id="{00000000-0008-0000-0F00-000080010000}"/>
            </a:ext>
          </a:extLst>
        </xdr:cNvPr>
        <xdr:cNvSpPr txBox="1"/>
      </xdr:nvSpPr>
      <xdr:spPr>
        <a:xfrm>
          <a:off x="4673600" y="178721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62956</xdr:rowOff>
    </xdr:from>
    <xdr:to>
      <xdr:col>24</xdr:col>
      <xdr:colOff>114300</xdr:colOff>
      <xdr:row>104</xdr:row>
      <xdr:rowOff>164556</xdr:rowOff>
    </xdr:to>
    <xdr:sp macro="" textlink="">
      <xdr:nvSpPr>
        <xdr:cNvPr id="385" name="フローチャート: 判断 384">
          <a:extLst>
            <a:ext uri="{FF2B5EF4-FFF2-40B4-BE49-F238E27FC236}">
              <a16:creationId xmlns:a16="http://schemas.microsoft.com/office/drawing/2014/main" id="{00000000-0008-0000-0F00-000081010000}"/>
            </a:ext>
          </a:extLst>
        </xdr:cNvPr>
        <xdr:cNvSpPr/>
      </xdr:nvSpPr>
      <xdr:spPr>
        <a:xfrm>
          <a:off x="45847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386" name="フローチャート: 判断 385">
          <a:extLst>
            <a:ext uri="{FF2B5EF4-FFF2-40B4-BE49-F238E27FC236}">
              <a16:creationId xmlns:a16="http://schemas.microsoft.com/office/drawing/2014/main" id="{00000000-0008-0000-0F00-000082010000}"/>
            </a:ext>
          </a:extLst>
        </xdr:cNvPr>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36830</xdr:rowOff>
    </xdr:from>
    <xdr:to>
      <xdr:col>15</xdr:col>
      <xdr:colOff>101600</xdr:colOff>
      <xdr:row>104</xdr:row>
      <xdr:rowOff>138430</xdr:rowOff>
    </xdr:to>
    <xdr:sp macro="" textlink="">
      <xdr:nvSpPr>
        <xdr:cNvPr id="387" name="フローチャート: 判断 386">
          <a:extLst>
            <a:ext uri="{FF2B5EF4-FFF2-40B4-BE49-F238E27FC236}">
              <a16:creationId xmlns:a16="http://schemas.microsoft.com/office/drawing/2014/main" id="{00000000-0008-0000-0F00-000083010000}"/>
            </a:ext>
          </a:extLst>
        </xdr:cNvPr>
        <xdr:cNvSpPr/>
      </xdr:nvSpPr>
      <xdr:spPr>
        <a:xfrm>
          <a:off x="2857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xdr:rowOff>
    </xdr:from>
    <xdr:to>
      <xdr:col>10</xdr:col>
      <xdr:colOff>165100</xdr:colOff>
      <xdr:row>104</xdr:row>
      <xdr:rowOff>117202</xdr:rowOff>
    </xdr:to>
    <xdr:sp macro="" textlink="">
      <xdr:nvSpPr>
        <xdr:cNvPr id="388" name="フローチャート: 判断 387">
          <a:extLst>
            <a:ext uri="{FF2B5EF4-FFF2-40B4-BE49-F238E27FC236}">
              <a16:creationId xmlns:a16="http://schemas.microsoft.com/office/drawing/2014/main" id="{00000000-0008-0000-0F00-000084010000}"/>
            </a:ext>
          </a:extLst>
        </xdr:cNvPr>
        <xdr:cNvSpPr/>
      </xdr:nvSpPr>
      <xdr:spPr>
        <a:xfrm>
          <a:off x="1968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30299</xdr:rowOff>
    </xdr:from>
    <xdr:to>
      <xdr:col>6</xdr:col>
      <xdr:colOff>38100</xdr:colOff>
      <xdr:row>104</xdr:row>
      <xdr:rowOff>131899</xdr:rowOff>
    </xdr:to>
    <xdr:sp macro="" textlink="">
      <xdr:nvSpPr>
        <xdr:cNvPr id="389" name="フローチャート: 判断 388">
          <a:extLst>
            <a:ext uri="{FF2B5EF4-FFF2-40B4-BE49-F238E27FC236}">
              <a16:creationId xmlns:a16="http://schemas.microsoft.com/office/drawing/2014/main" id="{00000000-0008-0000-0F00-000085010000}"/>
            </a:ext>
          </a:extLst>
        </xdr:cNvPr>
        <xdr:cNvSpPr/>
      </xdr:nvSpPr>
      <xdr:spPr>
        <a:xfrm>
          <a:off x="1079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0" name="テキスト ボックス 389">
          <a:extLst>
            <a:ext uri="{FF2B5EF4-FFF2-40B4-BE49-F238E27FC236}">
              <a16:creationId xmlns:a16="http://schemas.microsoft.com/office/drawing/2014/main" id="{00000000-0008-0000-0F00-000086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1" name="テキスト ボックス 390">
          <a:extLst>
            <a:ext uri="{FF2B5EF4-FFF2-40B4-BE49-F238E27FC236}">
              <a16:creationId xmlns:a16="http://schemas.microsoft.com/office/drawing/2014/main" id="{00000000-0008-0000-0F00-000087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2" name="テキスト ボックス 391">
          <a:extLst>
            <a:ext uri="{FF2B5EF4-FFF2-40B4-BE49-F238E27FC236}">
              <a16:creationId xmlns:a16="http://schemas.microsoft.com/office/drawing/2014/main" id="{00000000-0008-0000-0F00-000088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3" name="テキスト ボックス 392">
          <a:extLst>
            <a:ext uri="{FF2B5EF4-FFF2-40B4-BE49-F238E27FC236}">
              <a16:creationId xmlns:a16="http://schemas.microsoft.com/office/drawing/2014/main" id="{00000000-0008-0000-0F00-000089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4" name="テキスト ボックス 393">
          <a:extLst>
            <a:ext uri="{FF2B5EF4-FFF2-40B4-BE49-F238E27FC236}">
              <a16:creationId xmlns:a16="http://schemas.microsoft.com/office/drawing/2014/main" id="{00000000-0008-0000-0F00-00008A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30299</xdr:rowOff>
    </xdr:from>
    <xdr:to>
      <xdr:col>24</xdr:col>
      <xdr:colOff>114300</xdr:colOff>
      <xdr:row>104</xdr:row>
      <xdr:rowOff>131899</xdr:rowOff>
    </xdr:to>
    <xdr:sp macro="" textlink="">
      <xdr:nvSpPr>
        <xdr:cNvPr id="395" name="楕円 394">
          <a:extLst>
            <a:ext uri="{FF2B5EF4-FFF2-40B4-BE49-F238E27FC236}">
              <a16:creationId xmlns:a16="http://schemas.microsoft.com/office/drawing/2014/main" id="{00000000-0008-0000-0F00-00008B010000}"/>
            </a:ext>
          </a:extLst>
        </xdr:cNvPr>
        <xdr:cNvSpPr/>
      </xdr:nvSpPr>
      <xdr:spPr>
        <a:xfrm>
          <a:off x="4584700" y="1786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53176</xdr:rowOff>
    </xdr:from>
    <xdr:ext cx="405111" cy="259045"/>
    <xdr:sp macro="" textlink="">
      <xdr:nvSpPr>
        <xdr:cNvPr id="396" name="【市民会館】&#10;有形固定資産減価償却率該当値テキスト">
          <a:extLst>
            <a:ext uri="{FF2B5EF4-FFF2-40B4-BE49-F238E27FC236}">
              <a16:creationId xmlns:a16="http://schemas.microsoft.com/office/drawing/2014/main" id="{00000000-0008-0000-0F00-00008C010000}"/>
            </a:ext>
          </a:extLst>
        </xdr:cNvPr>
        <xdr:cNvSpPr txBox="1"/>
      </xdr:nvSpPr>
      <xdr:spPr>
        <a:xfrm>
          <a:off x="4673600" y="17712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134801</xdr:rowOff>
    </xdr:from>
    <xdr:to>
      <xdr:col>20</xdr:col>
      <xdr:colOff>38100</xdr:colOff>
      <xdr:row>106</xdr:row>
      <xdr:rowOff>64951</xdr:rowOff>
    </xdr:to>
    <xdr:sp macro="" textlink="">
      <xdr:nvSpPr>
        <xdr:cNvPr id="397" name="楕円 396">
          <a:extLst>
            <a:ext uri="{FF2B5EF4-FFF2-40B4-BE49-F238E27FC236}">
              <a16:creationId xmlns:a16="http://schemas.microsoft.com/office/drawing/2014/main" id="{00000000-0008-0000-0F00-00008D010000}"/>
            </a:ext>
          </a:extLst>
        </xdr:cNvPr>
        <xdr:cNvSpPr/>
      </xdr:nvSpPr>
      <xdr:spPr>
        <a:xfrm>
          <a:off x="3746500" y="1813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81099</xdr:rowOff>
    </xdr:from>
    <xdr:to>
      <xdr:col>24</xdr:col>
      <xdr:colOff>63500</xdr:colOff>
      <xdr:row>106</xdr:row>
      <xdr:rowOff>14151</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flipV="1">
          <a:off x="3797300" y="17911899"/>
          <a:ext cx="838200" cy="275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141332</xdr:rowOff>
    </xdr:from>
    <xdr:to>
      <xdr:col>15</xdr:col>
      <xdr:colOff>101600</xdr:colOff>
      <xdr:row>106</xdr:row>
      <xdr:rowOff>71482</xdr:rowOff>
    </xdr:to>
    <xdr:sp macro="" textlink="">
      <xdr:nvSpPr>
        <xdr:cNvPr id="399" name="楕円 398">
          <a:extLst>
            <a:ext uri="{FF2B5EF4-FFF2-40B4-BE49-F238E27FC236}">
              <a16:creationId xmlns:a16="http://schemas.microsoft.com/office/drawing/2014/main" id="{00000000-0008-0000-0F00-00008F010000}"/>
            </a:ext>
          </a:extLst>
        </xdr:cNvPr>
        <xdr:cNvSpPr/>
      </xdr:nvSpPr>
      <xdr:spPr>
        <a:xfrm>
          <a:off x="2857500" y="1814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14151</xdr:rowOff>
    </xdr:from>
    <xdr:to>
      <xdr:col>19</xdr:col>
      <xdr:colOff>177800</xdr:colOff>
      <xdr:row>106</xdr:row>
      <xdr:rowOff>20682</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flipV="1">
          <a:off x="2908300" y="18187851"/>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141332</xdr:rowOff>
    </xdr:from>
    <xdr:to>
      <xdr:col>10</xdr:col>
      <xdr:colOff>165100</xdr:colOff>
      <xdr:row>106</xdr:row>
      <xdr:rowOff>71482</xdr:rowOff>
    </xdr:to>
    <xdr:sp macro="" textlink="">
      <xdr:nvSpPr>
        <xdr:cNvPr id="401" name="楕円 400">
          <a:extLst>
            <a:ext uri="{FF2B5EF4-FFF2-40B4-BE49-F238E27FC236}">
              <a16:creationId xmlns:a16="http://schemas.microsoft.com/office/drawing/2014/main" id="{00000000-0008-0000-0F00-000091010000}"/>
            </a:ext>
          </a:extLst>
        </xdr:cNvPr>
        <xdr:cNvSpPr/>
      </xdr:nvSpPr>
      <xdr:spPr>
        <a:xfrm>
          <a:off x="1968500" y="1814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20682</xdr:rowOff>
    </xdr:from>
    <xdr:to>
      <xdr:col>15</xdr:col>
      <xdr:colOff>50800</xdr:colOff>
      <xdr:row>106</xdr:row>
      <xdr:rowOff>20682</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a:off x="2019300" y="181943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59689</xdr:rowOff>
    </xdr:from>
    <xdr:to>
      <xdr:col>6</xdr:col>
      <xdr:colOff>38100</xdr:colOff>
      <xdr:row>105</xdr:row>
      <xdr:rowOff>161289</xdr:rowOff>
    </xdr:to>
    <xdr:sp macro="" textlink="">
      <xdr:nvSpPr>
        <xdr:cNvPr id="403" name="楕円 402">
          <a:extLst>
            <a:ext uri="{FF2B5EF4-FFF2-40B4-BE49-F238E27FC236}">
              <a16:creationId xmlns:a16="http://schemas.microsoft.com/office/drawing/2014/main" id="{00000000-0008-0000-0F00-000093010000}"/>
            </a:ext>
          </a:extLst>
        </xdr:cNvPr>
        <xdr:cNvSpPr/>
      </xdr:nvSpPr>
      <xdr:spPr>
        <a:xfrm>
          <a:off x="10795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110489</xdr:rowOff>
    </xdr:from>
    <xdr:to>
      <xdr:col>10</xdr:col>
      <xdr:colOff>114300</xdr:colOff>
      <xdr:row>106</xdr:row>
      <xdr:rowOff>20682</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a:off x="1130300" y="18112739"/>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166388</xdr:rowOff>
    </xdr:from>
    <xdr:ext cx="405111" cy="259045"/>
    <xdr:sp macro="" textlink="">
      <xdr:nvSpPr>
        <xdr:cNvPr id="405" name="n_1aveValue【市民会館】&#10;有形固定資産減価償却率">
          <a:extLst>
            <a:ext uri="{FF2B5EF4-FFF2-40B4-BE49-F238E27FC236}">
              <a16:creationId xmlns:a16="http://schemas.microsoft.com/office/drawing/2014/main" id="{00000000-0008-0000-0F00-000095010000}"/>
            </a:ext>
          </a:extLst>
        </xdr:cNvPr>
        <xdr:cNvSpPr txBox="1"/>
      </xdr:nvSpPr>
      <xdr:spPr>
        <a:xfrm>
          <a:off x="3582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154957</xdr:rowOff>
    </xdr:from>
    <xdr:ext cx="405111" cy="259045"/>
    <xdr:sp macro="" textlink="">
      <xdr:nvSpPr>
        <xdr:cNvPr id="406" name="n_2aveValue【市民会館】&#10;有形固定資産減価償却率">
          <a:extLst>
            <a:ext uri="{FF2B5EF4-FFF2-40B4-BE49-F238E27FC236}">
              <a16:creationId xmlns:a16="http://schemas.microsoft.com/office/drawing/2014/main" id="{00000000-0008-0000-0F00-000096010000}"/>
            </a:ext>
          </a:extLst>
        </xdr:cNvPr>
        <xdr:cNvSpPr txBox="1"/>
      </xdr:nvSpPr>
      <xdr:spPr>
        <a:xfrm>
          <a:off x="27057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133729</xdr:rowOff>
    </xdr:from>
    <xdr:ext cx="405111" cy="259045"/>
    <xdr:sp macro="" textlink="">
      <xdr:nvSpPr>
        <xdr:cNvPr id="407" name="n_3aveValue【市民会館】&#10;有形固定資産減価償却率">
          <a:extLst>
            <a:ext uri="{FF2B5EF4-FFF2-40B4-BE49-F238E27FC236}">
              <a16:creationId xmlns:a16="http://schemas.microsoft.com/office/drawing/2014/main" id="{00000000-0008-0000-0F00-000097010000}"/>
            </a:ext>
          </a:extLst>
        </xdr:cNvPr>
        <xdr:cNvSpPr txBox="1"/>
      </xdr:nvSpPr>
      <xdr:spPr>
        <a:xfrm>
          <a:off x="1816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148426</xdr:rowOff>
    </xdr:from>
    <xdr:ext cx="405111" cy="259045"/>
    <xdr:sp macro="" textlink="">
      <xdr:nvSpPr>
        <xdr:cNvPr id="408" name="n_4aveValue【市民会館】&#10;有形固定資産減価償却率">
          <a:extLst>
            <a:ext uri="{FF2B5EF4-FFF2-40B4-BE49-F238E27FC236}">
              <a16:creationId xmlns:a16="http://schemas.microsoft.com/office/drawing/2014/main" id="{00000000-0008-0000-0F00-000098010000}"/>
            </a:ext>
          </a:extLst>
        </xdr:cNvPr>
        <xdr:cNvSpPr txBox="1"/>
      </xdr:nvSpPr>
      <xdr:spPr>
        <a:xfrm>
          <a:off x="9277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56078</xdr:rowOff>
    </xdr:from>
    <xdr:ext cx="405111" cy="259045"/>
    <xdr:sp macro="" textlink="">
      <xdr:nvSpPr>
        <xdr:cNvPr id="409" name="n_1mainValue【市民会館】&#10;有形固定資産減価償却率">
          <a:extLst>
            <a:ext uri="{FF2B5EF4-FFF2-40B4-BE49-F238E27FC236}">
              <a16:creationId xmlns:a16="http://schemas.microsoft.com/office/drawing/2014/main" id="{00000000-0008-0000-0F00-000099010000}"/>
            </a:ext>
          </a:extLst>
        </xdr:cNvPr>
        <xdr:cNvSpPr txBox="1"/>
      </xdr:nvSpPr>
      <xdr:spPr>
        <a:xfrm>
          <a:off x="3582044" y="1822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62609</xdr:rowOff>
    </xdr:from>
    <xdr:ext cx="405111" cy="259045"/>
    <xdr:sp macro="" textlink="">
      <xdr:nvSpPr>
        <xdr:cNvPr id="410" name="n_2mainValue【市民会館】&#10;有形固定資産減価償却率">
          <a:extLst>
            <a:ext uri="{FF2B5EF4-FFF2-40B4-BE49-F238E27FC236}">
              <a16:creationId xmlns:a16="http://schemas.microsoft.com/office/drawing/2014/main" id="{00000000-0008-0000-0F00-00009A010000}"/>
            </a:ext>
          </a:extLst>
        </xdr:cNvPr>
        <xdr:cNvSpPr txBox="1"/>
      </xdr:nvSpPr>
      <xdr:spPr>
        <a:xfrm>
          <a:off x="2705744" y="18236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62609</xdr:rowOff>
    </xdr:from>
    <xdr:ext cx="405111" cy="259045"/>
    <xdr:sp macro="" textlink="">
      <xdr:nvSpPr>
        <xdr:cNvPr id="411" name="n_3mainValue【市民会館】&#10;有形固定資産減価償却率">
          <a:extLst>
            <a:ext uri="{FF2B5EF4-FFF2-40B4-BE49-F238E27FC236}">
              <a16:creationId xmlns:a16="http://schemas.microsoft.com/office/drawing/2014/main" id="{00000000-0008-0000-0F00-00009B010000}"/>
            </a:ext>
          </a:extLst>
        </xdr:cNvPr>
        <xdr:cNvSpPr txBox="1"/>
      </xdr:nvSpPr>
      <xdr:spPr>
        <a:xfrm>
          <a:off x="1816744" y="18236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152416</xdr:rowOff>
    </xdr:from>
    <xdr:ext cx="405111" cy="259045"/>
    <xdr:sp macro="" textlink="">
      <xdr:nvSpPr>
        <xdr:cNvPr id="412" name="n_4mainValue【市民会館】&#10;有形固定資産減価償却率">
          <a:extLst>
            <a:ext uri="{FF2B5EF4-FFF2-40B4-BE49-F238E27FC236}">
              <a16:creationId xmlns:a16="http://schemas.microsoft.com/office/drawing/2014/main" id="{00000000-0008-0000-0F00-00009C010000}"/>
            </a:ext>
          </a:extLst>
        </xdr:cNvPr>
        <xdr:cNvSpPr txBox="1"/>
      </xdr:nvSpPr>
      <xdr:spPr>
        <a:xfrm>
          <a:off x="927744" y="1815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3" name="正方形/長方形 412">
          <a:extLst>
            <a:ext uri="{FF2B5EF4-FFF2-40B4-BE49-F238E27FC236}">
              <a16:creationId xmlns:a16="http://schemas.microsoft.com/office/drawing/2014/main" id="{00000000-0008-0000-0F00-00009D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4" name="正方形/長方形 413">
          <a:extLst>
            <a:ext uri="{FF2B5EF4-FFF2-40B4-BE49-F238E27FC236}">
              <a16:creationId xmlns:a16="http://schemas.microsoft.com/office/drawing/2014/main" id="{00000000-0008-0000-0F00-00009E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5" name="正方形/長方形 414">
          <a:extLst>
            <a:ext uri="{FF2B5EF4-FFF2-40B4-BE49-F238E27FC236}">
              <a16:creationId xmlns:a16="http://schemas.microsoft.com/office/drawing/2014/main" id="{00000000-0008-0000-0F00-00009F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6" name="正方形/長方形 415">
          <a:extLst>
            <a:ext uri="{FF2B5EF4-FFF2-40B4-BE49-F238E27FC236}">
              <a16:creationId xmlns:a16="http://schemas.microsoft.com/office/drawing/2014/main" id="{00000000-0008-0000-0F00-0000A0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7" name="正方形/長方形 416">
          <a:extLst>
            <a:ext uri="{FF2B5EF4-FFF2-40B4-BE49-F238E27FC236}">
              <a16:creationId xmlns:a16="http://schemas.microsoft.com/office/drawing/2014/main" id="{00000000-0008-0000-0F00-0000A1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8" name="正方形/長方形 417">
          <a:extLst>
            <a:ext uri="{FF2B5EF4-FFF2-40B4-BE49-F238E27FC236}">
              <a16:creationId xmlns:a16="http://schemas.microsoft.com/office/drawing/2014/main" id="{00000000-0008-0000-0F00-0000A2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9" name="正方形/長方形 418">
          <a:extLst>
            <a:ext uri="{FF2B5EF4-FFF2-40B4-BE49-F238E27FC236}">
              <a16:creationId xmlns:a16="http://schemas.microsoft.com/office/drawing/2014/main" id="{00000000-0008-0000-0F00-0000A3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0" name="正方形/長方形 419">
          <a:extLst>
            <a:ext uri="{FF2B5EF4-FFF2-40B4-BE49-F238E27FC236}">
              <a16:creationId xmlns:a16="http://schemas.microsoft.com/office/drawing/2014/main" id="{00000000-0008-0000-0F00-0000A4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1" name="テキスト ボックス 420">
          <a:extLst>
            <a:ext uri="{FF2B5EF4-FFF2-40B4-BE49-F238E27FC236}">
              <a16:creationId xmlns:a16="http://schemas.microsoft.com/office/drawing/2014/main" id="{00000000-0008-0000-0F00-0000A5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2" name="直線コネクタ 421">
          <a:extLst>
            <a:ext uri="{FF2B5EF4-FFF2-40B4-BE49-F238E27FC236}">
              <a16:creationId xmlns:a16="http://schemas.microsoft.com/office/drawing/2014/main" id="{00000000-0008-0000-0F00-0000A6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24" name="テキスト ボックス 423">
          <a:extLst>
            <a:ext uri="{FF2B5EF4-FFF2-40B4-BE49-F238E27FC236}">
              <a16:creationId xmlns:a16="http://schemas.microsoft.com/office/drawing/2014/main" id="{00000000-0008-0000-0F00-0000A801000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26" name="テキスト ボックス 425">
          <a:extLst>
            <a:ext uri="{FF2B5EF4-FFF2-40B4-BE49-F238E27FC236}">
              <a16:creationId xmlns:a16="http://schemas.microsoft.com/office/drawing/2014/main" id="{00000000-0008-0000-0F00-0000AA01000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27" name="直線コネクタ 426">
          <a:extLst>
            <a:ext uri="{FF2B5EF4-FFF2-40B4-BE49-F238E27FC236}">
              <a16:creationId xmlns:a16="http://schemas.microsoft.com/office/drawing/2014/main" id="{00000000-0008-0000-0F00-0000AB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28" name="テキスト ボックス 427">
          <a:extLst>
            <a:ext uri="{FF2B5EF4-FFF2-40B4-BE49-F238E27FC236}">
              <a16:creationId xmlns:a16="http://schemas.microsoft.com/office/drawing/2014/main" id="{00000000-0008-0000-0F00-0000AC01000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29" name="直線コネクタ 428">
          <a:extLst>
            <a:ext uri="{FF2B5EF4-FFF2-40B4-BE49-F238E27FC236}">
              <a16:creationId xmlns:a16="http://schemas.microsoft.com/office/drawing/2014/main" id="{00000000-0008-0000-0F00-0000AD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30" name="テキスト ボックス 429">
          <a:extLst>
            <a:ext uri="{FF2B5EF4-FFF2-40B4-BE49-F238E27FC236}">
              <a16:creationId xmlns:a16="http://schemas.microsoft.com/office/drawing/2014/main" id="{00000000-0008-0000-0F00-0000AE01000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31" name="直線コネクタ 430">
          <a:extLst>
            <a:ext uri="{FF2B5EF4-FFF2-40B4-BE49-F238E27FC236}">
              <a16:creationId xmlns:a16="http://schemas.microsoft.com/office/drawing/2014/main" id="{00000000-0008-0000-0F00-0000AF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32" name="テキスト ボックス 431">
          <a:extLst>
            <a:ext uri="{FF2B5EF4-FFF2-40B4-BE49-F238E27FC236}">
              <a16:creationId xmlns:a16="http://schemas.microsoft.com/office/drawing/2014/main" id="{00000000-0008-0000-0F00-0000B001000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33" name="直線コネクタ 432">
          <a:extLst>
            <a:ext uri="{FF2B5EF4-FFF2-40B4-BE49-F238E27FC236}">
              <a16:creationId xmlns:a16="http://schemas.microsoft.com/office/drawing/2014/main" id="{00000000-0008-0000-0F00-0000B1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34" name="テキスト ボックス 433">
          <a:extLst>
            <a:ext uri="{FF2B5EF4-FFF2-40B4-BE49-F238E27FC236}">
              <a16:creationId xmlns:a16="http://schemas.microsoft.com/office/drawing/2014/main" id="{00000000-0008-0000-0F00-0000B201000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5" name="直線コネクタ 434">
          <a:extLst>
            <a:ext uri="{FF2B5EF4-FFF2-40B4-BE49-F238E27FC236}">
              <a16:creationId xmlns:a16="http://schemas.microsoft.com/office/drawing/2014/main" id="{00000000-0008-0000-0F00-0000B3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6" name="テキスト ボックス 435">
          <a:extLst>
            <a:ext uri="{FF2B5EF4-FFF2-40B4-BE49-F238E27FC236}">
              <a16:creationId xmlns:a16="http://schemas.microsoft.com/office/drawing/2014/main" id="{00000000-0008-0000-0F00-0000B4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7" name="【市民会館】&#10;一人当たり面積グラフ枠">
          <a:extLst>
            <a:ext uri="{FF2B5EF4-FFF2-40B4-BE49-F238E27FC236}">
              <a16:creationId xmlns:a16="http://schemas.microsoft.com/office/drawing/2014/main" id="{00000000-0008-0000-0F00-0000B5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71301</xdr:rowOff>
    </xdr:from>
    <xdr:to>
      <xdr:col>54</xdr:col>
      <xdr:colOff>189865</xdr:colOff>
      <xdr:row>108</xdr:row>
      <xdr:rowOff>148045</xdr:rowOff>
    </xdr:to>
    <xdr:cxnSp macro="">
      <xdr:nvCxnSpPr>
        <xdr:cNvPr id="438" name="直線コネクタ 437">
          <a:extLst>
            <a:ext uri="{FF2B5EF4-FFF2-40B4-BE49-F238E27FC236}">
              <a16:creationId xmlns:a16="http://schemas.microsoft.com/office/drawing/2014/main" id="{00000000-0008-0000-0F00-0000B6010000}"/>
            </a:ext>
          </a:extLst>
        </xdr:cNvPr>
        <xdr:cNvCxnSpPr/>
      </xdr:nvCxnSpPr>
      <xdr:spPr>
        <a:xfrm flipV="1">
          <a:off x="10476865" y="17044851"/>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151872</xdr:rowOff>
    </xdr:from>
    <xdr:ext cx="469744" cy="259045"/>
    <xdr:sp macro="" textlink="">
      <xdr:nvSpPr>
        <xdr:cNvPr id="439" name="【市民会館】&#10;一人当たり面積最小値テキスト">
          <a:extLst>
            <a:ext uri="{FF2B5EF4-FFF2-40B4-BE49-F238E27FC236}">
              <a16:creationId xmlns:a16="http://schemas.microsoft.com/office/drawing/2014/main" id="{00000000-0008-0000-0F00-0000B7010000}"/>
            </a:ext>
          </a:extLst>
        </xdr:cNvPr>
        <xdr:cNvSpPr txBox="1"/>
      </xdr:nvSpPr>
      <xdr:spPr>
        <a:xfrm>
          <a:off x="10515600" y="1866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148045</xdr:rowOff>
    </xdr:from>
    <xdr:to>
      <xdr:col>55</xdr:col>
      <xdr:colOff>88900</xdr:colOff>
      <xdr:row>108</xdr:row>
      <xdr:rowOff>148045</xdr:rowOff>
    </xdr:to>
    <xdr:cxnSp macro="">
      <xdr:nvCxnSpPr>
        <xdr:cNvPr id="440" name="直線コネクタ 439">
          <a:extLst>
            <a:ext uri="{FF2B5EF4-FFF2-40B4-BE49-F238E27FC236}">
              <a16:creationId xmlns:a16="http://schemas.microsoft.com/office/drawing/2014/main" id="{00000000-0008-0000-0F00-0000B8010000}"/>
            </a:ext>
          </a:extLst>
        </xdr:cNvPr>
        <xdr:cNvCxnSpPr/>
      </xdr:nvCxnSpPr>
      <xdr:spPr>
        <a:xfrm>
          <a:off x="10388600" y="1866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17978</xdr:rowOff>
    </xdr:from>
    <xdr:ext cx="469744" cy="259045"/>
    <xdr:sp macro="" textlink="">
      <xdr:nvSpPr>
        <xdr:cNvPr id="441" name="【市民会館】&#10;一人当たり面積最大値テキスト">
          <a:extLst>
            <a:ext uri="{FF2B5EF4-FFF2-40B4-BE49-F238E27FC236}">
              <a16:creationId xmlns:a16="http://schemas.microsoft.com/office/drawing/2014/main" id="{00000000-0008-0000-0F00-0000B9010000}"/>
            </a:ext>
          </a:extLst>
        </xdr:cNvPr>
        <xdr:cNvSpPr txBox="1"/>
      </xdr:nvSpPr>
      <xdr:spPr>
        <a:xfrm>
          <a:off x="10515600" y="1682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71301</xdr:rowOff>
    </xdr:from>
    <xdr:to>
      <xdr:col>55</xdr:col>
      <xdr:colOff>88900</xdr:colOff>
      <xdr:row>99</xdr:row>
      <xdr:rowOff>71301</xdr:rowOff>
    </xdr:to>
    <xdr:cxnSp macro="">
      <xdr:nvCxnSpPr>
        <xdr:cNvPr id="442" name="直線コネクタ 441">
          <a:extLst>
            <a:ext uri="{FF2B5EF4-FFF2-40B4-BE49-F238E27FC236}">
              <a16:creationId xmlns:a16="http://schemas.microsoft.com/office/drawing/2014/main" id="{00000000-0008-0000-0F00-0000BA010000}"/>
            </a:ext>
          </a:extLst>
        </xdr:cNvPr>
        <xdr:cNvCxnSpPr/>
      </xdr:nvCxnSpPr>
      <xdr:spPr>
        <a:xfrm>
          <a:off x="10388600" y="1704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36484</xdr:rowOff>
    </xdr:from>
    <xdr:ext cx="469744" cy="259045"/>
    <xdr:sp macro="" textlink="">
      <xdr:nvSpPr>
        <xdr:cNvPr id="443" name="【市民会館】&#10;一人当たり面積平均値テキスト">
          <a:extLst>
            <a:ext uri="{FF2B5EF4-FFF2-40B4-BE49-F238E27FC236}">
              <a16:creationId xmlns:a16="http://schemas.microsoft.com/office/drawing/2014/main" id="{00000000-0008-0000-0F00-0000BB010000}"/>
            </a:ext>
          </a:extLst>
        </xdr:cNvPr>
        <xdr:cNvSpPr txBox="1"/>
      </xdr:nvSpPr>
      <xdr:spPr>
        <a:xfrm>
          <a:off x="10515600" y="18210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58057</xdr:rowOff>
    </xdr:from>
    <xdr:to>
      <xdr:col>55</xdr:col>
      <xdr:colOff>50800</xdr:colOff>
      <xdr:row>106</xdr:row>
      <xdr:rowOff>159657</xdr:rowOff>
    </xdr:to>
    <xdr:sp macro="" textlink="">
      <xdr:nvSpPr>
        <xdr:cNvPr id="444" name="フローチャート: 判断 443">
          <a:extLst>
            <a:ext uri="{FF2B5EF4-FFF2-40B4-BE49-F238E27FC236}">
              <a16:creationId xmlns:a16="http://schemas.microsoft.com/office/drawing/2014/main" id="{00000000-0008-0000-0F00-0000BC010000}"/>
            </a:ext>
          </a:extLst>
        </xdr:cNvPr>
        <xdr:cNvSpPr/>
      </xdr:nvSpPr>
      <xdr:spPr>
        <a:xfrm>
          <a:off x="104267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41729</xdr:rowOff>
    </xdr:from>
    <xdr:to>
      <xdr:col>50</xdr:col>
      <xdr:colOff>165100</xdr:colOff>
      <xdr:row>106</xdr:row>
      <xdr:rowOff>143329</xdr:rowOff>
    </xdr:to>
    <xdr:sp macro="" textlink="">
      <xdr:nvSpPr>
        <xdr:cNvPr id="445" name="フローチャート: 判断 444">
          <a:extLst>
            <a:ext uri="{FF2B5EF4-FFF2-40B4-BE49-F238E27FC236}">
              <a16:creationId xmlns:a16="http://schemas.microsoft.com/office/drawing/2014/main" id="{00000000-0008-0000-0F00-0000BD010000}"/>
            </a:ext>
          </a:extLst>
        </xdr:cNvPr>
        <xdr:cNvSpPr/>
      </xdr:nvSpPr>
      <xdr:spPr>
        <a:xfrm>
          <a:off x="9588500" y="1821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446" name="フローチャート: 判断 445">
          <a:extLst>
            <a:ext uri="{FF2B5EF4-FFF2-40B4-BE49-F238E27FC236}">
              <a16:creationId xmlns:a16="http://schemas.microsoft.com/office/drawing/2014/main" id="{00000000-0008-0000-0F00-0000BE010000}"/>
            </a:ext>
          </a:extLst>
        </xdr:cNvPr>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51526</xdr:rowOff>
    </xdr:from>
    <xdr:to>
      <xdr:col>41</xdr:col>
      <xdr:colOff>101600</xdr:colOff>
      <xdr:row>106</xdr:row>
      <xdr:rowOff>153126</xdr:rowOff>
    </xdr:to>
    <xdr:sp macro="" textlink="">
      <xdr:nvSpPr>
        <xdr:cNvPr id="447" name="フローチャート: 判断 446">
          <a:extLst>
            <a:ext uri="{FF2B5EF4-FFF2-40B4-BE49-F238E27FC236}">
              <a16:creationId xmlns:a16="http://schemas.microsoft.com/office/drawing/2014/main" id="{00000000-0008-0000-0F00-0000BF010000}"/>
            </a:ext>
          </a:extLst>
        </xdr:cNvPr>
        <xdr:cNvSpPr/>
      </xdr:nvSpPr>
      <xdr:spPr>
        <a:xfrm>
          <a:off x="7810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58057</xdr:rowOff>
    </xdr:from>
    <xdr:to>
      <xdr:col>36</xdr:col>
      <xdr:colOff>165100</xdr:colOff>
      <xdr:row>106</xdr:row>
      <xdr:rowOff>159657</xdr:rowOff>
    </xdr:to>
    <xdr:sp macro="" textlink="">
      <xdr:nvSpPr>
        <xdr:cNvPr id="448" name="フローチャート: 判断 447">
          <a:extLst>
            <a:ext uri="{FF2B5EF4-FFF2-40B4-BE49-F238E27FC236}">
              <a16:creationId xmlns:a16="http://schemas.microsoft.com/office/drawing/2014/main" id="{00000000-0008-0000-0F00-0000C0010000}"/>
            </a:ext>
          </a:extLst>
        </xdr:cNvPr>
        <xdr:cNvSpPr/>
      </xdr:nvSpPr>
      <xdr:spPr>
        <a:xfrm>
          <a:off x="6921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9" name="テキスト ボックス 448">
          <a:extLst>
            <a:ext uri="{FF2B5EF4-FFF2-40B4-BE49-F238E27FC236}">
              <a16:creationId xmlns:a16="http://schemas.microsoft.com/office/drawing/2014/main" id="{00000000-0008-0000-0F00-0000C1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0" name="テキスト ボックス 449">
          <a:extLst>
            <a:ext uri="{FF2B5EF4-FFF2-40B4-BE49-F238E27FC236}">
              <a16:creationId xmlns:a16="http://schemas.microsoft.com/office/drawing/2014/main" id="{00000000-0008-0000-0F00-0000C2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1" name="テキスト ボックス 450">
          <a:extLst>
            <a:ext uri="{FF2B5EF4-FFF2-40B4-BE49-F238E27FC236}">
              <a16:creationId xmlns:a16="http://schemas.microsoft.com/office/drawing/2014/main" id="{00000000-0008-0000-0F00-0000C3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2" name="テキスト ボックス 451">
          <a:extLst>
            <a:ext uri="{FF2B5EF4-FFF2-40B4-BE49-F238E27FC236}">
              <a16:creationId xmlns:a16="http://schemas.microsoft.com/office/drawing/2014/main" id="{00000000-0008-0000-0F00-0000C4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3" name="テキスト ボックス 452">
          <a:extLst>
            <a:ext uri="{FF2B5EF4-FFF2-40B4-BE49-F238E27FC236}">
              <a16:creationId xmlns:a16="http://schemas.microsoft.com/office/drawing/2014/main" id="{00000000-0008-0000-0F00-0000C5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113574</xdr:rowOff>
    </xdr:from>
    <xdr:to>
      <xdr:col>55</xdr:col>
      <xdr:colOff>50800</xdr:colOff>
      <xdr:row>105</xdr:row>
      <xdr:rowOff>43724</xdr:rowOff>
    </xdr:to>
    <xdr:sp macro="" textlink="">
      <xdr:nvSpPr>
        <xdr:cNvPr id="454" name="楕円 453">
          <a:extLst>
            <a:ext uri="{FF2B5EF4-FFF2-40B4-BE49-F238E27FC236}">
              <a16:creationId xmlns:a16="http://schemas.microsoft.com/office/drawing/2014/main" id="{00000000-0008-0000-0F00-0000C6010000}"/>
            </a:ext>
          </a:extLst>
        </xdr:cNvPr>
        <xdr:cNvSpPr/>
      </xdr:nvSpPr>
      <xdr:spPr>
        <a:xfrm>
          <a:off x="10426700" y="1794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136451</xdr:rowOff>
    </xdr:from>
    <xdr:ext cx="469744" cy="259045"/>
    <xdr:sp macro="" textlink="">
      <xdr:nvSpPr>
        <xdr:cNvPr id="455" name="【市民会館】&#10;一人当たり面積該当値テキスト">
          <a:extLst>
            <a:ext uri="{FF2B5EF4-FFF2-40B4-BE49-F238E27FC236}">
              <a16:creationId xmlns:a16="http://schemas.microsoft.com/office/drawing/2014/main" id="{00000000-0008-0000-0F00-0000C7010000}"/>
            </a:ext>
          </a:extLst>
        </xdr:cNvPr>
        <xdr:cNvSpPr txBox="1"/>
      </xdr:nvSpPr>
      <xdr:spPr>
        <a:xfrm>
          <a:off x="10515600" y="1779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113574</xdr:rowOff>
    </xdr:from>
    <xdr:to>
      <xdr:col>50</xdr:col>
      <xdr:colOff>165100</xdr:colOff>
      <xdr:row>105</xdr:row>
      <xdr:rowOff>43724</xdr:rowOff>
    </xdr:to>
    <xdr:sp macro="" textlink="">
      <xdr:nvSpPr>
        <xdr:cNvPr id="456" name="楕円 455">
          <a:extLst>
            <a:ext uri="{FF2B5EF4-FFF2-40B4-BE49-F238E27FC236}">
              <a16:creationId xmlns:a16="http://schemas.microsoft.com/office/drawing/2014/main" id="{00000000-0008-0000-0F00-0000C8010000}"/>
            </a:ext>
          </a:extLst>
        </xdr:cNvPr>
        <xdr:cNvSpPr/>
      </xdr:nvSpPr>
      <xdr:spPr>
        <a:xfrm>
          <a:off x="9588500" y="1794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164374</xdr:rowOff>
    </xdr:from>
    <xdr:to>
      <xdr:col>55</xdr:col>
      <xdr:colOff>0</xdr:colOff>
      <xdr:row>104</xdr:row>
      <xdr:rowOff>164374</xdr:rowOff>
    </xdr:to>
    <xdr:cxnSp macro="">
      <xdr:nvCxnSpPr>
        <xdr:cNvPr id="457" name="直線コネクタ 456">
          <a:extLst>
            <a:ext uri="{FF2B5EF4-FFF2-40B4-BE49-F238E27FC236}">
              <a16:creationId xmlns:a16="http://schemas.microsoft.com/office/drawing/2014/main" id="{00000000-0008-0000-0F00-0000C9010000}"/>
            </a:ext>
          </a:extLst>
        </xdr:cNvPr>
        <xdr:cNvCxnSpPr/>
      </xdr:nvCxnSpPr>
      <xdr:spPr>
        <a:xfrm>
          <a:off x="9639300" y="1799517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116839</xdr:rowOff>
    </xdr:from>
    <xdr:to>
      <xdr:col>46</xdr:col>
      <xdr:colOff>38100</xdr:colOff>
      <xdr:row>105</xdr:row>
      <xdr:rowOff>46989</xdr:rowOff>
    </xdr:to>
    <xdr:sp macro="" textlink="">
      <xdr:nvSpPr>
        <xdr:cNvPr id="458" name="楕円 457">
          <a:extLst>
            <a:ext uri="{FF2B5EF4-FFF2-40B4-BE49-F238E27FC236}">
              <a16:creationId xmlns:a16="http://schemas.microsoft.com/office/drawing/2014/main" id="{00000000-0008-0000-0F00-0000CA010000}"/>
            </a:ext>
          </a:extLst>
        </xdr:cNvPr>
        <xdr:cNvSpPr/>
      </xdr:nvSpPr>
      <xdr:spPr>
        <a:xfrm>
          <a:off x="8699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164374</xdr:rowOff>
    </xdr:from>
    <xdr:to>
      <xdr:col>50</xdr:col>
      <xdr:colOff>114300</xdr:colOff>
      <xdr:row>104</xdr:row>
      <xdr:rowOff>167639</xdr:rowOff>
    </xdr:to>
    <xdr:cxnSp macro="">
      <xdr:nvCxnSpPr>
        <xdr:cNvPr id="459" name="直線コネクタ 458">
          <a:extLst>
            <a:ext uri="{FF2B5EF4-FFF2-40B4-BE49-F238E27FC236}">
              <a16:creationId xmlns:a16="http://schemas.microsoft.com/office/drawing/2014/main" id="{00000000-0008-0000-0F00-0000CB010000}"/>
            </a:ext>
          </a:extLst>
        </xdr:cNvPr>
        <xdr:cNvCxnSpPr/>
      </xdr:nvCxnSpPr>
      <xdr:spPr>
        <a:xfrm flipV="1">
          <a:off x="8750300" y="17995174"/>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113574</xdr:rowOff>
    </xdr:from>
    <xdr:to>
      <xdr:col>41</xdr:col>
      <xdr:colOff>101600</xdr:colOff>
      <xdr:row>105</xdr:row>
      <xdr:rowOff>43724</xdr:rowOff>
    </xdr:to>
    <xdr:sp macro="" textlink="">
      <xdr:nvSpPr>
        <xdr:cNvPr id="460" name="楕円 459">
          <a:extLst>
            <a:ext uri="{FF2B5EF4-FFF2-40B4-BE49-F238E27FC236}">
              <a16:creationId xmlns:a16="http://schemas.microsoft.com/office/drawing/2014/main" id="{00000000-0008-0000-0F00-0000CC010000}"/>
            </a:ext>
          </a:extLst>
        </xdr:cNvPr>
        <xdr:cNvSpPr/>
      </xdr:nvSpPr>
      <xdr:spPr>
        <a:xfrm>
          <a:off x="7810500" y="1794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164374</xdr:rowOff>
    </xdr:from>
    <xdr:to>
      <xdr:col>45</xdr:col>
      <xdr:colOff>177800</xdr:colOff>
      <xdr:row>104</xdr:row>
      <xdr:rowOff>167639</xdr:rowOff>
    </xdr:to>
    <xdr:cxnSp macro="">
      <xdr:nvCxnSpPr>
        <xdr:cNvPr id="461" name="直線コネクタ 460">
          <a:extLst>
            <a:ext uri="{FF2B5EF4-FFF2-40B4-BE49-F238E27FC236}">
              <a16:creationId xmlns:a16="http://schemas.microsoft.com/office/drawing/2014/main" id="{00000000-0008-0000-0F00-0000CD010000}"/>
            </a:ext>
          </a:extLst>
        </xdr:cNvPr>
        <xdr:cNvCxnSpPr/>
      </xdr:nvCxnSpPr>
      <xdr:spPr>
        <a:xfrm>
          <a:off x="7861300" y="17995174"/>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100</xdr:row>
      <xdr:rowOff>31931</xdr:rowOff>
    </xdr:from>
    <xdr:to>
      <xdr:col>36</xdr:col>
      <xdr:colOff>165100</xdr:colOff>
      <xdr:row>100</xdr:row>
      <xdr:rowOff>133531</xdr:rowOff>
    </xdr:to>
    <xdr:sp macro="" textlink="">
      <xdr:nvSpPr>
        <xdr:cNvPr id="462" name="楕円 461">
          <a:extLst>
            <a:ext uri="{FF2B5EF4-FFF2-40B4-BE49-F238E27FC236}">
              <a16:creationId xmlns:a16="http://schemas.microsoft.com/office/drawing/2014/main" id="{00000000-0008-0000-0F00-0000CE010000}"/>
            </a:ext>
          </a:extLst>
        </xdr:cNvPr>
        <xdr:cNvSpPr/>
      </xdr:nvSpPr>
      <xdr:spPr>
        <a:xfrm>
          <a:off x="6921500" y="1717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100</xdr:row>
      <xdr:rowOff>82731</xdr:rowOff>
    </xdr:from>
    <xdr:to>
      <xdr:col>41</xdr:col>
      <xdr:colOff>50800</xdr:colOff>
      <xdr:row>104</xdr:row>
      <xdr:rowOff>164374</xdr:rowOff>
    </xdr:to>
    <xdr:cxnSp macro="">
      <xdr:nvCxnSpPr>
        <xdr:cNvPr id="463" name="直線コネクタ 462">
          <a:extLst>
            <a:ext uri="{FF2B5EF4-FFF2-40B4-BE49-F238E27FC236}">
              <a16:creationId xmlns:a16="http://schemas.microsoft.com/office/drawing/2014/main" id="{00000000-0008-0000-0F00-0000CF010000}"/>
            </a:ext>
          </a:extLst>
        </xdr:cNvPr>
        <xdr:cNvCxnSpPr/>
      </xdr:nvCxnSpPr>
      <xdr:spPr>
        <a:xfrm>
          <a:off x="6972300" y="17227731"/>
          <a:ext cx="889000" cy="767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134456</xdr:rowOff>
    </xdr:from>
    <xdr:ext cx="469744" cy="259045"/>
    <xdr:sp macro="" textlink="">
      <xdr:nvSpPr>
        <xdr:cNvPr id="464" name="n_1aveValue【市民会館】&#10;一人当たり面積">
          <a:extLst>
            <a:ext uri="{FF2B5EF4-FFF2-40B4-BE49-F238E27FC236}">
              <a16:creationId xmlns:a16="http://schemas.microsoft.com/office/drawing/2014/main" id="{00000000-0008-0000-0F00-0000D0010000}"/>
            </a:ext>
          </a:extLst>
        </xdr:cNvPr>
        <xdr:cNvSpPr txBox="1"/>
      </xdr:nvSpPr>
      <xdr:spPr>
        <a:xfrm>
          <a:off x="9391727" y="1830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150784</xdr:rowOff>
    </xdr:from>
    <xdr:ext cx="469744" cy="259045"/>
    <xdr:sp macro="" textlink="">
      <xdr:nvSpPr>
        <xdr:cNvPr id="465" name="n_2aveValue【市民会館】&#10;一人当たり面積">
          <a:extLst>
            <a:ext uri="{FF2B5EF4-FFF2-40B4-BE49-F238E27FC236}">
              <a16:creationId xmlns:a16="http://schemas.microsoft.com/office/drawing/2014/main" id="{00000000-0008-0000-0F00-0000D1010000}"/>
            </a:ext>
          </a:extLst>
        </xdr:cNvPr>
        <xdr:cNvSpPr txBox="1"/>
      </xdr:nvSpPr>
      <xdr:spPr>
        <a:xfrm>
          <a:off x="8515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144253</xdr:rowOff>
    </xdr:from>
    <xdr:ext cx="469744" cy="259045"/>
    <xdr:sp macro="" textlink="">
      <xdr:nvSpPr>
        <xdr:cNvPr id="466" name="n_3aveValue【市民会館】&#10;一人当たり面積">
          <a:extLst>
            <a:ext uri="{FF2B5EF4-FFF2-40B4-BE49-F238E27FC236}">
              <a16:creationId xmlns:a16="http://schemas.microsoft.com/office/drawing/2014/main" id="{00000000-0008-0000-0F00-0000D2010000}"/>
            </a:ext>
          </a:extLst>
        </xdr:cNvPr>
        <xdr:cNvSpPr txBox="1"/>
      </xdr:nvSpPr>
      <xdr:spPr>
        <a:xfrm>
          <a:off x="7626427" y="1831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150784</xdr:rowOff>
    </xdr:from>
    <xdr:ext cx="469744" cy="259045"/>
    <xdr:sp macro="" textlink="">
      <xdr:nvSpPr>
        <xdr:cNvPr id="467" name="n_4aveValue【市民会館】&#10;一人当たり面積">
          <a:extLst>
            <a:ext uri="{FF2B5EF4-FFF2-40B4-BE49-F238E27FC236}">
              <a16:creationId xmlns:a16="http://schemas.microsoft.com/office/drawing/2014/main" id="{00000000-0008-0000-0F00-0000D3010000}"/>
            </a:ext>
          </a:extLst>
        </xdr:cNvPr>
        <xdr:cNvSpPr txBox="1"/>
      </xdr:nvSpPr>
      <xdr:spPr>
        <a:xfrm>
          <a:off x="6737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60251</xdr:rowOff>
    </xdr:from>
    <xdr:ext cx="469744" cy="259045"/>
    <xdr:sp macro="" textlink="">
      <xdr:nvSpPr>
        <xdr:cNvPr id="468" name="n_1mainValue【市民会館】&#10;一人当たり面積">
          <a:extLst>
            <a:ext uri="{FF2B5EF4-FFF2-40B4-BE49-F238E27FC236}">
              <a16:creationId xmlns:a16="http://schemas.microsoft.com/office/drawing/2014/main" id="{00000000-0008-0000-0F00-0000D4010000}"/>
            </a:ext>
          </a:extLst>
        </xdr:cNvPr>
        <xdr:cNvSpPr txBox="1"/>
      </xdr:nvSpPr>
      <xdr:spPr>
        <a:xfrm>
          <a:off x="9391727" y="17719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63516</xdr:rowOff>
    </xdr:from>
    <xdr:ext cx="469744" cy="259045"/>
    <xdr:sp macro="" textlink="">
      <xdr:nvSpPr>
        <xdr:cNvPr id="469" name="n_2mainValue【市民会館】&#10;一人当たり面積">
          <a:extLst>
            <a:ext uri="{FF2B5EF4-FFF2-40B4-BE49-F238E27FC236}">
              <a16:creationId xmlns:a16="http://schemas.microsoft.com/office/drawing/2014/main" id="{00000000-0008-0000-0F00-0000D5010000}"/>
            </a:ext>
          </a:extLst>
        </xdr:cNvPr>
        <xdr:cNvSpPr txBox="1"/>
      </xdr:nvSpPr>
      <xdr:spPr>
        <a:xfrm>
          <a:off x="85154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60251</xdr:rowOff>
    </xdr:from>
    <xdr:ext cx="469744" cy="259045"/>
    <xdr:sp macro="" textlink="">
      <xdr:nvSpPr>
        <xdr:cNvPr id="470" name="n_3mainValue【市民会館】&#10;一人当たり面積">
          <a:extLst>
            <a:ext uri="{FF2B5EF4-FFF2-40B4-BE49-F238E27FC236}">
              <a16:creationId xmlns:a16="http://schemas.microsoft.com/office/drawing/2014/main" id="{00000000-0008-0000-0F00-0000D6010000}"/>
            </a:ext>
          </a:extLst>
        </xdr:cNvPr>
        <xdr:cNvSpPr txBox="1"/>
      </xdr:nvSpPr>
      <xdr:spPr>
        <a:xfrm>
          <a:off x="7626427" y="17719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98</xdr:row>
      <xdr:rowOff>150058</xdr:rowOff>
    </xdr:from>
    <xdr:ext cx="469744" cy="259045"/>
    <xdr:sp macro="" textlink="">
      <xdr:nvSpPr>
        <xdr:cNvPr id="471" name="n_4mainValue【市民会館】&#10;一人当たり面積">
          <a:extLst>
            <a:ext uri="{FF2B5EF4-FFF2-40B4-BE49-F238E27FC236}">
              <a16:creationId xmlns:a16="http://schemas.microsoft.com/office/drawing/2014/main" id="{00000000-0008-0000-0F00-0000D7010000}"/>
            </a:ext>
          </a:extLst>
        </xdr:cNvPr>
        <xdr:cNvSpPr txBox="1"/>
      </xdr:nvSpPr>
      <xdr:spPr>
        <a:xfrm>
          <a:off x="6737427" y="16952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2" name="正方形/長方形 471">
          <a:extLst>
            <a:ext uri="{FF2B5EF4-FFF2-40B4-BE49-F238E27FC236}">
              <a16:creationId xmlns:a16="http://schemas.microsoft.com/office/drawing/2014/main" id="{00000000-0008-0000-0F00-0000D8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3" name="正方形/長方形 472">
          <a:extLst>
            <a:ext uri="{FF2B5EF4-FFF2-40B4-BE49-F238E27FC236}">
              <a16:creationId xmlns:a16="http://schemas.microsoft.com/office/drawing/2014/main" id="{00000000-0008-0000-0F00-0000D9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4" name="正方形/長方形 473">
          <a:extLst>
            <a:ext uri="{FF2B5EF4-FFF2-40B4-BE49-F238E27FC236}">
              <a16:creationId xmlns:a16="http://schemas.microsoft.com/office/drawing/2014/main" id="{00000000-0008-0000-0F00-0000DA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5" name="正方形/長方形 474">
          <a:extLst>
            <a:ext uri="{FF2B5EF4-FFF2-40B4-BE49-F238E27FC236}">
              <a16:creationId xmlns:a16="http://schemas.microsoft.com/office/drawing/2014/main" id="{00000000-0008-0000-0F00-0000DB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6" name="正方形/長方形 475">
          <a:extLst>
            <a:ext uri="{FF2B5EF4-FFF2-40B4-BE49-F238E27FC236}">
              <a16:creationId xmlns:a16="http://schemas.microsoft.com/office/drawing/2014/main" id="{00000000-0008-0000-0F00-0000DC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7" name="正方形/長方形 476">
          <a:extLst>
            <a:ext uri="{FF2B5EF4-FFF2-40B4-BE49-F238E27FC236}">
              <a16:creationId xmlns:a16="http://schemas.microsoft.com/office/drawing/2014/main" id="{00000000-0008-0000-0F00-0000DD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8" name="正方形/長方形 477">
          <a:extLst>
            <a:ext uri="{FF2B5EF4-FFF2-40B4-BE49-F238E27FC236}">
              <a16:creationId xmlns:a16="http://schemas.microsoft.com/office/drawing/2014/main" id="{00000000-0008-0000-0F00-0000DE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9" name="正方形/長方形 478">
          <a:extLst>
            <a:ext uri="{FF2B5EF4-FFF2-40B4-BE49-F238E27FC236}">
              <a16:creationId xmlns:a16="http://schemas.microsoft.com/office/drawing/2014/main" id="{00000000-0008-0000-0F00-0000DF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80" name="正方形/長方形 479">
          <a:extLst>
            <a:ext uri="{FF2B5EF4-FFF2-40B4-BE49-F238E27FC236}">
              <a16:creationId xmlns:a16="http://schemas.microsoft.com/office/drawing/2014/main" id="{00000000-0008-0000-0F00-0000E0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1" name="正方形/長方形 480">
          <a:extLst>
            <a:ext uri="{FF2B5EF4-FFF2-40B4-BE49-F238E27FC236}">
              <a16:creationId xmlns:a16="http://schemas.microsoft.com/office/drawing/2014/main" id="{00000000-0008-0000-0F00-0000E1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2" name="正方形/長方形 481">
          <a:extLst>
            <a:ext uri="{FF2B5EF4-FFF2-40B4-BE49-F238E27FC236}">
              <a16:creationId xmlns:a16="http://schemas.microsoft.com/office/drawing/2014/main" id="{00000000-0008-0000-0F00-0000E2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3" name="正方形/長方形 482">
          <a:extLst>
            <a:ext uri="{FF2B5EF4-FFF2-40B4-BE49-F238E27FC236}">
              <a16:creationId xmlns:a16="http://schemas.microsoft.com/office/drawing/2014/main" id="{00000000-0008-0000-0F00-0000E3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4" name="正方形/長方形 483">
          <a:extLst>
            <a:ext uri="{FF2B5EF4-FFF2-40B4-BE49-F238E27FC236}">
              <a16:creationId xmlns:a16="http://schemas.microsoft.com/office/drawing/2014/main" id="{00000000-0008-0000-0F00-0000E4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5" name="正方形/長方形 484">
          <a:extLst>
            <a:ext uri="{FF2B5EF4-FFF2-40B4-BE49-F238E27FC236}">
              <a16:creationId xmlns:a16="http://schemas.microsoft.com/office/drawing/2014/main" id="{00000000-0008-0000-0F00-0000E5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6" name="正方形/長方形 485">
          <a:extLst>
            <a:ext uri="{FF2B5EF4-FFF2-40B4-BE49-F238E27FC236}">
              <a16:creationId xmlns:a16="http://schemas.microsoft.com/office/drawing/2014/main" id="{00000000-0008-0000-0F00-0000E6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7" name="正方形/長方形 486">
          <a:extLst>
            <a:ext uri="{FF2B5EF4-FFF2-40B4-BE49-F238E27FC236}">
              <a16:creationId xmlns:a16="http://schemas.microsoft.com/office/drawing/2014/main" id="{00000000-0008-0000-0F00-0000E7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88" name="正方形/長方形 487">
          <a:extLst>
            <a:ext uri="{FF2B5EF4-FFF2-40B4-BE49-F238E27FC236}">
              <a16:creationId xmlns:a16="http://schemas.microsoft.com/office/drawing/2014/main" id="{00000000-0008-0000-0F00-0000E8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9" name="正方形/長方形 488">
          <a:extLst>
            <a:ext uri="{FF2B5EF4-FFF2-40B4-BE49-F238E27FC236}">
              <a16:creationId xmlns:a16="http://schemas.microsoft.com/office/drawing/2014/main" id="{00000000-0008-0000-0F00-0000E9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0" name="正方形/長方形 489">
          <a:extLst>
            <a:ext uri="{FF2B5EF4-FFF2-40B4-BE49-F238E27FC236}">
              <a16:creationId xmlns:a16="http://schemas.microsoft.com/office/drawing/2014/main" id="{00000000-0008-0000-0F00-0000EA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1" name="正方形/長方形 490">
          <a:extLst>
            <a:ext uri="{FF2B5EF4-FFF2-40B4-BE49-F238E27FC236}">
              <a16:creationId xmlns:a16="http://schemas.microsoft.com/office/drawing/2014/main" id="{00000000-0008-0000-0F00-0000EB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2" name="正方形/長方形 491">
          <a:extLst>
            <a:ext uri="{FF2B5EF4-FFF2-40B4-BE49-F238E27FC236}">
              <a16:creationId xmlns:a16="http://schemas.microsoft.com/office/drawing/2014/main" id="{00000000-0008-0000-0F00-0000EC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3" name="正方形/長方形 492">
          <a:extLst>
            <a:ext uri="{FF2B5EF4-FFF2-40B4-BE49-F238E27FC236}">
              <a16:creationId xmlns:a16="http://schemas.microsoft.com/office/drawing/2014/main" id="{00000000-0008-0000-0F00-0000ED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4" name="正方形/長方形 493">
          <a:extLst>
            <a:ext uri="{FF2B5EF4-FFF2-40B4-BE49-F238E27FC236}">
              <a16:creationId xmlns:a16="http://schemas.microsoft.com/office/drawing/2014/main" id="{00000000-0008-0000-0F00-0000EE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5" name="正方形/長方形 494">
          <a:extLst>
            <a:ext uri="{FF2B5EF4-FFF2-40B4-BE49-F238E27FC236}">
              <a16:creationId xmlns:a16="http://schemas.microsoft.com/office/drawing/2014/main" id="{00000000-0008-0000-0F00-0000EF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6" name="テキスト ボックス 495">
          <a:extLst>
            <a:ext uri="{FF2B5EF4-FFF2-40B4-BE49-F238E27FC236}">
              <a16:creationId xmlns:a16="http://schemas.microsoft.com/office/drawing/2014/main" id="{00000000-0008-0000-0F00-0000F0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7" name="直線コネクタ 496">
          <a:extLst>
            <a:ext uri="{FF2B5EF4-FFF2-40B4-BE49-F238E27FC236}">
              <a16:creationId xmlns:a16="http://schemas.microsoft.com/office/drawing/2014/main" id="{00000000-0008-0000-0F00-0000F1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8" name="テキスト ボックス 497">
          <a:extLst>
            <a:ext uri="{FF2B5EF4-FFF2-40B4-BE49-F238E27FC236}">
              <a16:creationId xmlns:a16="http://schemas.microsoft.com/office/drawing/2014/main" id="{00000000-0008-0000-0F00-0000F2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9" name="直線コネクタ 498">
          <a:extLst>
            <a:ext uri="{FF2B5EF4-FFF2-40B4-BE49-F238E27FC236}">
              <a16:creationId xmlns:a16="http://schemas.microsoft.com/office/drawing/2014/main" id="{00000000-0008-0000-0F00-0000F3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00" name="テキスト ボックス 499">
          <a:extLst>
            <a:ext uri="{FF2B5EF4-FFF2-40B4-BE49-F238E27FC236}">
              <a16:creationId xmlns:a16="http://schemas.microsoft.com/office/drawing/2014/main" id="{00000000-0008-0000-0F00-0000F401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01" name="直線コネクタ 500">
          <a:extLst>
            <a:ext uri="{FF2B5EF4-FFF2-40B4-BE49-F238E27FC236}">
              <a16:creationId xmlns:a16="http://schemas.microsoft.com/office/drawing/2014/main" id="{00000000-0008-0000-0F00-0000F5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02" name="テキスト ボックス 501">
          <a:extLst>
            <a:ext uri="{FF2B5EF4-FFF2-40B4-BE49-F238E27FC236}">
              <a16:creationId xmlns:a16="http://schemas.microsoft.com/office/drawing/2014/main" id="{00000000-0008-0000-0F00-0000F6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03" name="直線コネクタ 502">
          <a:extLst>
            <a:ext uri="{FF2B5EF4-FFF2-40B4-BE49-F238E27FC236}">
              <a16:creationId xmlns:a16="http://schemas.microsoft.com/office/drawing/2014/main" id="{00000000-0008-0000-0F00-0000F7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04" name="テキスト ボックス 503">
          <a:extLst>
            <a:ext uri="{FF2B5EF4-FFF2-40B4-BE49-F238E27FC236}">
              <a16:creationId xmlns:a16="http://schemas.microsoft.com/office/drawing/2014/main" id="{00000000-0008-0000-0F00-0000F8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5" name="直線コネクタ 504">
          <a:extLst>
            <a:ext uri="{FF2B5EF4-FFF2-40B4-BE49-F238E27FC236}">
              <a16:creationId xmlns:a16="http://schemas.microsoft.com/office/drawing/2014/main" id="{00000000-0008-0000-0F00-0000F9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6" name="テキスト ボックス 505">
          <a:extLst>
            <a:ext uri="{FF2B5EF4-FFF2-40B4-BE49-F238E27FC236}">
              <a16:creationId xmlns:a16="http://schemas.microsoft.com/office/drawing/2014/main" id="{00000000-0008-0000-0F00-0000FA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7" name="直線コネクタ 506">
          <a:extLst>
            <a:ext uri="{FF2B5EF4-FFF2-40B4-BE49-F238E27FC236}">
              <a16:creationId xmlns:a16="http://schemas.microsoft.com/office/drawing/2014/main" id="{00000000-0008-0000-0F00-0000FB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8" name="テキスト ボックス 507">
          <a:extLst>
            <a:ext uri="{FF2B5EF4-FFF2-40B4-BE49-F238E27FC236}">
              <a16:creationId xmlns:a16="http://schemas.microsoft.com/office/drawing/2014/main" id="{00000000-0008-0000-0F00-0000FC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9" name="直線コネクタ 508">
          <a:extLst>
            <a:ext uri="{FF2B5EF4-FFF2-40B4-BE49-F238E27FC236}">
              <a16:creationId xmlns:a16="http://schemas.microsoft.com/office/drawing/2014/main" id="{00000000-0008-0000-0F00-0000FD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10" name="テキスト ボックス 509">
          <a:extLst>
            <a:ext uri="{FF2B5EF4-FFF2-40B4-BE49-F238E27FC236}">
              <a16:creationId xmlns:a16="http://schemas.microsoft.com/office/drawing/2014/main" id="{00000000-0008-0000-0F00-0000FE01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1" name="直線コネクタ 510">
          <a:extLst>
            <a:ext uri="{FF2B5EF4-FFF2-40B4-BE49-F238E27FC236}">
              <a16:creationId xmlns:a16="http://schemas.microsoft.com/office/drawing/2014/main" id="{00000000-0008-0000-0F00-0000FF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2" name="【保健センター・保健所】&#10;有形固定資産減価償却率グラフ枠">
          <a:extLst>
            <a:ext uri="{FF2B5EF4-FFF2-40B4-BE49-F238E27FC236}">
              <a16:creationId xmlns:a16="http://schemas.microsoft.com/office/drawing/2014/main" id="{00000000-0008-0000-0F00-000000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89807</xdr:rowOff>
    </xdr:from>
    <xdr:to>
      <xdr:col>85</xdr:col>
      <xdr:colOff>126364</xdr:colOff>
      <xdr:row>64</xdr:row>
      <xdr:rowOff>130628</xdr:rowOff>
    </xdr:to>
    <xdr:cxnSp macro="">
      <xdr:nvCxnSpPr>
        <xdr:cNvPr id="513" name="直線コネクタ 512">
          <a:extLst>
            <a:ext uri="{FF2B5EF4-FFF2-40B4-BE49-F238E27FC236}">
              <a16:creationId xmlns:a16="http://schemas.microsoft.com/office/drawing/2014/main" id="{00000000-0008-0000-0F00-000001020000}"/>
            </a:ext>
          </a:extLst>
        </xdr:cNvPr>
        <xdr:cNvCxnSpPr/>
      </xdr:nvCxnSpPr>
      <xdr:spPr>
        <a:xfrm flipV="1">
          <a:off x="16318864" y="9519557"/>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14" name="【保健センター・保健所】&#10;有形固定資産減価償却率最小値テキスト">
          <a:extLst>
            <a:ext uri="{FF2B5EF4-FFF2-40B4-BE49-F238E27FC236}">
              <a16:creationId xmlns:a16="http://schemas.microsoft.com/office/drawing/2014/main" id="{00000000-0008-0000-0F00-00000202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15" name="直線コネクタ 514">
          <a:extLst>
            <a:ext uri="{FF2B5EF4-FFF2-40B4-BE49-F238E27FC236}">
              <a16:creationId xmlns:a16="http://schemas.microsoft.com/office/drawing/2014/main" id="{00000000-0008-0000-0F00-00000302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36484</xdr:rowOff>
    </xdr:from>
    <xdr:ext cx="340478" cy="259045"/>
    <xdr:sp macro="" textlink="">
      <xdr:nvSpPr>
        <xdr:cNvPr id="516" name="【保健センター・保健所】&#10;有形固定資産減価償却率最大値テキスト">
          <a:extLst>
            <a:ext uri="{FF2B5EF4-FFF2-40B4-BE49-F238E27FC236}">
              <a16:creationId xmlns:a16="http://schemas.microsoft.com/office/drawing/2014/main" id="{00000000-0008-0000-0F00-000004020000}"/>
            </a:ext>
          </a:extLst>
        </xdr:cNvPr>
        <xdr:cNvSpPr txBox="1"/>
      </xdr:nvSpPr>
      <xdr:spPr>
        <a:xfrm>
          <a:off x="16357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89807</xdr:rowOff>
    </xdr:from>
    <xdr:to>
      <xdr:col>86</xdr:col>
      <xdr:colOff>25400</xdr:colOff>
      <xdr:row>55</xdr:row>
      <xdr:rowOff>89807</xdr:rowOff>
    </xdr:to>
    <xdr:cxnSp macro="">
      <xdr:nvCxnSpPr>
        <xdr:cNvPr id="517" name="直線コネクタ 516">
          <a:extLst>
            <a:ext uri="{FF2B5EF4-FFF2-40B4-BE49-F238E27FC236}">
              <a16:creationId xmlns:a16="http://schemas.microsoft.com/office/drawing/2014/main" id="{00000000-0008-0000-0F00-000005020000}"/>
            </a:ext>
          </a:extLst>
        </xdr:cNvPr>
        <xdr:cNvCxnSpPr/>
      </xdr:nvCxnSpPr>
      <xdr:spPr>
        <a:xfrm>
          <a:off x="16230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25961</xdr:rowOff>
    </xdr:from>
    <xdr:ext cx="405111" cy="259045"/>
    <xdr:sp macro="" textlink="">
      <xdr:nvSpPr>
        <xdr:cNvPr id="518" name="【保健センター・保健所】&#10;有形固定資産減価償却率平均値テキスト">
          <a:extLst>
            <a:ext uri="{FF2B5EF4-FFF2-40B4-BE49-F238E27FC236}">
              <a16:creationId xmlns:a16="http://schemas.microsoft.com/office/drawing/2014/main" id="{00000000-0008-0000-0F00-000006020000}"/>
            </a:ext>
          </a:extLst>
        </xdr:cNvPr>
        <xdr:cNvSpPr txBox="1"/>
      </xdr:nvSpPr>
      <xdr:spPr>
        <a:xfrm>
          <a:off x="16357600" y="101415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xdr:rowOff>
    </xdr:from>
    <xdr:to>
      <xdr:col>85</xdr:col>
      <xdr:colOff>177800</xdr:colOff>
      <xdr:row>60</xdr:row>
      <xdr:rowOff>104684</xdr:rowOff>
    </xdr:to>
    <xdr:sp macro="" textlink="">
      <xdr:nvSpPr>
        <xdr:cNvPr id="519" name="フローチャート: 判断 518">
          <a:extLst>
            <a:ext uri="{FF2B5EF4-FFF2-40B4-BE49-F238E27FC236}">
              <a16:creationId xmlns:a16="http://schemas.microsoft.com/office/drawing/2014/main" id="{00000000-0008-0000-0F00-000007020000}"/>
            </a:ext>
          </a:extLst>
        </xdr:cNvPr>
        <xdr:cNvSpPr/>
      </xdr:nvSpPr>
      <xdr:spPr>
        <a:xfrm>
          <a:off x="16268700" y="1029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151674</xdr:rowOff>
    </xdr:from>
    <xdr:to>
      <xdr:col>81</xdr:col>
      <xdr:colOff>101600</xdr:colOff>
      <xdr:row>60</xdr:row>
      <xdr:rowOff>81824</xdr:rowOff>
    </xdr:to>
    <xdr:sp macro="" textlink="">
      <xdr:nvSpPr>
        <xdr:cNvPr id="520" name="フローチャート: 判断 519">
          <a:extLst>
            <a:ext uri="{FF2B5EF4-FFF2-40B4-BE49-F238E27FC236}">
              <a16:creationId xmlns:a16="http://schemas.microsoft.com/office/drawing/2014/main" id="{00000000-0008-0000-0F00-000008020000}"/>
            </a:ext>
          </a:extLst>
        </xdr:cNvPr>
        <xdr:cNvSpPr/>
      </xdr:nvSpPr>
      <xdr:spPr>
        <a:xfrm>
          <a:off x="154305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114119</xdr:rowOff>
    </xdr:from>
    <xdr:to>
      <xdr:col>76</xdr:col>
      <xdr:colOff>165100</xdr:colOff>
      <xdr:row>60</xdr:row>
      <xdr:rowOff>44269</xdr:rowOff>
    </xdr:to>
    <xdr:sp macro="" textlink="">
      <xdr:nvSpPr>
        <xdr:cNvPr id="521" name="フローチャート: 判断 520">
          <a:extLst>
            <a:ext uri="{FF2B5EF4-FFF2-40B4-BE49-F238E27FC236}">
              <a16:creationId xmlns:a16="http://schemas.microsoft.com/office/drawing/2014/main" id="{00000000-0008-0000-0F00-000009020000}"/>
            </a:ext>
          </a:extLst>
        </xdr:cNvPr>
        <xdr:cNvSpPr/>
      </xdr:nvSpPr>
      <xdr:spPr>
        <a:xfrm>
          <a:off x="14541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86360</xdr:rowOff>
    </xdr:from>
    <xdr:to>
      <xdr:col>72</xdr:col>
      <xdr:colOff>38100</xdr:colOff>
      <xdr:row>60</xdr:row>
      <xdr:rowOff>16510</xdr:rowOff>
    </xdr:to>
    <xdr:sp macro="" textlink="">
      <xdr:nvSpPr>
        <xdr:cNvPr id="522" name="フローチャート: 判断 521">
          <a:extLst>
            <a:ext uri="{FF2B5EF4-FFF2-40B4-BE49-F238E27FC236}">
              <a16:creationId xmlns:a16="http://schemas.microsoft.com/office/drawing/2014/main" id="{00000000-0008-0000-0F00-00000A020000}"/>
            </a:ext>
          </a:extLst>
        </xdr:cNvPr>
        <xdr:cNvSpPr/>
      </xdr:nvSpPr>
      <xdr:spPr>
        <a:xfrm>
          <a:off x="13652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68399</xdr:rowOff>
    </xdr:from>
    <xdr:to>
      <xdr:col>67</xdr:col>
      <xdr:colOff>101600</xdr:colOff>
      <xdr:row>59</xdr:row>
      <xdr:rowOff>169999</xdr:rowOff>
    </xdr:to>
    <xdr:sp macro="" textlink="">
      <xdr:nvSpPr>
        <xdr:cNvPr id="523" name="フローチャート: 判断 522">
          <a:extLst>
            <a:ext uri="{FF2B5EF4-FFF2-40B4-BE49-F238E27FC236}">
              <a16:creationId xmlns:a16="http://schemas.microsoft.com/office/drawing/2014/main" id="{00000000-0008-0000-0F00-00000B020000}"/>
            </a:ext>
          </a:extLst>
        </xdr:cNvPr>
        <xdr:cNvSpPr/>
      </xdr:nvSpPr>
      <xdr:spPr>
        <a:xfrm>
          <a:off x="12763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id="{00000000-0008-0000-0F00-00000C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5" name="テキスト ボックス 524">
          <a:extLst>
            <a:ext uri="{FF2B5EF4-FFF2-40B4-BE49-F238E27FC236}">
              <a16:creationId xmlns:a16="http://schemas.microsoft.com/office/drawing/2014/main" id="{00000000-0008-0000-0F00-00000D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6" name="テキスト ボックス 525">
          <a:extLst>
            <a:ext uri="{FF2B5EF4-FFF2-40B4-BE49-F238E27FC236}">
              <a16:creationId xmlns:a16="http://schemas.microsoft.com/office/drawing/2014/main" id="{00000000-0008-0000-0F00-00000E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7" name="テキスト ボックス 526">
          <a:extLst>
            <a:ext uri="{FF2B5EF4-FFF2-40B4-BE49-F238E27FC236}">
              <a16:creationId xmlns:a16="http://schemas.microsoft.com/office/drawing/2014/main" id="{00000000-0008-0000-0F00-00000F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8" name="テキスト ボックス 527">
          <a:extLst>
            <a:ext uri="{FF2B5EF4-FFF2-40B4-BE49-F238E27FC236}">
              <a16:creationId xmlns:a16="http://schemas.microsoft.com/office/drawing/2014/main" id="{00000000-0008-0000-0F00-000010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156573</xdr:rowOff>
    </xdr:from>
    <xdr:to>
      <xdr:col>85</xdr:col>
      <xdr:colOff>177800</xdr:colOff>
      <xdr:row>63</xdr:row>
      <xdr:rowOff>86723</xdr:rowOff>
    </xdr:to>
    <xdr:sp macro="" textlink="">
      <xdr:nvSpPr>
        <xdr:cNvPr id="529" name="楕円 528">
          <a:extLst>
            <a:ext uri="{FF2B5EF4-FFF2-40B4-BE49-F238E27FC236}">
              <a16:creationId xmlns:a16="http://schemas.microsoft.com/office/drawing/2014/main" id="{00000000-0008-0000-0F00-000011020000}"/>
            </a:ext>
          </a:extLst>
        </xdr:cNvPr>
        <xdr:cNvSpPr/>
      </xdr:nvSpPr>
      <xdr:spPr>
        <a:xfrm>
          <a:off x="16268700" y="1078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135000</xdr:rowOff>
    </xdr:from>
    <xdr:ext cx="405111" cy="259045"/>
    <xdr:sp macro="" textlink="">
      <xdr:nvSpPr>
        <xdr:cNvPr id="530" name="【保健センター・保健所】&#10;有形固定資産減価償却率該当値テキスト">
          <a:extLst>
            <a:ext uri="{FF2B5EF4-FFF2-40B4-BE49-F238E27FC236}">
              <a16:creationId xmlns:a16="http://schemas.microsoft.com/office/drawing/2014/main" id="{00000000-0008-0000-0F00-000012020000}"/>
            </a:ext>
          </a:extLst>
        </xdr:cNvPr>
        <xdr:cNvSpPr txBox="1"/>
      </xdr:nvSpPr>
      <xdr:spPr>
        <a:xfrm>
          <a:off x="16357600" y="10764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123916</xdr:rowOff>
    </xdr:from>
    <xdr:to>
      <xdr:col>81</xdr:col>
      <xdr:colOff>101600</xdr:colOff>
      <xdr:row>63</xdr:row>
      <xdr:rowOff>54066</xdr:rowOff>
    </xdr:to>
    <xdr:sp macro="" textlink="">
      <xdr:nvSpPr>
        <xdr:cNvPr id="531" name="楕円 530">
          <a:extLst>
            <a:ext uri="{FF2B5EF4-FFF2-40B4-BE49-F238E27FC236}">
              <a16:creationId xmlns:a16="http://schemas.microsoft.com/office/drawing/2014/main" id="{00000000-0008-0000-0F00-000013020000}"/>
            </a:ext>
          </a:extLst>
        </xdr:cNvPr>
        <xdr:cNvSpPr/>
      </xdr:nvSpPr>
      <xdr:spPr>
        <a:xfrm>
          <a:off x="15430500" y="1075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3266</xdr:rowOff>
    </xdr:from>
    <xdr:to>
      <xdr:col>85</xdr:col>
      <xdr:colOff>127000</xdr:colOff>
      <xdr:row>63</xdr:row>
      <xdr:rowOff>35923</xdr:rowOff>
    </xdr:to>
    <xdr:cxnSp macro="">
      <xdr:nvCxnSpPr>
        <xdr:cNvPr id="532" name="直線コネクタ 531">
          <a:extLst>
            <a:ext uri="{FF2B5EF4-FFF2-40B4-BE49-F238E27FC236}">
              <a16:creationId xmlns:a16="http://schemas.microsoft.com/office/drawing/2014/main" id="{00000000-0008-0000-0F00-000014020000}"/>
            </a:ext>
          </a:extLst>
        </xdr:cNvPr>
        <xdr:cNvCxnSpPr/>
      </xdr:nvCxnSpPr>
      <xdr:spPr>
        <a:xfrm>
          <a:off x="15481300" y="1080461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150041</xdr:rowOff>
    </xdr:from>
    <xdr:to>
      <xdr:col>76</xdr:col>
      <xdr:colOff>165100</xdr:colOff>
      <xdr:row>63</xdr:row>
      <xdr:rowOff>80191</xdr:rowOff>
    </xdr:to>
    <xdr:sp macro="" textlink="">
      <xdr:nvSpPr>
        <xdr:cNvPr id="533" name="楕円 532">
          <a:extLst>
            <a:ext uri="{FF2B5EF4-FFF2-40B4-BE49-F238E27FC236}">
              <a16:creationId xmlns:a16="http://schemas.microsoft.com/office/drawing/2014/main" id="{00000000-0008-0000-0F00-000015020000}"/>
            </a:ext>
          </a:extLst>
        </xdr:cNvPr>
        <xdr:cNvSpPr/>
      </xdr:nvSpPr>
      <xdr:spPr>
        <a:xfrm>
          <a:off x="14541500" y="1077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3266</xdr:rowOff>
    </xdr:from>
    <xdr:to>
      <xdr:col>81</xdr:col>
      <xdr:colOff>50800</xdr:colOff>
      <xdr:row>63</xdr:row>
      <xdr:rowOff>29391</xdr:rowOff>
    </xdr:to>
    <xdr:cxnSp macro="">
      <xdr:nvCxnSpPr>
        <xdr:cNvPr id="534" name="直線コネクタ 533">
          <a:extLst>
            <a:ext uri="{FF2B5EF4-FFF2-40B4-BE49-F238E27FC236}">
              <a16:creationId xmlns:a16="http://schemas.microsoft.com/office/drawing/2014/main" id="{00000000-0008-0000-0F00-000016020000}"/>
            </a:ext>
          </a:extLst>
        </xdr:cNvPr>
        <xdr:cNvCxnSpPr/>
      </xdr:nvCxnSpPr>
      <xdr:spPr>
        <a:xfrm flipV="1">
          <a:off x="14592300" y="1080461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150041</xdr:rowOff>
    </xdr:from>
    <xdr:to>
      <xdr:col>72</xdr:col>
      <xdr:colOff>38100</xdr:colOff>
      <xdr:row>63</xdr:row>
      <xdr:rowOff>80191</xdr:rowOff>
    </xdr:to>
    <xdr:sp macro="" textlink="">
      <xdr:nvSpPr>
        <xdr:cNvPr id="535" name="楕円 534">
          <a:extLst>
            <a:ext uri="{FF2B5EF4-FFF2-40B4-BE49-F238E27FC236}">
              <a16:creationId xmlns:a16="http://schemas.microsoft.com/office/drawing/2014/main" id="{00000000-0008-0000-0F00-000017020000}"/>
            </a:ext>
          </a:extLst>
        </xdr:cNvPr>
        <xdr:cNvSpPr/>
      </xdr:nvSpPr>
      <xdr:spPr>
        <a:xfrm>
          <a:off x="13652500" y="1077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29391</xdr:rowOff>
    </xdr:from>
    <xdr:to>
      <xdr:col>76</xdr:col>
      <xdr:colOff>114300</xdr:colOff>
      <xdr:row>63</xdr:row>
      <xdr:rowOff>29391</xdr:rowOff>
    </xdr:to>
    <xdr:cxnSp macro="">
      <xdr:nvCxnSpPr>
        <xdr:cNvPr id="536" name="直線コネクタ 535">
          <a:extLst>
            <a:ext uri="{FF2B5EF4-FFF2-40B4-BE49-F238E27FC236}">
              <a16:creationId xmlns:a16="http://schemas.microsoft.com/office/drawing/2014/main" id="{00000000-0008-0000-0F00-000018020000}"/>
            </a:ext>
          </a:extLst>
        </xdr:cNvPr>
        <xdr:cNvCxnSpPr/>
      </xdr:nvCxnSpPr>
      <xdr:spPr>
        <a:xfrm>
          <a:off x="13703300" y="1083074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22678</xdr:rowOff>
    </xdr:from>
    <xdr:to>
      <xdr:col>67</xdr:col>
      <xdr:colOff>101600</xdr:colOff>
      <xdr:row>59</xdr:row>
      <xdr:rowOff>124278</xdr:rowOff>
    </xdr:to>
    <xdr:sp macro="" textlink="">
      <xdr:nvSpPr>
        <xdr:cNvPr id="537" name="楕円 536">
          <a:extLst>
            <a:ext uri="{FF2B5EF4-FFF2-40B4-BE49-F238E27FC236}">
              <a16:creationId xmlns:a16="http://schemas.microsoft.com/office/drawing/2014/main" id="{00000000-0008-0000-0F00-000019020000}"/>
            </a:ext>
          </a:extLst>
        </xdr:cNvPr>
        <xdr:cNvSpPr/>
      </xdr:nvSpPr>
      <xdr:spPr>
        <a:xfrm>
          <a:off x="12763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73478</xdr:rowOff>
    </xdr:from>
    <xdr:to>
      <xdr:col>71</xdr:col>
      <xdr:colOff>177800</xdr:colOff>
      <xdr:row>63</xdr:row>
      <xdr:rowOff>29391</xdr:rowOff>
    </xdr:to>
    <xdr:cxnSp macro="">
      <xdr:nvCxnSpPr>
        <xdr:cNvPr id="538" name="直線コネクタ 537">
          <a:extLst>
            <a:ext uri="{FF2B5EF4-FFF2-40B4-BE49-F238E27FC236}">
              <a16:creationId xmlns:a16="http://schemas.microsoft.com/office/drawing/2014/main" id="{00000000-0008-0000-0F00-00001A020000}"/>
            </a:ext>
          </a:extLst>
        </xdr:cNvPr>
        <xdr:cNvCxnSpPr/>
      </xdr:nvCxnSpPr>
      <xdr:spPr>
        <a:xfrm>
          <a:off x="12814300" y="10189028"/>
          <a:ext cx="889000" cy="641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98351</xdr:rowOff>
    </xdr:from>
    <xdr:ext cx="405111" cy="259045"/>
    <xdr:sp macro="" textlink="">
      <xdr:nvSpPr>
        <xdr:cNvPr id="539" name="n_1aveValue【保健センター・保健所】&#10;有形固定資産減価償却率">
          <a:extLst>
            <a:ext uri="{FF2B5EF4-FFF2-40B4-BE49-F238E27FC236}">
              <a16:creationId xmlns:a16="http://schemas.microsoft.com/office/drawing/2014/main" id="{00000000-0008-0000-0F00-00001B020000}"/>
            </a:ext>
          </a:extLst>
        </xdr:cNvPr>
        <xdr:cNvSpPr txBox="1"/>
      </xdr:nvSpPr>
      <xdr:spPr>
        <a:xfrm>
          <a:off x="15266044" y="1004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60796</xdr:rowOff>
    </xdr:from>
    <xdr:ext cx="405111" cy="259045"/>
    <xdr:sp macro="" textlink="">
      <xdr:nvSpPr>
        <xdr:cNvPr id="540" name="n_2aveValue【保健センター・保健所】&#10;有形固定資産減価償却率">
          <a:extLst>
            <a:ext uri="{FF2B5EF4-FFF2-40B4-BE49-F238E27FC236}">
              <a16:creationId xmlns:a16="http://schemas.microsoft.com/office/drawing/2014/main" id="{00000000-0008-0000-0F00-00001C020000}"/>
            </a:ext>
          </a:extLst>
        </xdr:cNvPr>
        <xdr:cNvSpPr txBox="1"/>
      </xdr:nvSpPr>
      <xdr:spPr>
        <a:xfrm>
          <a:off x="14389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33037</xdr:rowOff>
    </xdr:from>
    <xdr:ext cx="405111" cy="259045"/>
    <xdr:sp macro="" textlink="">
      <xdr:nvSpPr>
        <xdr:cNvPr id="541" name="n_3aveValue【保健センター・保健所】&#10;有形固定資産減価償却率">
          <a:extLst>
            <a:ext uri="{FF2B5EF4-FFF2-40B4-BE49-F238E27FC236}">
              <a16:creationId xmlns:a16="http://schemas.microsoft.com/office/drawing/2014/main" id="{00000000-0008-0000-0F00-00001D020000}"/>
            </a:ext>
          </a:extLst>
        </xdr:cNvPr>
        <xdr:cNvSpPr txBox="1"/>
      </xdr:nvSpPr>
      <xdr:spPr>
        <a:xfrm>
          <a:off x="13500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161126</xdr:rowOff>
    </xdr:from>
    <xdr:ext cx="405111" cy="259045"/>
    <xdr:sp macro="" textlink="">
      <xdr:nvSpPr>
        <xdr:cNvPr id="542" name="n_4aveValue【保健センター・保健所】&#10;有形固定資産減価償却率">
          <a:extLst>
            <a:ext uri="{FF2B5EF4-FFF2-40B4-BE49-F238E27FC236}">
              <a16:creationId xmlns:a16="http://schemas.microsoft.com/office/drawing/2014/main" id="{00000000-0008-0000-0F00-00001E020000}"/>
            </a:ext>
          </a:extLst>
        </xdr:cNvPr>
        <xdr:cNvSpPr txBox="1"/>
      </xdr:nvSpPr>
      <xdr:spPr>
        <a:xfrm>
          <a:off x="12611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45193</xdr:rowOff>
    </xdr:from>
    <xdr:ext cx="405111" cy="259045"/>
    <xdr:sp macro="" textlink="">
      <xdr:nvSpPr>
        <xdr:cNvPr id="543" name="n_1mainValue【保健センター・保健所】&#10;有形固定資産減価償却率">
          <a:extLst>
            <a:ext uri="{FF2B5EF4-FFF2-40B4-BE49-F238E27FC236}">
              <a16:creationId xmlns:a16="http://schemas.microsoft.com/office/drawing/2014/main" id="{00000000-0008-0000-0F00-00001F020000}"/>
            </a:ext>
          </a:extLst>
        </xdr:cNvPr>
        <xdr:cNvSpPr txBox="1"/>
      </xdr:nvSpPr>
      <xdr:spPr>
        <a:xfrm>
          <a:off x="15266044" y="1084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71318</xdr:rowOff>
    </xdr:from>
    <xdr:ext cx="405111" cy="259045"/>
    <xdr:sp macro="" textlink="">
      <xdr:nvSpPr>
        <xdr:cNvPr id="544" name="n_2mainValue【保健センター・保健所】&#10;有形固定資産減価償却率">
          <a:extLst>
            <a:ext uri="{FF2B5EF4-FFF2-40B4-BE49-F238E27FC236}">
              <a16:creationId xmlns:a16="http://schemas.microsoft.com/office/drawing/2014/main" id="{00000000-0008-0000-0F00-000020020000}"/>
            </a:ext>
          </a:extLst>
        </xdr:cNvPr>
        <xdr:cNvSpPr txBox="1"/>
      </xdr:nvSpPr>
      <xdr:spPr>
        <a:xfrm>
          <a:off x="14389744" y="10872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71318</xdr:rowOff>
    </xdr:from>
    <xdr:ext cx="405111" cy="259045"/>
    <xdr:sp macro="" textlink="">
      <xdr:nvSpPr>
        <xdr:cNvPr id="545" name="n_3mainValue【保健センター・保健所】&#10;有形固定資産減価償却率">
          <a:extLst>
            <a:ext uri="{FF2B5EF4-FFF2-40B4-BE49-F238E27FC236}">
              <a16:creationId xmlns:a16="http://schemas.microsoft.com/office/drawing/2014/main" id="{00000000-0008-0000-0F00-000021020000}"/>
            </a:ext>
          </a:extLst>
        </xdr:cNvPr>
        <xdr:cNvSpPr txBox="1"/>
      </xdr:nvSpPr>
      <xdr:spPr>
        <a:xfrm>
          <a:off x="13500744" y="10872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140805</xdr:rowOff>
    </xdr:from>
    <xdr:ext cx="405111" cy="259045"/>
    <xdr:sp macro="" textlink="">
      <xdr:nvSpPr>
        <xdr:cNvPr id="546" name="n_4mainValue【保健センター・保健所】&#10;有形固定資産減価償却率">
          <a:extLst>
            <a:ext uri="{FF2B5EF4-FFF2-40B4-BE49-F238E27FC236}">
              <a16:creationId xmlns:a16="http://schemas.microsoft.com/office/drawing/2014/main" id="{00000000-0008-0000-0F00-000022020000}"/>
            </a:ext>
          </a:extLst>
        </xdr:cNvPr>
        <xdr:cNvSpPr txBox="1"/>
      </xdr:nvSpPr>
      <xdr:spPr>
        <a:xfrm>
          <a:off x="12611744" y="991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7" name="正方形/長方形 546">
          <a:extLst>
            <a:ext uri="{FF2B5EF4-FFF2-40B4-BE49-F238E27FC236}">
              <a16:creationId xmlns:a16="http://schemas.microsoft.com/office/drawing/2014/main" id="{00000000-0008-0000-0F00-000023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8" name="正方形/長方形 547">
          <a:extLst>
            <a:ext uri="{FF2B5EF4-FFF2-40B4-BE49-F238E27FC236}">
              <a16:creationId xmlns:a16="http://schemas.microsoft.com/office/drawing/2014/main" id="{00000000-0008-0000-0F00-000024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9" name="正方形/長方形 548">
          <a:extLst>
            <a:ext uri="{FF2B5EF4-FFF2-40B4-BE49-F238E27FC236}">
              <a16:creationId xmlns:a16="http://schemas.microsoft.com/office/drawing/2014/main" id="{00000000-0008-0000-0F00-000025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0" name="正方形/長方形 549">
          <a:extLst>
            <a:ext uri="{FF2B5EF4-FFF2-40B4-BE49-F238E27FC236}">
              <a16:creationId xmlns:a16="http://schemas.microsoft.com/office/drawing/2014/main" id="{00000000-0008-0000-0F00-000026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1" name="正方形/長方形 550">
          <a:extLst>
            <a:ext uri="{FF2B5EF4-FFF2-40B4-BE49-F238E27FC236}">
              <a16:creationId xmlns:a16="http://schemas.microsoft.com/office/drawing/2014/main" id="{00000000-0008-0000-0F00-000027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2" name="正方形/長方形 551">
          <a:extLst>
            <a:ext uri="{FF2B5EF4-FFF2-40B4-BE49-F238E27FC236}">
              <a16:creationId xmlns:a16="http://schemas.microsoft.com/office/drawing/2014/main" id="{00000000-0008-0000-0F00-000028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3" name="正方形/長方形 552">
          <a:extLst>
            <a:ext uri="{FF2B5EF4-FFF2-40B4-BE49-F238E27FC236}">
              <a16:creationId xmlns:a16="http://schemas.microsoft.com/office/drawing/2014/main" id="{00000000-0008-0000-0F00-000029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4" name="正方形/長方形 553">
          <a:extLst>
            <a:ext uri="{FF2B5EF4-FFF2-40B4-BE49-F238E27FC236}">
              <a16:creationId xmlns:a16="http://schemas.microsoft.com/office/drawing/2014/main" id="{00000000-0008-0000-0F00-00002A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5" name="テキスト ボックス 554">
          <a:extLst>
            <a:ext uri="{FF2B5EF4-FFF2-40B4-BE49-F238E27FC236}">
              <a16:creationId xmlns:a16="http://schemas.microsoft.com/office/drawing/2014/main" id="{00000000-0008-0000-0F00-00002B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6" name="直線コネクタ 555">
          <a:extLst>
            <a:ext uri="{FF2B5EF4-FFF2-40B4-BE49-F238E27FC236}">
              <a16:creationId xmlns:a16="http://schemas.microsoft.com/office/drawing/2014/main" id="{00000000-0008-0000-0F00-00002C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57" name="直線コネクタ 556">
          <a:extLst>
            <a:ext uri="{FF2B5EF4-FFF2-40B4-BE49-F238E27FC236}">
              <a16:creationId xmlns:a16="http://schemas.microsoft.com/office/drawing/2014/main" id="{00000000-0008-0000-0F00-00002D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8" name="テキスト ボックス 557">
          <a:extLst>
            <a:ext uri="{FF2B5EF4-FFF2-40B4-BE49-F238E27FC236}">
              <a16:creationId xmlns:a16="http://schemas.microsoft.com/office/drawing/2014/main" id="{00000000-0008-0000-0F00-00002E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9" name="直線コネクタ 558">
          <a:extLst>
            <a:ext uri="{FF2B5EF4-FFF2-40B4-BE49-F238E27FC236}">
              <a16:creationId xmlns:a16="http://schemas.microsoft.com/office/drawing/2014/main" id="{00000000-0008-0000-0F00-00002F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60" name="テキスト ボックス 559">
          <a:extLst>
            <a:ext uri="{FF2B5EF4-FFF2-40B4-BE49-F238E27FC236}">
              <a16:creationId xmlns:a16="http://schemas.microsoft.com/office/drawing/2014/main" id="{00000000-0008-0000-0F00-000030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61" name="直線コネクタ 560">
          <a:extLst>
            <a:ext uri="{FF2B5EF4-FFF2-40B4-BE49-F238E27FC236}">
              <a16:creationId xmlns:a16="http://schemas.microsoft.com/office/drawing/2014/main" id="{00000000-0008-0000-0F00-000031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62" name="テキスト ボックス 561">
          <a:extLst>
            <a:ext uri="{FF2B5EF4-FFF2-40B4-BE49-F238E27FC236}">
              <a16:creationId xmlns:a16="http://schemas.microsoft.com/office/drawing/2014/main" id="{00000000-0008-0000-0F00-000032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63" name="直線コネクタ 562">
          <a:extLst>
            <a:ext uri="{FF2B5EF4-FFF2-40B4-BE49-F238E27FC236}">
              <a16:creationId xmlns:a16="http://schemas.microsoft.com/office/drawing/2014/main" id="{00000000-0008-0000-0F00-000033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64" name="テキスト ボックス 563">
          <a:extLst>
            <a:ext uri="{FF2B5EF4-FFF2-40B4-BE49-F238E27FC236}">
              <a16:creationId xmlns:a16="http://schemas.microsoft.com/office/drawing/2014/main" id="{00000000-0008-0000-0F00-000034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65" name="直線コネクタ 564">
          <a:extLst>
            <a:ext uri="{FF2B5EF4-FFF2-40B4-BE49-F238E27FC236}">
              <a16:creationId xmlns:a16="http://schemas.microsoft.com/office/drawing/2014/main" id="{00000000-0008-0000-0F00-000035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66" name="テキスト ボックス 565">
          <a:extLst>
            <a:ext uri="{FF2B5EF4-FFF2-40B4-BE49-F238E27FC236}">
              <a16:creationId xmlns:a16="http://schemas.microsoft.com/office/drawing/2014/main" id="{00000000-0008-0000-0F00-000036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7" name="直線コネクタ 566">
          <a:extLst>
            <a:ext uri="{FF2B5EF4-FFF2-40B4-BE49-F238E27FC236}">
              <a16:creationId xmlns:a16="http://schemas.microsoft.com/office/drawing/2014/main" id="{00000000-0008-0000-0F00-000037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8" name="テキスト ボックス 567">
          <a:extLst>
            <a:ext uri="{FF2B5EF4-FFF2-40B4-BE49-F238E27FC236}">
              <a16:creationId xmlns:a16="http://schemas.microsoft.com/office/drawing/2014/main" id="{00000000-0008-0000-0F00-000038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9" name="【保健センター・保健所】&#10;一人当たり面積グラフ枠">
          <a:extLst>
            <a:ext uri="{FF2B5EF4-FFF2-40B4-BE49-F238E27FC236}">
              <a16:creationId xmlns:a16="http://schemas.microsoft.com/office/drawing/2014/main" id="{00000000-0008-0000-0F00-000039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50800</xdr:rowOff>
    </xdr:to>
    <xdr:cxnSp macro="">
      <xdr:nvCxnSpPr>
        <xdr:cNvPr id="570" name="直線コネクタ 569">
          <a:extLst>
            <a:ext uri="{FF2B5EF4-FFF2-40B4-BE49-F238E27FC236}">
              <a16:creationId xmlns:a16="http://schemas.microsoft.com/office/drawing/2014/main" id="{00000000-0008-0000-0F00-00003A020000}"/>
            </a:ext>
          </a:extLst>
        </xdr:cNvPr>
        <xdr:cNvCxnSpPr/>
      </xdr:nvCxnSpPr>
      <xdr:spPr>
        <a:xfrm flipV="1">
          <a:off x="22160864" y="96012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571" name="【保健センター・保健所】&#10;一人当たり面積最小値テキスト">
          <a:extLst>
            <a:ext uri="{FF2B5EF4-FFF2-40B4-BE49-F238E27FC236}">
              <a16:creationId xmlns:a16="http://schemas.microsoft.com/office/drawing/2014/main" id="{00000000-0008-0000-0F00-00003B020000}"/>
            </a:ext>
          </a:extLst>
        </xdr:cNvPr>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572" name="直線コネクタ 571">
          <a:extLst>
            <a:ext uri="{FF2B5EF4-FFF2-40B4-BE49-F238E27FC236}">
              <a16:creationId xmlns:a16="http://schemas.microsoft.com/office/drawing/2014/main" id="{00000000-0008-0000-0F00-00003C020000}"/>
            </a:ext>
          </a:extLst>
        </xdr:cNvPr>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573" name="【保健センター・保健所】&#10;一人当たり面積最大値テキスト">
          <a:extLst>
            <a:ext uri="{FF2B5EF4-FFF2-40B4-BE49-F238E27FC236}">
              <a16:creationId xmlns:a16="http://schemas.microsoft.com/office/drawing/2014/main" id="{00000000-0008-0000-0F00-00003D020000}"/>
            </a:ext>
          </a:extLst>
        </xdr:cNvPr>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574" name="直線コネクタ 573">
          <a:extLst>
            <a:ext uri="{FF2B5EF4-FFF2-40B4-BE49-F238E27FC236}">
              <a16:creationId xmlns:a16="http://schemas.microsoft.com/office/drawing/2014/main" id="{00000000-0008-0000-0F00-00003E020000}"/>
            </a:ext>
          </a:extLst>
        </xdr:cNvPr>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29227</xdr:rowOff>
    </xdr:from>
    <xdr:ext cx="469744" cy="259045"/>
    <xdr:sp macro="" textlink="">
      <xdr:nvSpPr>
        <xdr:cNvPr id="575" name="【保健センター・保健所】&#10;一人当たり面積平均値テキスト">
          <a:extLst>
            <a:ext uri="{FF2B5EF4-FFF2-40B4-BE49-F238E27FC236}">
              <a16:creationId xmlns:a16="http://schemas.microsoft.com/office/drawing/2014/main" id="{00000000-0008-0000-0F00-00003F020000}"/>
            </a:ext>
          </a:extLst>
        </xdr:cNvPr>
        <xdr:cNvSpPr txBox="1"/>
      </xdr:nvSpPr>
      <xdr:spPr>
        <a:xfrm>
          <a:off x="22199600" y="1031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576" name="フローチャート: 判断 575">
          <a:extLst>
            <a:ext uri="{FF2B5EF4-FFF2-40B4-BE49-F238E27FC236}">
              <a16:creationId xmlns:a16="http://schemas.microsoft.com/office/drawing/2014/main" id="{00000000-0008-0000-0F00-000040020000}"/>
            </a:ext>
          </a:extLst>
        </xdr:cNvPr>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577" name="フローチャート: 判断 576">
          <a:extLst>
            <a:ext uri="{FF2B5EF4-FFF2-40B4-BE49-F238E27FC236}">
              <a16:creationId xmlns:a16="http://schemas.microsoft.com/office/drawing/2014/main" id="{00000000-0008-0000-0F00-000041020000}"/>
            </a:ext>
          </a:extLst>
        </xdr:cNvPr>
        <xdr:cNvSpPr/>
      </xdr:nvSpPr>
      <xdr:spPr>
        <a:xfrm>
          <a:off x="21272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165100</xdr:rowOff>
    </xdr:from>
    <xdr:to>
      <xdr:col>107</xdr:col>
      <xdr:colOff>101600</xdr:colOff>
      <xdr:row>61</xdr:row>
      <xdr:rowOff>95250</xdr:rowOff>
    </xdr:to>
    <xdr:sp macro="" textlink="">
      <xdr:nvSpPr>
        <xdr:cNvPr id="578" name="フローチャート: 判断 577">
          <a:extLst>
            <a:ext uri="{FF2B5EF4-FFF2-40B4-BE49-F238E27FC236}">
              <a16:creationId xmlns:a16="http://schemas.microsoft.com/office/drawing/2014/main" id="{00000000-0008-0000-0F00-000042020000}"/>
            </a:ext>
          </a:extLst>
        </xdr:cNvPr>
        <xdr:cNvSpPr/>
      </xdr:nvSpPr>
      <xdr:spPr>
        <a:xfrm>
          <a:off x="20383500" y="1045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19050</xdr:rowOff>
    </xdr:from>
    <xdr:to>
      <xdr:col>102</xdr:col>
      <xdr:colOff>165100</xdr:colOff>
      <xdr:row>61</xdr:row>
      <xdr:rowOff>120650</xdr:rowOff>
    </xdr:to>
    <xdr:sp macro="" textlink="">
      <xdr:nvSpPr>
        <xdr:cNvPr id="579" name="フローチャート: 判断 578">
          <a:extLst>
            <a:ext uri="{FF2B5EF4-FFF2-40B4-BE49-F238E27FC236}">
              <a16:creationId xmlns:a16="http://schemas.microsoft.com/office/drawing/2014/main" id="{00000000-0008-0000-0F00-000043020000}"/>
            </a:ext>
          </a:extLst>
        </xdr:cNvPr>
        <xdr:cNvSpPr/>
      </xdr:nvSpPr>
      <xdr:spPr>
        <a:xfrm>
          <a:off x="19494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31750</xdr:rowOff>
    </xdr:from>
    <xdr:to>
      <xdr:col>98</xdr:col>
      <xdr:colOff>38100</xdr:colOff>
      <xdr:row>61</xdr:row>
      <xdr:rowOff>133350</xdr:rowOff>
    </xdr:to>
    <xdr:sp macro="" textlink="">
      <xdr:nvSpPr>
        <xdr:cNvPr id="580" name="フローチャート: 判断 579">
          <a:extLst>
            <a:ext uri="{FF2B5EF4-FFF2-40B4-BE49-F238E27FC236}">
              <a16:creationId xmlns:a16="http://schemas.microsoft.com/office/drawing/2014/main" id="{00000000-0008-0000-0F00-000044020000}"/>
            </a:ext>
          </a:extLst>
        </xdr:cNvPr>
        <xdr:cNvSpPr/>
      </xdr:nvSpPr>
      <xdr:spPr>
        <a:xfrm>
          <a:off x="18605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1" name="テキスト ボックス 580">
          <a:extLst>
            <a:ext uri="{FF2B5EF4-FFF2-40B4-BE49-F238E27FC236}">
              <a16:creationId xmlns:a16="http://schemas.microsoft.com/office/drawing/2014/main" id="{00000000-0008-0000-0F00-000045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2" name="テキスト ボックス 581">
          <a:extLst>
            <a:ext uri="{FF2B5EF4-FFF2-40B4-BE49-F238E27FC236}">
              <a16:creationId xmlns:a16="http://schemas.microsoft.com/office/drawing/2014/main" id="{00000000-0008-0000-0F00-000046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3" name="テキスト ボックス 582">
          <a:extLst>
            <a:ext uri="{FF2B5EF4-FFF2-40B4-BE49-F238E27FC236}">
              <a16:creationId xmlns:a16="http://schemas.microsoft.com/office/drawing/2014/main" id="{00000000-0008-0000-0F00-000047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4" name="テキスト ボックス 583">
          <a:extLst>
            <a:ext uri="{FF2B5EF4-FFF2-40B4-BE49-F238E27FC236}">
              <a16:creationId xmlns:a16="http://schemas.microsoft.com/office/drawing/2014/main" id="{00000000-0008-0000-0F00-000048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5" name="テキスト ボックス 584">
          <a:extLst>
            <a:ext uri="{FF2B5EF4-FFF2-40B4-BE49-F238E27FC236}">
              <a16:creationId xmlns:a16="http://schemas.microsoft.com/office/drawing/2014/main" id="{00000000-0008-0000-0F00-000049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101600</xdr:rowOff>
    </xdr:from>
    <xdr:to>
      <xdr:col>116</xdr:col>
      <xdr:colOff>114300</xdr:colOff>
      <xdr:row>63</xdr:row>
      <xdr:rowOff>31750</xdr:rowOff>
    </xdr:to>
    <xdr:sp macro="" textlink="">
      <xdr:nvSpPr>
        <xdr:cNvPr id="586" name="楕円 585">
          <a:extLst>
            <a:ext uri="{FF2B5EF4-FFF2-40B4-BE49-F238E27FC236}">
              <a16:creationId xmlns:a16="http://schemas.microsoft.com/office/drawing/2014/main" id="{00000000-0008-0000-0F00-00004A020000}"/>
            </a:ext>
          </a:extLst>
        </xdr:cNvPr>
        <xdr:cNvSpPr/>
      </xdr:nvSpPr>
      <xdr:spPr>
        <a:xfrm>
          <a:off x="221107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80027</xdr:rowOff>
    </xdr:from>
    <xdr:ext cx="469744" cy="259045"/>
    <xdr:sp macro="" textlink="">
      <xdr:nvSpPr>
        <xdr:cNvPr id="587" name="【保健センター・保健所】&#10;一人当たり面積該当値テキスト">
          <a:extLst>
            <a:ext uri="{FF2B5EF4-FFF2-40B4-BE49-F238E27FC236}">
              <a16:creationId xmlns:a16="http://schemas.microsoft.com/office/drawing/2014/main" id="{00000000-0008-0000-0F00-00004B020000}"/>
            </a:ext>
          </a:extLst>
        </xdr:cNvPr>
        <xdr:cNvSpPr txBox="1"/>
      </xdr:nvSpPr>
      <xdr:spPr>
        <a:xfrm>
          <a:off x="22199600"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101600</xdr:rowOff>
    </xdr:from>
    <xdr:to>
      <xdr:col>112</xdr:col>
      <xdr:colOff>38100</xdr:colOff>
      <xdr:row>63</xdr:row>
      <xdr:rowOff>31750</xdr:rowOff>
    </xdr:to>
    <xdr:sp macro="" textlink="">
      <xdr:nvSpPr>
        <xdr:cNvPr id="588" name="楕円 587">
          <a:extLst>
            <a:ext uri="{FF2B5EF4-FFF2-40B4-BE49-F238E27FC236}">
              <a16:creationId xmlns:a16="http://schemas.microsoft.com/office/drawing/2014/main" id="{00000000-0008-0000-0F00-00004C020000}"/>
            </a:ext>
          </a:extLst>
        </xdr:cNvPr>
        <xdr:cNvSpPr/>
      </xdr:nvSpPr>
      <xdr:spPr>
        <a:xfrm>
          <a:off x="21272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152400</xdr:rowOff>
    </xdr:from>
    <xdr:to>
      <xdr:col>116</xdr:col>
      <xdr:colOff>63500</xdr:colOff>
      <xdr:row>62</xdr:row>
      <xdr:rowOff>152400</xdr:rowOff>
    </xdr:to>
    <xdr:cxnSp macro="">
      <xdr:nvCxnSpPr>
        <xdr:cNvPr id="589" name="直線コネクタ 588">
          <a:extLst>
            <a:ext uri="{FF2B5EF4-FFF2-40B4-BE49-F238E27FC236}">
              <a16:creationId xmlns:a16="http://schemas.microsoft.com/office/drawing/2014/main" id="{00000000-0008-0000-0F00-00004D020000}"/>
            </a:ext>
          </a:extLst>
        </xdr:cNvPr>
        <xdr:cNvCxnSpPr/>
      </xdr:nvCxnSpPr>
      <xdr:spPr>
        <a:xfrm>
          <a:off x="21323300" y="10782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101600</xdr:rowOff>
    </xdr:from>
    <xdr:to>
      <xdr:col>107</xdr:col>
      <xdr:colOff>101600</xdr:colOff>
      <xdr:row>63</xdr:row>
      <xdr:rowOff>31750</xdr:rowOff>
    </xdr:to>
    <xdr:sp macro="" textlink="">
      <xdr:nvSpPr>
        <xdr:cNvPr id="590" name="楕円 589">
          <a:extLst>
            <a:ext uri="{FF2B5EF4-FFF2-40B4-BE49-F238E27FC236}">
              <a16:creationId xmlns:a16="http://schemas.microsoft.com/office/drawing/2014/main" id="{00000000-0008-0000-0F00-00004E020000}"/>
            </a:ext>
          </a:extLst>
        </xdr:cNvPr>
        <xdr:cNvSpPr/>
      </xdr:nvSpPr>
      <xdr:spPr>
        <a:xfrm>
          <a:off x="20383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152400</xdr:rowOff>
    </xdr:from>
    <xdr:to>
      <xdr:col>111</xdr:col>
      <xdr:colOff>177800</xdr:colOff>
      <xdr:row>62</xdr:row>
      <xdr:rowOff>152400</xdr:rowOff>
    </xdr:to>
    <xdr:cxnSp macro="">
      <xdr:nvCxnSpPr>
        <xdr:cNvPr id="591" name="直線コネクタ 590">
          <a:extLst>
            <a:ext uri="{FF2B5EF4-FFF2-40B4-BE49-F238E27FC236}">
              <a16:creationId xmlns:a16="http://schemas.microsoft.com/office/drawing/2014/main" id="{00000000-0008-0000-0F00-00004F020000}"/>
            </a:ext>
          </a:extLst>
        </xdr:cNvPr>
        <xdr:cNvCxnSpPr/>
      </xdr:nvCxnSpPr>
      <xdr:spPr>
        <a:xfrm>
          <a:off x="20434300" y="1078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101600</xdr:rowOff>
    </xdr:from>
    <xdr:to>
      <xdr:col>102</xdr:col>
      <xdr:colOff>165100</xdr:colOff>
      <xdr:row>63</xdr:row>
      <xdr:rowOff>31750</xdr:rowOff>
    </xdr:to>
    <xdr:sp macro="" textlink="">
      <xdr:nvSpPr>
        <xdr:cNvPr id="592" name="楕円 591">
          <a:extLst>
            <a:ext uri="{FF2B5EF4-FFF2-40B4-BE49-F238E27FC236}">
              <a16:creationId xmlns:a16="http://schemas.microsoft.com/office/drawing/2014/main" id="{00000000-0008-0000-0F00-000050020000}"/>
            </a:ext>
          </a:extLst>
        </xdr:cNvPr>
        <xdr:cNvSpPr/>
      </xdr:nvSpPr>
      <xdr:spPr>
        <a:xfrm>
          <a:off x="19494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152400</xdr:rowOff>
    </xdr:from>
    <xdr:to>
      <xdr:col>107</xdr:col>
      <xdr:colOff>50800</xdr:colOff>
      <xdr:row>62</xdr:row>
      <xdr:rowOff>152400</xdr:rowOff>
    </xdr:to>
    <xdr:cxnSp macro="">
      <xdr:nvCxnSpPr>
        <xdr:cNvPr id="593" name="直線コネクタ 592">
          <a:extLst>
            <a:ext uri="{FF2B5EF4-FFF2-40B4-BE49-F238E27FC236}">
              <a16:creationId xmlns:a16="http://schemas.microsoft.com/office/drawing/2014/main" id="{00000000-0008-0000-0F00-000051020000}"/>
            </a:ext>
          </a:extLst>
        </xdr:cNvPr>
        <xdr:cNvCxnSpPr/>
      </xdr:nvCxnSpPr>
      <xdr:spPr>
        <a:xfrm>
          <a:off x="19545300" y="1078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133350</xdr:rowOff>
    </xdr:from>
    <xdr:to>
      <xdr:col>98</xdr:col>
      <xdr:colOff>38100</xdr:colOff>
      <xdr:row>60</xdr:row>
      <xdr:rowOff>63500</xdr:rowOff>
    </xdr:to>
    <xdr:sp macro="" textlink="">
      <xdr:nvSpPr>
        <xdr:cNvPr id="594" name="楕円 593">
          <a:extLst>
            <a:ext uri="{FF2B5EF4-FFF2-40B4-BE49-F238E27FC236}">
              <a16:creationId xmlns:a16="http://schemas.microsoft.com/office/drawing/2014/main" id="{00000000-0008-0000-0F00-000052020000}"/>
            </a:ext>
          </a:extLst>
        </xdr:cNvPr>
        <xdr:cNvSpPr/>
      </xdr:nvSpPr>
      <xdr:spPr>
        <a:xfrm>
          <a:off x="186055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12700</xdr:rowOff>
    </xdr:from>
    <xdr:to>
      <xdr:col>102</xdr:col>
      <xdr:colOff>114300</xdr:colOff>
      <xdr:row>62</xdr:row>
      <xdr:rowOff>152400</xdr:rowOff>
    </xdr:to>
    <xdr:cxnSp macro="">
      <xdr:nvCxnSpPr>
        <xdr:cNvPr id="595" name="直線コネクタ 594">
          <a:extLst>
            <a:ext uri="{FF2B5EF4-FFF2-40B4-BE49-F238E27FC236}">
              <a16:creationId xmlns:a16="http://schemas.microsoft.com/office/drawing/2014/main" id="{00000000-0008-0000-0F00-000053020000}"/>
            </a:ext>
          </a:extLst>
        </xdr:cNvPr>
        <xdr:cNvCxnSpPr/>
      </xdr:nvCxnSpPr>
      <xdr:spPr>
        <a:xfrm>
          <a:off x="18656300" y="10299700"/>
          <a:ext cx="8890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124477</xdr:rowOff>
    </xdr:from>
    <xdr:ext cx="469744" cy="259045"/>
    <xdr:sp macro="" textlink="">
      <xdr:nvSpPr>
        <xdr:cNvPr id="596" name="n_1aveValue【保健センター・保健所】&#10;一人当たり面積">
          <a:extLst>
            <a:ext uri="{FF2B5EF4-FFF2-40B4-BE49-F238E27FC236}">
              <a16:creationId xmlns:a16="http://schemas.microsoft.com/office/drawing/2014/main" id="{00000000-0008-0000-0F00-000054020000}"/>
            </a:ext>
          </a:extLst>
        </xdr:cNvPr>
        <xdr:cNvSpPr txBox="1"/>
      </xdr:nvSpPr>
      <xdr:spPr>
        <a:xfrm>
          <a:off x="210757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111777</xdr:rowOff>
    </xdr:from>
    <xdr:ext cx="469744" cy="259045"/>
    <xdr:sp macro="" textlink="">
      <xdr:nvSpPr>
        <xdr:cNvPr id="597" name="n_2aveValue【保健センター・保健所】&#10;一人当たり面積">
          <a:extLst>
            <a:ext uri="{FF2B5EF4-FFF2-40B4-BE49-F238E27FC236}">
              <a16:creationId xmlns:a16="http://schemas.microsoft.com/office/drawing/2014/main" id="{00000000-0008-0000-0F00-000055020000}"/>
            </a:ext>
          </a:extLst>
        </xdr:cNvPr>
        <xdr:cNvSpPr txBox="1"/>
      </xdr:nvSpPr>
      <xdr:spPr>
        <a:xfrm>
          <a:off x="20199427" y="1022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137177</xdr:rowOff>
    </xdr:from>
    <xdr:ext cx="469744" cy="259045"/>
    <xdr:sp macro="" textlink="">
      <xdr:nvSpPr>
        <xdr:cNvPr id="598" name="n_3aveValue【保健センター・保健所】&#10;一人当たり面積">
          <a:extLst>
            <a:ext uri="{FF2B5EF4-FFF2-40B4-BE49-F238E27FC236}">
              <a16:creationId xmlns:a16="http://schemas.microsoft.com/office/drawing/2014/main" id="{00000000-0008-0000-0F00-000056020000}"/>
            </a:ext>
          </a:extLst>
        </xdr:cNvPr>
        <xdr:cNvSpPr txBox="1"/>
      </xdr:nvSpPr>
      <xdr:spPr>
        <a:xfrm>
          <a:off x="19310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124477</xdr:rowOff>
    </xdr:from>
    <xdr:ext cx="469744" cy="259045"/>
    <xdr:sp macro="" textlink="">
      <xdr:nvSpPr>
        <xdr:cNvPr id="599" name="n_4aveValue【保健センター・保健所】&#10;一人当たり面積">
          <a:extLst>
            <a:ext uri="{FF2B5EF4-FFF2-40B4-BE49-F238E27FC236}">
              <a16:creationId xmlns:a16="http://schemas.microsoft.com/office/drawing/2014/main" id="{00000000-0008-0000-0F00-000057020000}"/>
            </a:ext>
          </a:extLst>
        </xdr:cNvPr>
        <xdr:cNvSpPr txBox="1"/>
      </xdr:nvSpPr>
      <xdr:spPr>
        <a:xfrm>
          <a:off x="18421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22877</xdr:rowOff>
    </xdr:from>
    <xdr:ext cx="469744" cy="259045"/>
    <xdr:sp macro="" textlink="">
      <xdr:nvSpPr>
        <xdr:cNvPr id="600" name="n_1mainValue【保健センター・保健所】&#10;一人当たり面積">
          <a:extLst>
            <a:ext uri="{FF2B5EF4-FFF2-40B4-BE49-F238E27FC236}">
              <a16:creationId xmlns:a16="http://schemas.microsoft.com/office/drawing/2014/main" id="{00000000-0008-0000-0F00-000058020000}"/>
            </a:ext>
          </a:extLst>
        </xdr:cNvPr>
        <xdr:cNvSpPr txBox="1"/>
      </xdr:nvSpPr>
      <xdr:spPr>
        <a:xfrm>
          <a:off x="210757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22877</xdr:rowOff>
    </xdr:from>
    <xdr:ext cx="469744" cy="259045"/>
    <xdr:sp macro="" textlink="">
      <xdr:nvSpPr>
        <xdr:cNvPr id="601" name="n_2mainValue【保健センター・保健所】&#10;一人当たり面積">
          <a:extLst>
            <a:ext uri="{FF2B5EF4-FFF2-40B4-BE49-F238E27FC236}">
              <a16:creationId xmlns:a16="http://schemas.microsoft.com/office/drawing/2014/main" id="{00000000-0008-0000-0F00-000059020000}"/>
            </a:ext>
          </a:extLst>
        </xdr:cNvPr>
        <xdr:cNvSpPr txBox="1"/>
      </xdr:nvSpPr>
      <xdr:spPr>
        <a:xfrm>
          <a:off x="201994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22877</xdr:rowOff>
    </xdr:from>
    <xdr:ext cx="469744" cy="259045"/>
    <xdr:sp macro="" textlink="">
      <xdr:nvSpPr>
        <xdr:cNvPr id="602" name="n_3mainValue【保健センター・保健所】&#10;一人当たり面積">
          <a:extLst>
            <a:ext uri="{FF2B5EF4-FFF2-40B4-BE49-F238E27FC236}">
              <a16:creationId xmlns:a16="http://schemas.microsoft.com/office/drawing/2014/main" id="{00000000-0008-0000-0F00-00005A020000}"/>
            </a:ext>
          </a:extLst>
        </xdr:cNvPr>
        <xdr:cNvSpPr txBox="1"/>
      </xdr:nvSpPr>
      <xdr:spPr>
        <a:xfrm>
          <a:off x="193104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80027</xdr:rowOff>
    </xdr:from>
    <xdr:ext cx="469744" cy="259045"/>
    <xdr:sp macro="" textlink="">
      <xdr:nvSpPr>
        <xdr:cNvPr id="603" name="n_4mainValue【保健センター・保健所】&#10;一人当たり面積">
          <a:extLst>
            <a:ext uri="{FF2B5EF4-FFF2-40B4-BE49-F238E27FC236}">
              <a16:creationId xmlns:a16="http://schemas.microsoft.com/office/drawing/2014/main" id="{00000000-0008-0000-0F00-00005B020000}"/>
            </a:ext>
          </a:extLst>
        </xdr:cNvPr>
        <xdr:cNvSpPr txBox="1"/>
      </xdr:nvSpPr>
      <xdr:spPr>
        <a:xfrm>
          <a:off x="18421427" y="1002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4" name="正方形/長方形 603">
          <a:extLst>
            <a:ext uri="{FF2B5EF4-FFF2-40B4-BE49-F238E27FC236}">
              <a16:creationId xmlns:a16="http://schemas.microsoft.com/office/drawing/2014/main" id="{00000000-0008-0000-0F00-00005C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5" name="正方形/長方形 604">
          <a:extLst>
            <a:ext uri="{FF2B5EF4-FFF2-40B4-BE49-F238E27FC236}">
              <a16:creationId xmlns:a16="http://schemas.microsoft.com/office/drawing/2014/main" id="{00000000-0008-0000-0F00-00005D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6" name="正方形/長方形 605">
          <a:extLst>
            <a:ext uri="{FF2B5EF4-FFF2-40B4-BE49-F238E27FC236}">
              <a16:creationId xmlns:a16="http://schemas.microsoft.com/office/drawing/2014/main" id="{00000000-0008-0000-0F00-00005E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7" name="正方形/長方形 606">
          <a:extLst>
            <a:ext uri="{FF2B5EF4-FFF2-40B4-BE49-F238E27FC236}">
              <a16:creationId xmlns:a16="http://schemas.microsoft.com/office/drawing/2014/main" id="{00000000-0008-0000-0F00-00005F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8" name="正方形/長方形 607">
          <a:extLst>
            <a:ext uri="{FF2B5EF4-FFF2-40B4-BE49-F238E27FC236}">
              <a16:creationId xmlns:a16="http://schemas.microsoft.com/office/drawing/2014/main" id="{00000000-0008-0000-0F00-000060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9" name="正方形/長方形 608">
          <a:extLst>
            <a:ext uri="{FF2B5EF4-FFF2-40B4-BE49-F238E27FC236}">
              <a16:creationId xmlns:a16="http://schemas.microsoft.com/office/drawing/2014/main" id="{00000000-0008-0000-0F00-000061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0" name="正方形/長方形 609">
          <a:extLst>
            <a:ext uri="{FF2B5EF4-FFF2-40B4-BE49-F238E27FC236}">
              <a16:creationId xmlns:a16="http://schemas.microsoft.com/office/drawing/2014/main" id="{00000000-0008-0000-0F00-000062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1" name="正方形/長方形 610">
          <a:extLst>
            <a:ext uri="{FF2B5EF4-FFF2-40B4-BE49-F238E27FC236}">
              <a16:creationId xmlns:a16="http://schemas.microsoft.com/office/drawing/2014/main" id="{00000000-0008-0000-0F00-000063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2" name="テキスト ボックス 611">
          <a:extLst>
            <a:ext uri="{FF2B5EF4-FFF2-40B4-BE49-F238E27FC236}">
              <a16:creationId xmlns:a16="http://schemas.microsoft.com/office/drawing/2014/main" id="{00000000-0008-0000-0F00-000064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3" name="直線コネクタ 612">
          <a:extLst>
            <a:ext uri="{FF2B5EF4-FFF2-40B4-BE49-F238E27FC236}">
              <a16:creationId xmlns:a16="http://schemas.microsoft.com/office/drawing/2014/main" id="{00000000-0008-0000-0F00-000065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14" name="テキスト ボックス 613">
          <a:extLst>
            <a:ext uri="{FF2B5EF4-FFF2-40B4-BE49-F238E27FC236}">
              <a16:creationId xmlns:a16="http://schemas.microsoft.com/office/drawing/2014/main" id="{00000000-0008-0000-0F00-000066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15" name="直線コネクタ 614">
          <a:extLst>
            <a:ext uri="{FF2B5EF4-FFF2-40B4-BE49-F238E27FC236}">
              <a16:creationId xmlns:a16="http://schemas.microsoft.com/office/drawing/2014/main" id="{00000000-0008-0000-0F00-000067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16" name="テキスト ボックス 615">
          <a:extLst>
            <a:ext uri="{FF2B5EF4-FFF2-40B4-BE49-F238E27FC236}">
              <a16:creationId xmlns:a16="http://schemas.microsoft.com/office/drawing/2014/main" id="{00000000-0008-0000-0F00-000068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17" name="直線コネクタ 616">
          <a:extLst>
            <a:ext uri="{FF2B5EF4-FFF2-40B4-BE49-F238E27FC236}">
              <a16:creationId xmlns:a16="http://schemas.microsoft.com/office/drawing/2014/main" id="{00000000-0008-0000-0F00-000069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18" name="テキスト ボックス 617">
          <a:extLst>
            <a:ext uri="{FF2B5EF4-FFF2-40B4-BE49-F238E27FC236}">
              <a16:creationId xmlns:a16="http://schemas.microsoft.com/office/drawing/2014/main" id="{00000000-0008-0000-0F00-00006A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9" name="直線コネクタ 618">
          <a:extLst>
            <a:ext uri="{FF2B5EF4-FFF2-40B4-BE49-F238E27FC236}">
              <a16:creationId xmlns:a16="http://schemas.microsoft.com/office/drawing/2014/main" id="{00000000-0008-0000-0F00-00006B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20" name="テキスト ボックス 619">
          <a:extLst>
            <a:ext uri="{FF2B5EF4-FFF2-40B4-BE49-F238E27FC236}">
              <a16:creationId xmlns:a16="http://schemas.microsoft.com/office/drawing/2014/main" id="{00000000-0008-0000-0F00-00006C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21" name="直線コネクタ 620">
          <a:extLst>
            <a:ext uri="{FF2B5EF4-FFF2-40B4-BE49-F238E27FC236}">
              <a16:creationId xmlns:a16="http://schemas.microsoft.com/office/drawing/2014/main" id="{00000000-0008-0000-0F00-00006D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22" name="テキスト ボックス 621">
          <a:extLst>
            <a:ext uri="{FF2B5EF4-FFF2-40B4-BE49-F238E27FC236}">
              <a16:creationId xmlns:a16="http://schemas.microsoft.com/office/drawing/2014/main" id="{00000000-0008-0000-0F00-00006E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23" name="直線コネクタ 622">
          <a:extLst>
            <a:ext uri="{FF2B5EF4-FFF2-40B4-BE49-F238E27FC236}">
              <a16:creationId xmlns:a16="http://schemas.microsoft.com/office/drawing/2014/main" id="{00000000-0008-0000-0F00-00006F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24" name="テキスト ボックス 623">
          <a:extLst>
            <a:ext uri="{FF2B5EF4-FFF2-40B4-BE49-F238E27FC236}">
              <a16:creationId xmlns:a16="http://schemas.microsoft.com/office/drawing/2014/main" id="{00000000-0008-0000-0F00-000070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25" name="直線コネクタ 624">
          <a:extLst>
            <a:ext uri="{FF2B5EF4-FFF2-40B4-BE49-F238E27FC236}">
              <a16:creationId xmlns:a16="http://schemas.microsoft.com/office/drawing/2014/main" id="{00000000-0008-0000-0F00-000071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26" name="テキスト ボックス 625">
          <a:extLst>
            <a:ext uri="{FF2B5EF4-FFF2-40B4-BE49-F238E27FC236}">
              <a16:creationId xmlns:a16="http://schemas.microsoft.com/office/drawing/2014/main" id="{00000000-0008-0000-0F00-000072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7" name="直線コネクタ 626">
          <a:extLst>
            <a:ext uri="{FF2B5EF4-FFF2-40B4-BE49-F238E27FC236}">
              <a16:creationId xmlns:a16="http://schemas.microsoft.com/office/drawing/2014/main" id="{00000000-0008-0000-0F00-000073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消防施設】&#10;有形固定資産減価償却率グラフ枠">
          <a:extLst>
            <a:ext uri="{FF2B5EF4-FFF2-40B4-BE49-F238E27FC236}">
              <a16:creationId xmlns:a16="http://schemas.microsoft.com/office/drawing/2014/main" id="{00000000-0008-0000-0F00-000074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129539</xdr:rowOff>
    </xdr:to>
    <xdr:cxnSp macro="">
      <xdr:nvCxnSpPr>
        <xdr:cNvPr id="629" name="直線コネクタ 628">
          <a:extLst>
            <a:ext uri="{FF2B5EF4-FFF2-40B4-BE49-F238E27FC236}">
              <a16:creationId xmlns:a16="http://schemas.microsoft.com/office/drawing/2014/main" id="{00000000-0008-0000-0F00-000075020000}"/>
            </a:ext>
          </a:extLst>
        </xdr:cNvPr>
        <xdr:cNvCxnSpPr/>
      </xdr:nvCxnSpPr>
      <xdr:spPr>
        <a:xfrm flipV="1">
          <a:off x="16318864" y="13280571"/>
          <a:ext cx="0" cy="1593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133366</xdr:rowOff>
    </xdr:from>
    <xdr:ext cx="405111" cy="259045"/>
    <xdr:sp macro="" textlink="">
      <xdr:nvSpPr>
        <xdr:cNvPr id="630" name="【消防施設】&#10;有形固定資産減価償却率最小値テキスト">
          <a:extLst>
            <a:ext uri="{FF2B5EF4-FFF2-40B4-BE49-F238E27FC236}">
              <a16:creationId xmlns:a16="http://schemas.microsoft.com/office/drawing/2014/main" id="{00000000-0008-0000-0F00-000076020000}"/>
            </a:ext>
          </a:extLst>
        </xdr:cNvPr>
        <xdr:cNvSpPr txBox="1"/>
      </xdr:nvSpPr>
      <xdr:spPr>
        <a:xfrm>
          <a:off x="16357600" y="1487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129539</xdr:rowOff>
    </xdr:from>
    <xdr:to>
      <xdr:col>86</xdr:col>
      <xdr:colOff>25400</xdr:colOff>
      <xdr:row>86</xdr:row>
      <xdr:rowOff>129539</xdr:rowOff>
    </xdr:to>
    <xdr:cxnSp macro="">
      <xdr:nvCxnSpPr>
        <xdr:cNvPr id="631" name="直線コネクタ 630">
          <a:extLst>
            <a:ext uri="{FF2B5EF4-FFF2-40B4-BE49-F238E27FC236}">
              <a16:creationId xmlns:a16="http://schemas.microsoft.com/office/drawing/2014/main" id="{00000000-0008-0000-0F00-000077020000}"/>
            </a:ext>
          </a:extLst>
        </xdr:cNvPr>
        <xdr:cNvCxnSpPr/>
      </xdr:nvCxnSpPr>
      <xdr:spPr>
        <a:xfrm>
          <a:off x="16230600" y="1487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340478" cy="259045"/>
    <xdr:sp macro="" textlink="">
      <xdr:nvSpPr>
        <xdr:cNvPr id="632" name="【消防施設】&#10;有形固定資産減価償却率最大値テキスト">
          <a:extLst>
            <a:ext uri="{FF2B5EF4-FFF2-40B4-BE49-F238E27FC236}">
              <a16:creationId xmlns:a16="http://schemas.microsoft.com/office/drawing/2014/main" id="{00000000-0008-0000-0F00-000078020000}"/>
            </a:ext>
          </a:extLst>
        </xdr:cNvPr>
        <xdr:cNvSpPr txBox="1"/>
      </xdr:nvSpPr>
      <xdr:spPr>
        <a:xfrm>
          <a:off x="16357600" y="1305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33" name="直線コネクタ 632">
          <a:extLst>
            <a:ext uri="{FF2B5EF4-FFF2-40B4-BE49-F238E27FC236}">
              <a16:creationId xmlns:a16="http://schemas.microsoft.com/office/drawing/2014/main" id="{00000000-0008-0000-0F00-00007902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99621</xdr:rowOff>
    </xdr:from>
    <xdr:ext cx="405111" cy="259045"/>
    <xdr:sp macro="" textlink="">
      <xdr:nvSpPr>
        <xdr:cNvPr id="634" name="【消防施設】&#10;有形固定資産減価償却率平均値テキスト">
          <a:extLst>
            <a:ext uri="{FF2B5EF4-FFF2-40B4-BE49-F238E27FC236}">
              <a16:creationId xmlns:a16="http://schemas.microsoft.com/office/drawing/2014/main" id="{00000000-0008-0000-0F00-00007A020000}"/>
            </a:ext>
          </a:extLst>
        </xdr:cNvPr>
        <xdr:cNvSpPr txBox="1"/>
      </xdr:nvSpPr>
      <xdr:spPr>
        <a:xfrm>
          <a:off x="16357600" y="14158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121194</xdr:rowOff>
    </xdr:from>
    <xdr:to>
      <xdr:col>85</xdr:col>
      <xdr:colOff>177800</xdr:colOff>
      <xdr:row>83</xdr:row>
      <xdr:rowOff>51344</xdr:rowOff>
    </xdr:to>
    <xdr:sp macro="" textlink="">
      <xdr:nvSpPr>
        <xdr:cNvPr id="635" name="フローチャート: 判断 634">
          <a:extLst>
            <a:ext uri="{FF2B5EF4-FFF2-40B4-BE49-F238E27FC236}">
              <a16:creationId xmlns:a16="http://schemas.microsoft.com/office/drawing/2014/main" id="{00000000-0008-0000-0F00-00007B020000}"/>
            </a:ext>
          </a:extLst>
        </xdr:cNvPr>
        <xdr:cNvSpPr/>
      </xdr:nvSpPr>
      <xdr:spPr>
        <a:xfrm>
          <a:off x="16268700" y="1418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152219</xdr:rowOff>
    </xdr:from>
    <xdr:to>
      <xdr:col>81</xdr:col>
      <xdr:colOff>101600</xdr:colOff>
      <xdr:row>83</xdr:row>
      <xdr:rowOff>82369</xdr:rowOff>
    </xdr:to>
    <xdr:sp macro="" textlink="">
      <xdr:nvSpPr>
        <xdr:cNvPr id="636" name="フローチャート: 判断 635">
          <a:extLst>
            <a:ext uri="{FF2B5EF4-FFF2-40B4-BE49-F238E27FC236}">
              <a16:creationId xmlns:a16="http://schemas.microsoft.com/office/drawing/2014/main" id="{00000000-0008-0000-0F00-00007C020000}"/>
            </a:ext>
          </a:extLst>
        </xdr:cNvPr>
        <xdr:cNvSpPr/>
      </xdr:nvSpPr>
      <xdr:spPr>
        <a:xfrm>
          <a:off x="15430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140788</xdr:rowOff>
    </xdr:from>
    <xdr:to>
      <xdr:col>76</xdr:col>
      <xdr:colOff>165100</xdr:colOff>
      <xdr:row>83</xdr:row>
      <xdr:rowOff>70938</xdr:rowOff>
    </xdr:to>
    <xdr:sp macro="" textlink="">
      <xdr:nvSpPr>
        <xdr:cNvPr id="637" name="フローチャート: 判断 636">
          <a:extLst>
            <a:ext uri="{FF2B5EF4-FFF2-40B4-BE49-F238E27FC236}">
              <a16:creationId xmlns:a16="http://schemas.microsoft.com/office/drawing/2014/main" id="{00000000-0008-0000-0F00-00007D020000}"/>
            </a:ext>
          </a:extLst>
        </xdr:cNvPr>
        <xdr:cNvSpPr/>
      </xdr:nvSpPr>
      <xdr:spPr>
        <a:xfrm>
          <a:off x="14541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124461</xdr:rowOff>
    </xdr:from>
    <xdr:to>
      <xdr:col>72</xdr:col>
      <xdr:colOff>38100</xdr:colOff>
      <xdr:row>83</xdr:row>
      <xdr:rowOff>54611</xdr:rowOff>
    </xdr:to>
    <xdr:sp macro="" textlink="">
      <xdr:nvSpPr>
        <xdr:cNvPr id="638" name="フローチャート: 判断 637">
          <a:extLst>
            <a:ext uri="{FF2B5EF4-FFF2-40B4-BE49-F238E27FC236}">
              <a16:creationId xmlns:a16="http://schemas.microsoft.com/office/drawing/2014/main" id="{00000000-0008-0000-0F00-00007E020000}"/>
            </a:ext>
          </a:extLst>
        </xdr:cNvPr>
        <xdr:cNvSpPr/>
      </xdr:nvSpPr>
      <xdr:spPr>
        <a:xfrm>
          <a:off x="13652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170180</xdr:rowOff>
    </xdr:from>
    <xdr:to>
      <xdr:col>67</xdr:col>
      <xdr:colOff>101600</xdr:colOff>
      <xdr:row>82</xdr:row>
      <xdr:rowOff>100330</xdr:rowOff>
    </xdr:to>
    <xdr:sp macro="" textlink="">
      <xdr:nvSpPr>
        <xdr:cNvPr id="639" name="フローチャート: 判断 638">
          <a:extLst>
            <a:ext uri="{FF2B5EF4-FFF2-40B4-BE49-F238E27FC236}">
              <a16:creationId xmlns:a16="http://schemas.microsoft.com/office/drawing/2014/main" id="{00000000-0008-0000-0F00-00007F020000}"/>
            </a:ext>
          </a:extLst>
        </xdr:cNvPr>
        <xdr:cNvSpPr/>
      </xdr:nvSpPr>
      <xdr:spPr>
        <a:xfrm>
          <a:off x="12763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0" name="テキスト ボックス 639">
          <a:extLst>
            <a:ext uri="{FF2B5EF4-FFF2-40B4-BE49-F238E27FC236}">
              <a16:creationId xmlns:a16="http://schemas.microsoft.com/office/drawing/2014/main" id="{00000000-0008-0000-0F00-000080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1" name="テキスト ボックス 640">
          <a:extLst>
            <a:ext uri="{FF2B5EF4-FFF2-40B4-BE49-F238E27FC236}">
              <a16:creationId xmlns:a16="http://schemas.microsoft.com/office/drawing/2014/main" id="{00000000-0008-0000-0F00-000081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2" name="テキスト ボックス 641">
          <a:extLst>
            <a:ext uri="{FF2B5EF4-FFF2-40B4-BE49-F238E27FC236}">
              <a16:creationId xmlns:a16="http://schemas.microsoft.com/office/drawing/2014/main" id="{00000000-0008-0000-0F00-000082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3" name="テキスト ボックス 642">
          <a:extLst>
            <a:ext uri="{FF2B5EF4-FFF2-40B4-BE49-F238E27FC236}">
              <a16:creationId xmlns:a16="http://schemas.microsoft.com/office/drawing/2014/main" id="{00000000-0008-0000-0F00-000083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4" name="テキスト ボックス 643">
          <a:extLst>
            <a:ext uri="{FF2B5EF4-FFF2-40B4-BE49-F238E27FC236}">
              <a16:creationId xmlns:a16="http://schemas.microsoft.com/office/drawing/2014/main" id="{00000000-0008-0000-0F00-000084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81</xdr:row>
      <xdr:rowOff>16692</xdr:rowOff>
    </xdr:from>
    <xdr:to>
      <xdr:col>67</xdr:col>
      <xdr:colOff>101600</xdr:colOff>
      <xdr:row>81</xdr:row>
      <xdr:rowOff>118292</xdr:rowOff>
    </xdr:to>
    <xdr:sp macro="" textlink="">
      <xdr:nvSpPr>
        <xdr:cNvPr id="645" name="楕円 644">
          <a:extLst>
            <a:ext uri="{FF2B5EF4-FFF2-40B4-BE49-F238E27FC236}">
              <a16:creationId xmlns:a16="http://schemas.microsoft.com/office/drawing/2014/main" id="{00000000-0008-0000-0F00-000085020000}"/>
            </a:ext>
          </a:extLst>
        </xdr:cNvPr>
        <xdr:cNvSpPr/>
      </xdr:nvSpPr>
      <xdr:spPr>
        <a:xfrm>
          <a:off x="12763500" y="1390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98896</xdr:rowOff>
    </xdr:from>
    <xdr:ext cx="405111" cy="259045"/>
    <xdr:sp macro="" textlink="">
      <xdr:nvSpPr>
        <xdr:cNvPr id="646" name="n_1aveValue【消防施設】&#10;有形固定資産減価償却率">
          <a:extLst>
            <a:ext uri="{FF2B5EF4-FFF2-40B4-BE49-F238E27FC236}">
              <a16:creationId xmlns:a16="http://schemas.microsoft.com/office/drawing/2014/main" id="{00000000-0008-0000-0F00-000086020000}"/>
            </a:ext>
          </a:extLst>
        </xdr:cNvPr>
        <xdr:cNvSpPr txBox="1"/>
      </xdr:nvSpPr>
      <xdr:spPr>
        <a:xfrm>
          <a:off x="15266044" y="1398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87465</xdr:rowOff>
    </xdr:from>
    <xdr:ext cx="405111" cy="259045"/>
    <xdr:sp macro="" textlink="">
      <xdr:nvSpPr>
        <xdr:cNvPr id="647" name="n_2aveValue【消防施設】&#10;有形固定資産減価償却率">
          <a:extLst>
            <a:ext uri="{FF2B5EF4-FFF2-40B4-BE49-F238E27FC236}">
              <a16:creationId xmlns:a16="http://schemas.microsoft.com/office/drawing/2014/main" id="{00000000-0008-0000-0F00-000087020000}"/>
            </a:ext>
          </a:extLst>
        </xdr:cNvPr>
        <xdr:cNvSpPr txBox="1"/>
      </xdr:nvSpPr>
      <xdr:spPr>
        <a:xfrm>
          <a:off x="14389744" y="1397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71138</xdr:rowOff>
    </xdr:from>
    <xdr:ext cx="405111" cy="259045"/>
    <xdr:sp macro="" textlink="">
      <xdr:nvSpPr>
        <xdr:cNvPr id="648" name="n_3aveValue【消防施設】&#10;有形固定資産減価償却率">
          <a:extLst>
            <a:ext uri="{FF2B5EF4-FFF2-40B4-BE49-F238E27FC236}">
              <a16:creationId xmlns:a16="http://schemas.microsoft.com/office/drawing/2014/main" id="{00000000-0008-0000-0F00-000088020000}"/>
            </a:ext>
          </a:extLst>
        </xdr:cNvPr>
        <xdr:cNvSpPr txBox="1"/>
      </xdr:nvSpPr>
      <xdr:spPr>
        <a:xfrm>
          <a:off x="13500744" y="1395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91457</xdr:rowOff>
    </xdr:from>
    <xdr:ext cx="405111" cy="259045"/>
    <xdr:sp macro="" textlink="">
      <xdr:nvSpPr>
        <xdr:cNvPr id="649" name="n_4aveValue【消防施設】&#10;有形固定資産減価償却率">
          <a:extLst>
            <a:ext uri="{FF2B5EF4-FFF2-40B4-BE49-F238E27FC236}">
              <a16:creationId xmlns:a16="http://schemas.microsoft.com/office/drawing/2014/main" id="{00000000-0008-0000-0F00-000089020000}"/>
            </a:ext>
          </a:extLst>
        </xdr:cNvPr>
        <xdr:cNvSpPr txBox="1"/>
      </xdr:nvSpPr>
      <xdr:spPr>
        <a:xfrm>
          <a:off x="126117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134819</xdr:rowOff>
    </xdr:from>
    <xdr:ext cx="405111" cy="259045"/>
    <xdr:sp macro="" textlink="">
      <xdr:nvSpPr>
        <xdr:cNvPr id="650" name="n_4mainValue【消防施設】&#10;有形固定資産減価償却率">
          <a:extLst>
            <a:ext uri="{FF2B5EF4-FFF2-40B4-BE49-F238E27FC236}">
              <a16:creationId xmlns:a16="http://schemas.microsoft.com/office/drawing/2014/main" id="{00000000-0008-0000-0F00-00008A020000}"/>
            </a:ext>
          </a:extLst>
        </xdr:cNvPr>
        <xdr:cNvSpPr txBox="1"/>
      </xdr:nvSpPr>
      <xdr:spPr>
        <a:xfrm>
          <a:off x="12611744" y="1367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1" name="正方形/長方形 650">
          <a:extLst>
            <a:ext uri="{FF2B5EF4-FFF2-40B4-BE49-F238E27FC236}">
              <a16:creationId xmlns:a16="http://schemas.microsoft.com/office/drawing/2014/main" id="{00000000-0008-0000-0F00-00008B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2" name="正方形/長方形 651">
          <a:extLst>
            <a:ext uri="{FF2B5EF4-FFF2-40B4-BE49-F238E27FC236}">
              <a16:creationId xmlns:a16="http://schemas.microsoft.com/office/drawing/2014/main" id="{00000000-0008-0000-0F00-00008C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3" name="正方形/長方形 652">
          <a:extLst>
            <a:ext uri="{FF2B5EF4-FFF2-40B4-BE49-F238E27FC236}">
              <a16:creationId xmlns:a16="http://schemas.microsoft.com/office/drawing/2014/main" id="{00000000-0008-0000-0F00-00008D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4" name="正方形/長方形 653">
          <a:extLst>
            <a:ext uri="{FF2B5EF4-FFF2-40B4-BE49-F238E27FC236}">
              <a16:creationId xmlns:a16="http://schemas.microsoft.com/office/drawing/2014/main" id="{00000000-0008-0000-0F00-00008E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5" name="正方形/長方形 654">
          <a:extLst>
            <a:ext uri="{FF2B5EF4-FFF2-40B4-BE49-F238E27FC236}">
              <a16:creationId xmlns:a16="http://schemas.microsoft.com/office/drawing/2014/main" id="{00000000-0008-0000-0F00-00008F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6" name="正方形/長方形 655">
          <a:extLst>
            <a:ext uri="{FF2B5EF4-FFF2-40B4-BE49-F238E27FC236}">
              <a16:creationId xmlns:a16="http://schemas.microsoft.com/office/drawing/2014/main" id="{00000000-0008-0000-0F00-000090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7" name="正方形/長方形 656">
          <a:extLst>
            <a:ext uri="{FF2B5EF4-FFF2-40B4-BE49-F238E27FC236}">
              <a16:creationId xmlns:a16="http://schemas.microsoft.com/office/drawing/2014/main" id="{00000000-0008-0000-0F00-000091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8" name="正方形/長方形 657">
          <a:extLst>
            <a:ext uri="{FF2B5EF4-FFF2-40B4-BE49-F238E27FC236}">
              <a16:creationId xmlns:a16="http://schemas.microsoft.com/office/drawing/2014/main" id="{00000000-0008-0000-0F00-000092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9" name="テキスト ボックス 658">
          <a:extLst>
            <a:ext uri="{FF2B5EF4-FFF2-40B4-BE49-F238E27FC236}">
              <a16:creationId xmlns:a16="http://schemas.microsoft.com/office/drawing/2014/main" id="{00000000-0008-0000-0F00-000093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0" name="直線コネクタ 659">
          <a:extLst>
            <a:ext uri="{FF2B5EF4-FFF2-40B4-BE49-F238E27FC236}">
              <a16:creationId xmlns:a16="http://schemas.microsoft.com/office/drawing/2014/main" id="{00000000-0008-0000-0F00-000094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61" name="直線コネクタ 660">
          <a:extLst>
            <a:ext uri="{FF2B5EF4-FFF2-40B4-BE49-F238E27FC236}">
              <a16:creationId xmlns:a16="http://schemas.microsoft.com/office/drawing/2014/main" id="{00000000-0008-0000-0F00-000095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62" name="テキスト ボックス 661">
          <a:extLst>
            <a:ext uri="{FF2B5EF4-FFF2-40B4-BE49-F238E27FC236}">
              <a16:creationId xmlns:a16="http://schemas.microsoft.com/office/drawing/2014/main" id="{00000000-0008-0000-0F00-000096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63" name="直線コネクタ 662">
          <a:extLst>
            <a:ext uri="{FF2B5EF4-FFF2-40B4-BE49-F238E27FC236}">
              <a16:creationId xmlns:a16="http://schemas.microsoft.com/office/drawing/2014/main" id="{00000000-0008-0000-0F00-000097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4" name="テキスト ボックス 663">
          <a:extLst>
            <a:ext uri="{FF2B5EF4-FFF2-40B4-BE49-F238E27FC236}">
              <a16:creationId xmlns:a16="http://schemas.microsoft.com/office/drawing/2014/main" id="{00000000-0008-0000-0F00-000098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5" name="直線コネクタ 664">
          <a:extLst>
            <a:ext uri="{FF2B5EF4-FFF2-40B4-BE49-F238E27FC236}">
              <a16:creationId xmlns:a16="http://schemas.microsoft.com/office/drawing/2014/main" id="{00000000-0008-0000-0F00-000099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6" name="テキスト ボックス 665">
          <a:extLst>
            <a:ext uri="{FF2B5EF4-FFF2-40B4-BE49-F238E27FC236}">
              <a16:creationId xmlns:a16="http://schemas.microsoft.com/office/drawing/2014/main" id="{00000000-0008-0000-0F00-00009A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7" name="直線コネクタ 666">
          <a:extLst>
            <a:ext uri="{FF2B5EF4-FFF2-40B4-BE49-F238E27FC236}">
              <a16:creationId xmlns:a16="http://schemas.microsoft.com/office/drawing/2014/main" id="{00000000-0008-0000-0F00-00009B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8" name="テキスト ボックス 667">
          <a:extLst>
            <a:ext uri="{FF2B5EF4-FFF2-40B4-BE49-F238E27FC236}">
              <a16:creationId xmlns:a16="http://schemas.microsoft.com/office/drawing/2014/main" id="{00000000-0008-0000-0F00-00009C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9" name="直線コネクタ 668">
          <a:extLst>
            <a:ext uri="{FF2B5EF4-FFF2-40B4-BE49-F238E27FC236}">
              <a16:creationId xmlns:a16="http://schemas.microsoft.com/office/drawing/2014/main" id="{00000000-0008-0000-0F00-00009D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0" name="テキスト ボックス 669">
          <a:extLst>
            <a:ext uri="{FF2B5EF4-FFF2-40B4-BE49-F238E27FC236}">
              <a16:creationId xmlns:a16="http://schemas.microsoft.com/office/drawing/2014/main" id="{00000000-0008-0000-0F00-00009E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1" name="【消防施設】&#10;一人当たり面積グラフ枠">
          <a:extLst>
            <a:ext uri="{FF2B5EF4-FFF2-40B4-BE49-F238E27FC236}">
              <a16:creationId xmlns:a16="http://schemas.microsoft.com/office/drawing/2014/main" id="{00000000-0008-0000-0F00-00009F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83820</xdr:rowOff>
    </xdr:from>
    <xdr:to>
      <xdr:col>116</xdr:col>
      <xdr:colOff>62864</xdr:colOff>
      <xdr:row>86</xdr:row>
      <xdr:rowOff>6096</xdr:rowOff>
    </xdr:to>
    <xdr:cxnSp macro="">
      <xdr:nvCxnSpPr>
        <xdr:cNvPr id="672" name="直線コネクタ 671">
          <a:extLst>
            <a:ext uri="{FF2B5EF4-FFF2-40B4-BE49-F238E27FC236}">
              <a16:creationId xmlns:a16="http://schemas.microsoft.com/office/drawing/2014/main" id="{00000000-0008-0000-0F00-0000A0020000}"/>
            </a:ext>
          </a:extLst>
        </xdr:cNvPr>
        <xdr:cNvCxnSpPr/>
      </xdr:nvCxnSpPr>
      <xdr:spPr>
        <a:xfrm flipV="1">
          <a:off x="22160864" y="13456920"/>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673" name="【消防施設】&#10;一人当たり面積最小値テキスト">
          <a:extLst>
            <a:ext uri="{FF2B5EF4-FFF2-40B4-BE49-F238E27FC236}">
              <a16:creationId xmlns:a16="http://schemas.microsoft.com/office/drawing/2014/main" id="{00000000-0008-0000-0F00-0000A1020000}"/>
            </a:ext>
          </a:extLst>
        </xdr:cNvPr>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674" name="直線コネクタ 673">
          <a:extLst>
            <a:ext uri="{FF2B5EF4-FFF2-40B4-BE49-F238E27FC236}">
              <a16:creationId xmlns:a16="http://schemas.microsoft.com/office/drawing/2014/main" id="{00000000-0008-0000-0F00-0000A2020000}"/>
            </a:ext>
          </a:extLst>
        </xdr:cNvPr>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30497</xdr:rowOff>
    </xdr:from>
    <xdr:ext cx="469744" cy="259045"/>
    <xdr:sp macro="" textlink="">
      <xdr:nvSpPr>
        <xdr:cNvPr id="675" name="【消防施設】&#10;一人当たり面積最大値テキスト">
          <a:extLst>
            <a:ext uri="{FF2B5EF4-FFF2-40B4-BE49-F238E27FC236}">
              <a16:creationId xmlns:a16="http://schemas.microsoft.com/office/drawing/2014/main" id="{00000000-0008-0000-0F00-0000A3020000}"/>
            </a:ext>
          </a:extLst>
        </xdr:cNvPr>
        <xdr:cNvSpPr txBox="1"/>
      </xdr:nvSpPr>
      <xdr:spPr>
        <a:xfrm>
          <a:off x="22199600" y="1323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83820</xdr:rowOff>
    </xdr:from>
    <xdr:to>
      <xdr:col>116</xdr:col>
      <xdr:colOff>152400</xdr:colOff>
      <xdr:row>78</xdr:row>
      <xdr:rowOff>83820</xdr:rowOff>
    </xdr:to>
    <xdr:cxnSp macro="">
      <xdr:nvCxnSpPr>
        <xdr:cNvPr id="676" name="直線コネクタ 675">
          <a:extLst>
            <a:ext uri="{FF2B5EF4-FFF2-40B4-BE49-F238E27FC236}">
              <a16:creationId xmlns:a16="http://schemas.microsoft.com/office/drawing/2014/main" id="{00000000-0008-0000-0F00-0000A4020000}"/>
            </a:ext>
          </a:extLst>
        </xdr:cNvPr>
        <xdr:cNvCxnSpPr/>
      </xdr:nvCxnSpPr>
      <xdr:spPr>
        <a:xfrm>
          <a:off x="22072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100601</xdr:rowOff>
    </xdr:from>
    <xdr:ext cx="469744" cy="259045"/>
    <xdr:sp macro="" textlink="">
      <xdr:nvSpPr>
        <xdr:cNvPr id="677" name="【消防施設】&#10;一人当たり面積平均値テキスト">
          <a:extLst>
            <a:ext uri="{FF2B5EF4-FFF2-40B4-BE49-F238E27FC236}">
              <a16:creationId xmlns:a16="http://schemas.microsoft.com/office/drawing/2014/main" id="{00000000-0008-0000-0F00-0000A5020000}"/>
            </a:ext>
          </a:extLst>
        </xdr:cNvPr>
        <xdr:cNvSpPr txBox="1"/>
      </xdr:nvSpPr>
      <xdr:spPr>
        <a:xfrm>
          <a:off x="22199600" y="143309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122174</xdr:rowOff>
    </xdr:from>
    <xdr:to>
      <xdr:col>116</xdr:col>
      <xdr:colOff>114300</xdr:colOff>
      <xdr:row>84</xdr:row>
      <xdr:rowOff>52324</xdr:rowOff>
    </xdr:to>
    <xdr:sp macro="" textlink="">
      <xdr:nvSpPr>
        <xdr:cNvPr id="678" name="フローチャート: 判断 677">
          <a:extLst>
            <a:ext uri="{FF2B5EF4-FFF2-40B4-BE49-F238E27FC236}">
              <a16:creationId xmlns:a16="http://schemas.microsoft.com/office/drawing/2014/main" id="{00000000-0008-0000-0F00-0000A6020000}"/>
            </a:ext>
          </a:extLst>
        </xdr:cNvPr>
        <xdr:cNvSpPr/>
      </xdr:nvSpPr>
      <xdr:spPr>
        <a:xfrm>
          <a:off x="221107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85598</xdr:rowOff>
    </xdr:from>
    <xdr:to>
      <xdr:col>112</xdr:col>
      <xdr:colOff>38100</xdr:colOff>
      <xdr:row>84</xdr:row>
      <xdr:rowOff>15748</xdr:rowOff>
    </xdr:to>
    <xdr:sp macro="" textlink="">
      <xdr:nvSpPr>
        <xdr:cNvPr id="679" name="フローチャート: 判断 678">
          <a:extLst>
            <a:ext uri="{FF2B5EF4-FFF2-40B4-BE49-F238E27FC236}">
              <a16:creationId xmlns:a16="http://schemas.microsoft.com/office/drawing/2014/main" id="{00000000-0008-0000-0F00-0000A7020000}"/>
            </a:ext>
          </a:extLst>
        </xdr:cNvPr>
        <xdr:cNvSpPr/>
      </xdr:nvSpPr>
      <xdr:spPr>
        <a:xfrm>
          <a:off x="21272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680" name="フローチャート: 判断 679">
          <a:extLst>
            <a:ext uri="{FF2B5EF4-FFF2-40B4-BE49-F238E27FC236}">
              <a16:creationId xmlns:a16="http://schemas.microsoft.com/office/drawing/2014/main" id="{00000000-0008-0000-0F00-0000A8020000}"/>
            </a:ext>
          </a:extLst>
        </xdr:cNvPr>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681" name="フローチャート: 判断 680">
          <a:extLst>
            <a:ext uri="{FF2B5EF4-FFF2-40B4-BE49-F238E27FC236}">
              <a16:creationId xmlns:a16="http://schemas.microsoft.com/office/drawing/2014/main" id="{00000000-0008-0000-0F00-0000A9020000}"/>
            </a:ext>
          </a:extLst>
        </xdr:cNvPr>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113030</xdr:rowOff>
    </xdr:from>
    <xdr:to>
      <xdr:col>98</xdr:col>
      <xdr:colOff>38100</xdr:colOff>
      <xdr:row>84</xdr:row>
      <xdr:rowOff>43180</xdr:rowOff>
    </xdr:to>
    <xdr:sp macro="" textlink="">
      <xdr:nvSpPr>
        <xdr:cNvPr id="682" name="フローチャート: 判断 681">
          <a:extLst>
            <a:ext uri="{FF2B5EF4-FFF2-40B4-BE49-F238E27FC236}">
              <a16:creationId xmlns:a16="http://schemas.microsoft.com/office/drawing/2014/main" id="{00000000-0008-0000-0F00-0000AA020000}"/>
            </a:ext>
          </a:extLst>
        </xdr:cNvPr>
        <xdr:cNvSpPr/>
      </xdr:nvSpPr>
      <xdr:spPr>
        <a:xfrm>
          <a:off x="18605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3" name="テキスト ボックス 682">
          <a:extLst>
            <a:ext uri="{FF2B5EF4-FFF2-40B4-BE49-F238E27FC236}">
              <a16:creationId xmlns:a16="http://schemas.microsoft.com/office/drawing/2014/main" id="{00000000-0008-0000-0F00-0000AB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4" name="テキスト ボックス 683">
          <a:extLst>
            <a:ext uri="{FF2B5EF4-FFF2-40B4-BE49-F238E27FC236}">
              <a16:creationId xmlns:a16="http://schemas.microsoft.com/office/drawing/2014/main" id="{00000000-0008-0000-0F00-0000AC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5" name="テキスト ボックス 684">
          <a:extLst>
            <a:ext uri="{FF2B5EF4-FFF2-40B4-BE49-F238E27FC236}">
              <a16:creationId xmlns:a16="http://schemas.microsoft.com/office/drawing/2014/main" id="{00000000-0008-0000-0F00-0000AD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6" name="テキスト ボックス 685">
          <a:extLst>
            <a:ext uri="{FF2B5EF4-FFF2-40B4-BE49-F238E27FC236}">
              <a16:creationId xmlns:a16="http://schemas.microsoft.com/office/drawing/2014/main" id="{00000000-0008-0000-0F00-0000AE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7" name="テキスト ボックス 686">
          <a:extLst>
            <a:ext uri="{FF2B5EF4-FFF2-40B4-BE49-F238E27FC236}">
              <a16:creationId xmlns:a16="http://schemas.microsoft.com/office/drawing/2014/main" id="{00000000-0008-0000-0F00-0000AF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84</xdr:row>
      <xdr:rowOff>37592</xdr:rowOff>
    </xdr:from>
    <xdr:to>
      <xdr:col>98</xdr:col>
      <xdr:colOff>38100</xdr:colOff>
      <xdr:row>84</xdr:row>
      <xdr:rowOff>139192</xdr:rowOff>
    </xdr:to>
    <xdr:sp macro="" textlink="">
      <xdr:nvSpPr>
        <xdr:cNvPr id="688" name="楕円 687">
          <a:extLst>
            <a:ext uri="{FF2B5EF4-FFF2-40B4-BE49-F238E27FC236}">
              <a16:creationId xmlns:a16="http://schemas.microsoft.com/office/drawing/2014/main" id="{00000000-0008-0000-0F00-0000B0020000}"/>
            </a:ext>
          </a:extLst>
        </xdr:cNvPr>
        <xdr:cNvSpPr/>
      </xdr:nvSpPr>
      <xdr:spPr>
        <a:xfrm>
          <a:off x="18605500" y="1443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32275</xdr:rowOff>
    </xdr:from>
    <xdr:ext cx="469744" cy="259045"/>
    <xdr:sp macro="" textlink="">
      <xdr:nvSpPr>
        <xdr:cNvPr id="689" name="n_1aveValue【消防施設】&#10;一人当たり面積">
          <a:extLst>
            <a:ext uri="{FF2B5EF4-FFF2-40B4-BE49-F238E27FC236}">
              <a16:creationId xmlns:a16="http://schemas.microsoft.com/office/drawing/2014/main" id="{00000000-0008-0000-0F00-0000B1020000}"/>
            </a:ext>
          </a:extLst>
        </xdr:cNvPr>
        <xdr:cNvSpPr txBox="1"/>
      </xdr:nvSpPr>
      <xdr:spPr>
        <a:xfrm>
          <a:off x="210757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690" name="n_2aveValue【消防施設】&#10;一人当たり面積">
          <a:extLst>
            <a:ext uri="{FF2B5EF4-FFF2-40B4-BE49-F238E27FC236}">
              <a16:creationId xmlns:a16="http://schemas.microsoft.com/office/drawing/2014/main" id="{00000000-0008-0000-0F00-0000B2020000}"/>
            </a:ext>
          </a:extLst>
        </xdr:cNvPr>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36847</xdr:rowOff>
    </xdr:from>
    <xdr:ext cx="469744" cy="259045"/>
    <xdr:sp macro="" textlink="">
      <xdr:nvSpPr>
        <xdr:cNvPr id="691" name="n_3aveValue【消防施設】&#10;一人当たり面積">
          <a:extLst>
            <a:ext uri="{FF2B5EF4-FFF2-40B4-BE49-F238E27FC236}">
              <a16:creationId xmlns:a16="http://schemas.microsoft.com/office/drawing/2014/main" id="{00000000-0008-0000-0F00-0000B3020000}"/>
            </a:ext>
          </a:extLst>
        </xdr:cNvPr>
        <xdr:cNvSpPr txBox="1"/>
      </xdr:nvSpPr>
      <xdr:spPr>
        <a:xfrm>
          <a:off x="19310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59707</xdr:rowOff>
    </xdr:from>
    <xdr:ext cx="469744" cy="259045"/>
    <xdr:sp macro="" textlink="">
      <xdr:nvSpPr>
        <xdr:cNvPr id="692" name="n_4aveValue【消防施設】&#10;一人当たり面積">
          <a:extLst>
            <a:ext uri="{FF2B5EF4-FFF2-40B4-BE49-F238E27FC236}">
              <a16:creationId xmlns:a16="http://schemas.microsoft.com/office/drawing/2014/main" id="{00000000-0008-0000-0F00-0000B4020000}"/>
            </a:ext>
          </a:extLst>
        </xdr:cNvPr>
        <xdr:cNvSpPr txBox="1"/>
      </xdr:nvSpPr>
      <xdr:spPr>
        <a:xfrm>
          <a:off x="184214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130319</xdr:rowOff>
    </xdr:from>
    <xdr:ext cx="469744" cy="259045"/>
    <xdr:sp macro="" textlink="">
      <xdr:nvSpPr>
        <xdr:cNvPr id="693" name="n_4mainValue【消防施設】&#10;一人当たり面積">
          <a:extLst>
            <a:ext uri="{FF2B5EF4-FFF2-40B4-BE49-F238E27FC236}">
              <a16:creationId xmlns:a16="http://schemas.microsoft.com/office/drawing/2014/main" id="{00000000-0008-0000-0F00-0000B5020000}"/>
            </a:ext>
          </a:extLst>
        </xdr:cNvPr>
        <xdr:cNvSpPr txBox="1"/>
      </xdr:nvSpPr>
      <xdr:spPr>
        <a:xfrm>
          <a:off x="18421427" y="1453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4" name="正方形/長方形 693">
          <a:extLst>
            <a:ext uri="{FF2B5EF4-FFF2-40B4-BE49-F238E27FC236}">
              <a16:creationId xmlns:a16="http://schemas.microsoft.com/office/drawing/2014/main" id="{00000000-0008-0000-0F00-0000B6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5" name="正方形/長方形 694">
          <a:extLst>
            <a:ext uri="{FF2B5EF4-FFF2-40B4-BE49-F238E27FC236}">
              <a16:creationId xmlns:a16="http://schemas.microsoft.com/office/drawing/2014/main" id="{00000000-0008-0000-0F00-0000B7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6" name="正方形/長方形 695">
          <a:extLst>
            <a:ext uri="{FF2B5EF4-FFF2-40B4-BE49-F238E27FC236}">
              <a16:creationId xmlns:a16="http://schemas.microsoft.com/office/drawing/2014/main" id="{00000000-0008-0000-0F00-0000B8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7" name="正方形/長方形 696">
          <a:extLst>
            <a:ext uri="{FF2B5EF4-FFF2-40B4-BE49-F238E27FC236}">
              <a16:creationId xmlns:a16="http://schemas.microsoft.com/office/drawing/2014/main" id="{00000000-0008-0000-0F00-0000B9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8" name="正方形/長方形 697">
          <a:extLst>
            <a:ext uri="{FF2B5EF4-FFF2-40B4-BE49-F238E27FC236}">
              <a16:creationId xmlns:a16="http://schemas.microsoft.com/office/drawing/2014/main" id="{00000000-0008-0000-0F00-0000BA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9" name="正方形/長方形 698">
          <a:extLst>
            <a:ext uri="{FF2B5EF4-FFF2-40B4-BE49-F238E27FC236}">
              <a16:creationId xmlns:a16="http://schemas.microsoft.com/office/drawing/2014/main" id="{00000000-0008-0000-0F00-0000BB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0" name="正方形/長方形 699">
          <a:extLst>
            <a:ext uri="{FF2B5EF4-FFF2-40B4-BE49-F238E27FC236}">
              <a16:creationId xmlns:a16="http://schemas.microsoft.com/office/drawing/2014/main" id="{00000000-0008-0000-0F00-0000BC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1" name="正方形/長方形 700">
          <a:extLst>
            <a:ext uri="{FF2B5EF4-FFF2-40B4-BE49-F238E27FC236}">
              <a16:creationId xmlns:a16="http://schemas.microsoft.com/office/drawing/2014/main" id="{00000000-0008-0000-0F00-0000BD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2" name="テキスト ボックス 701">
          <a:extLst>
            <a:ext uri="{FF2B5EF4-FFF2-40B4-BE49-F238E27FC236}">
              <a16:creationId xmlns:a16="http://schemas.microsoft.com/office/drawing/2014/main" id="{00000000-0008-0000-0F00-0000BE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3" name="直線コネクタ 702">
          <a:extLst>
            <a:ext uri="{FF2B5EF4-FFF2-40B4-BE49-F238E27FC236}">
              <a16:creationId xmlns:a16="http://schemas.microsoft.com/office/drawing/2014/main" id="{00000000-0008-0000-0F00-0000BF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04" name="テキスト ボックス 703">
          <a:extLst>
            <a:ext uri="{FF2B5EF4-FFF2-40B4-BE49-F238E27FC236}">
              <a16:creationId xmlns:a16="http://schemas.microsoft.com/office/drawing/2014/main" id="{00000000-0008-0000-0F00-0000C0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05" name="直線コネクタ 704">
          <a:extLst>
            <a:ext uri="{FF2B5EF4-FFF2-40B4-BE49-F238E27FC236}">
              <a16:creationId xmlns:a16="http://schemas.microsoft.com/office/drawing/2014/main" id="{00000000-0008-0000-0F00-0000C1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06" name="テキスト ボックス 705">
          <a:extLst>
            <a:ext uri="{FF2B5EF4-FFF2-40B4-BE49-F238E27FC236}">
              <a16:creationId xmlns:a16="http://schemas.microsoft.com/office/drawing/2014/main" id="{00000000-0008-0000-0F00-0000C2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7" name="直線コネクタ 706">
          <a:extLst>
            <a:ext uri="{FF2B5EF4-FFF2-40B4-BE49-F238E27FC236}">
              <a16:creationId xmlns:a16="http://schemas.microsoft.com/office/drawing/2014/main" id="{00000000-0008-0000-0F00-0000C3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08" name="テキスト ボックス 707">
          <a:extLst>
            <a:ext uri="{FF2B5EF4-FFF2-40B4-BE49-F238E27FC236}">
              <a16:creationId xmlns:a16="http://schemas.microsoft.com/office/drawing/2014/main" id="{00000000-0008-0000-0F00-0000C4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09" name="直線コネクタ 708">
          <a:extLst>
            <a:ext uri="{FF2B5EF4-FFF2-40B4-BE49-F238E27FC236}">
              <a16:creationId xmlns:a16="http://schemas.microsoft.com/office/drawing/2014/main" id="{00000000-0008-0000-0F00-0000C5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0" name="テキスト ボックス 709">
          <a:extLst>
            <a:ext uri="{FF2B5EF4-FFF2-40B4-BE49-F238E27FC236}">
              <a16:creationId xmlns:a16="http://schemas.microsoft.com/office/drawing/2014/main" id="{00000000-0008-0000-0F00-0000C6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1" name="直線コネクタ 710">
          <a:extLst>
            <a:ext uri="{FF2B5EF4-FFF2-40B4-BE49-F238E27FC236}">
              <a16:creationId xmlns:a16="http://schemas.microsoft.com/office/drawing/2014/main" id="{00000000-0008-0000-0F00-0000C7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2" name="テキスト ボックス 711">
          <a:extLst>
            <a:ext uri="{FF2B5EF4-FFF2-40B4-BE49-F238E27FC236}">
              <a16:creationId xmlns:a16="http://schemas.microsoft.com/office/drawing/2014/main" id="{00000000-0008-0000-0F00-0000C8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3" name="直線コネクタ 712">
          <a:extLst>
            <a:ext uri="{FF2B5EF4-FFF2-40B4-BE49-F238E27FC236}">
              <a16:creationId xmlns:a16="http://schemas.microsoft.com/office/drawing/2014/main" id="{00000000-0008-0000-0F00-0000C9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4" name="テキスト ボックス 713">
          <a:extLst>
            <a:ext uri="{FF2B5EF4-FFF2-40B4-BE49-F238E27FC236}">
              <a16:creationId xmlns:a16="http://schemas.microsoft.com/office/drawing/2014/main" id="{00000000-0008-0000-0F00-0000CA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5" name="直線コネクタ 714">
          <a:extLst>
            <a:ext uri="{FF2B5EF4-FFF2-40B4-BE49-F238E27FC236}">
              <a16:creationId xmlns:a16="http://schemas.microsoft.com/office/drawing/2014/main" id="{00000000-0008-0000-0F00-0000CB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16" name="テキスト ボックス 715">
          <a:extLst>
            <a:ext uri="{FF2B5EF4-FFF2-40B4-BE49-F238E27FC236}">
              <a16:creationId xmlns:a16="http://schemas.microsoft.com/office/drawing/2014/main" id="{00000000-0008-0000-0F00-0000CC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7" name="直線コネクタ 716">
          <a:extLst>
            <a:ext uri="{FF2B5EF4-FFF2-40B4-BE49-F238E27FC236}">
              <a16:creationId xmlns:a16="http://schemas.microsoft.com/office/drawing/2014/main" id="{00000000-0008-0000-0F00-0000CD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8" name="【庁舎】&#10;有形固定資産減価償却率グラフ枠">
          <a:extLst>
            <a:ext uri="{FF2B5EF4-FFF2-40B4-BE49-F238E27FC236}">
              <a16:creationId xmlns:a16="http://schemas.microsoft.com/office/drawing/2014/main" id="{00000000-0008-0000-0F00-0000CE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35379</xdr:rowOff>
    </xdr:to>
    <xdr:cxnSp macro="">
      <xdr:nvCxnSpPr>
        <xdr:cNvPr id="719" name="直線コネクタ 718">
          <a:extLst>
            <a:ext uri="{FF2B5EF4-FFF2-40B4-BE49-F238E27FC236}">
              <a16:creationId xmlns:a16="http://schemas.microsoft.com/office/drawing/2014/main" id="{00000000-0008-0000-0F00-0000CF020000}"/>
            </a:ext>
          </a:extLst>
        </xdr:cNvPr>
        <xdr:cNvCxnSpPr/>
      </xdr:nvCxnSpPr>
      <xdr:spPr>
        <a:xfrm flipV="1">
          <a:off x="16318864"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20" name="【庁舎】&#10;有形固定資産減価償却率最小値テキスト">
          <a:extLst>
            <a:ext uri="{FF2B5EF4-FFF2-40B4-BE49-F238E27FC236}">
              <a16:creationId xmlns:a16="http://schemas.microsoft.com/office/drawing/2014/main" id="{00000000-0008-0000-0F00-0000D0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21" name="直線コネクタ 720">
          <a:extLst>
            <a:ext uri="{FF2B5EF4-FFF2-40B4-BE49-F238E27FC236}">
              <a16:creationId xmlns:a16="http://schemas.microsoft.com/office/drawing/2014/main" id="{00000000-0008-0000-0F00-0000D1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722" name="【庁舎】&#10;有形固定資産減価償却率最大値テキスト">
          <a:extLst>
            <a:ext uri="{FF2B5EF4-FFF2-40B4-BE49-F238E27FC236}">
              <a16:creationId xmlns:a16="http://schemas.microsoft.com/office/drawing/2014/main" id="{00000000-0008-0000-0F00-0000D2020000}"/>
            </a:ext>
          </a:extLst>
        </xdr:cNvPr>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723" name="直線コネクタ 722">
          <a:extLst>
            <a:ext uri="{FF2B5EF4-FFF2-40B4-BE49-F238E27FC236}">
              <a16:creationId xmlns:a16="http://schemas.microsoft.com/office/drawing/2014/main" id="{00000000-0008-0000-0F00-0000D3020000}"/>
            </a:ext>
          </a:extLst>
        </xdr:cNvPr>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61340</xdr:rowOff>
    </xdr:from>
    <xdr:ext cx="405111" cy="259045"/>
    <xdr:sp macro="" textlink="">
      <xdr:nvSpPr>
        <xdr:cNvPr id="724" name="【庁舎】&#10;有形固定資産減価償却率平均値テキスト">
          <a:extLst>
            <a:ext uri="{FF2B5EF4-FFF2-40B4-BE49-F238E27FC236}">
              <a16:creationId xmlns:a16="http://schemas.microsoft.com/office/drawing/2014/main" id="{00000000-0008-0000-0F00-0000D4020000}"/>
            </a:ext>
          </a:extLst>
        </xdr:cNvPr>
        <xdr:cNvSpPr txBox="1"/>
      </xdr:nvSpPr>
      <xdr:spPr>
        <a:xfrm>
          <a:off x="16357600" y="17720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725" name="フローチャート: 判断 724">
          <a:extLst>
            <a:ext uri="{FF2B5EF4-FFF2-40B4-BE49-F238E27FC236}">
              <a16:creationId xmlns:a16="http://schemas.microsoft.com/office/drawing/2014/main" id="{00000000-0008-0000-0F00-0000D5020000}"/>
            </a:ext>
          </a:extLst>
        </xdr:cNvPr>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726" name="フローチャート: 判断 725">
          <a:extLst>
            <a:ext uri="{FF2B5EF4-FFF2-40B4-BE49-F238E27FC236}">
              <a16:creationId xmlns:a16="http://schemas.microsoft.com/office/drawing/2014/main" id="{00000000-0008-0000-0F00-0000D6020000}"/>
            </a:ext>
          </a:extLst>
        </xdr:cNvPr>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152763</xdr:rowOff>
    </xdr:from>
    <xdr:to>
      <xdr:col>76</xdr:col>
      <xdr:colOff>165100</xdr:colOff>
      <xdr:row>105</xdr:row>
      <xdr:rowOff>82913</xdr:rowOff>
    </xdr:to>
    <xdr:sp macro="" textlink="">
      <xdr:nvSpPr>
        <xdr:cNvPr id="727" name="フローチャート: 判断 726">
          <a:extLst>
            <a:ext uri="{FF2B5EF4-FFF2-40B4-BE49-F238E27FC236}">
              <a16:creationId xmlns:a16="http://schemas.microsoft.com/office/drawing/2014/main" id="{00000000-0008-0000-0F00-0000D7020000}"/>
            </a:ext>
          </a:extLst>
        </xdr:cNvPr>
        <xdr:cNvSpPr/>
      </xdr:nvSpPr>
      <xdr:spPr>
        <a:xfrm>
          <a:off x="14541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156029</xdr:rowOff>
    </xdr:from>
    <xdr:to>
      <xdr:col>72</xdr:col>
      <xdr:colOff>38100</xdr:colOff>
      <xdr:row>105</xdr:row>
      <xdr:rowOff>86179</xdr:rowOff>
    </xdr:to>
    <xdr:sp macro="" textlink="">
      <xdr:nvSpPr>
        <xdr:cNvPr id="728" name="フローチャート: 判断 727">
          <a:extLst>
            <a:ext uri="{FF2B5EF4-FFF2-40B4-BE49-F238E27FC236}">
              <a16:creationId xmlns:a16="http://schemas.microsoft.com/office/drawing/2014/main" id="{00000000-0008-0000-0F00-0000D8020000}"/>
            </a:ext>
          </a:extLst>
        </xdr:cNvPr>
        <xdr:cNvSpPr/>
      </xdr:nvSpPr>
      <xdr:spPr>
        <a:xfrm>
          <a:off x="13652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729" name="フローチャート: 判断 728">
          <a:extLst>
            <a:ext uri="{FF2B5EF4-FFF2-40B4-BE49-F238E27FC236}">
              <a16:creationId xmlns:a16="http://schemas.microsoft.com/office/drawing/2014/main" id="{00000000-0008-0000-0F00-0000D9020000}"/>
            </a:ext>
          </a:extLst>
        </xdr:cNvPr>
        <xdr:cNvSpPr/>
      </xdr:nvSpPr>
      <xdr:spPr>
        <a:xfrm>
          <a:off x="1276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00000000-0008-0000-0F00-0000DA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00000000-0008-0000-0F00-0000DB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00000000-0008-0000-0F00-0000DC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00000000-0008-0000-0F00-0000DD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00000000-0008-0000-0F00-0000DE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93980</xdr:rowOff>
    </xdr:from>
    <xdr:to>
      <xdr:col>85</xdr:col>
      <xdr:colOff>177800</xdr:colOff>
      <xdr:row>107</xdr:row>
      <xdr:rowOff>24130</xdr:rowOff>
    </xdr:to>
    <xdr:sp macro="" textlink="">
      <xdr:nvSpPr>
        <xdr:cNvPr id="735" name="楕円 734">
          <a:extLst>
            <a:ext uri="{FF2B5EF4-FFF2-40B4-BE49-F238E27FC236}">
              <a16:creationId xmlns:a16="http://schemas.microsoft.com/office/drawing/2014/main" id="{00000000-0008-0000-0F00-0000DF020000}"/>
            </a:ext>
          </a:extLst>
        </xdr:cNvPr>
        <xdr:cNvSpPr/>
      </xdr:nvSpPr>
      <xdr:spPr>
        <a:xfrm>
          <a:off x="162687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72407</xdr:rowOff>
    </xdr:from>
    <xdr:ext cx="405111" cy="259045"/>
    <xdr:sp macro="" textlink="">
      <xdr:nvSpPr>
        <xdr:cNvPr id="736" name="【庁舎】&#10;有形固定資産減価償却率該当値テキスト">
          <a:extLst>
            <a:ext uri="{FF2B5EF4-FFF2-40B4-BE49-F238E27FC236}">
              <a16:creationId xmlns:a16="http://schemas.microsoft.com/office/drawing/2014/main" id="{00000000-0008-0000-0F00-0000E0020000}"/>
            </a:ext>
          </a:extLst>
        </xdr:cNvPr>
        <xdr:cNvSpPr txBox="1"/>
      </xdr:nvSpPr>
      <xdr:spPr>
        <a:xfrm>
          <a:off x="16357600" y="1824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79284</xdr:rowOff>
    </xdr:from>
    <xdr:to>
      <xdr:col>81</xdr:col>
      <xdr:colOff>101600</xdr:colOff>
      <xdr:row>107</xdr:row>
      <xdr:rowOff>9434</xdr:rowOff>
    </xdr:to>
    <xdr:sp macro="" textlink="">
      <xdr:nvSpPr>
        <xdr:cNvPr id="737" name="楕円 736">
          <a:extLst>
            <a:ext uri="{FF2B5EF4-FFF2-40B4-BE49-F238E27FC236}">
              <a16:creationId xmlns:a16="http://schemas.microsoft.com/office/drawing/2014/main" id="{00000000-0008-0000-0F00-0000E1020000}"/>
            </a:ext>
          </a:extLst>
        </xdr:cNvPr>
        <xdr:cNvSpPr/>
      </xdr:nvSpPr>
      <xdr:spPr>
        <a:xfrm>
          <a:off x="15430500" y="1825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130084</xdr:rowOff>
    </xdr:from>
    <xdr:to>
      <xdr:col>85</xdr:col>
      <xdr:colOff>127000</xdr:colOff>
      <xdr:row>106</xdr:row>
      <xdr:rowOff>144780</xdr:rowOff>
    </xdr:to>
    <xdr:cxnSp macro="">
      <xdr:nvCxnSpPr>
        <xdr:cNvPr id="738" name="直線コネクタ 737">
          <a:extLst>
            <a:ext uri="{FF2B5EF4-FFF2-40B4-BE49-F238E27FC236}">
              <a16:creationId xmlns:a16="http://schemas.microsoft.com/office/drawing/2014/main" id="{00000000-0008-0000-0F00-0000E2020000}"/>
            </a:ext>
          </a:extLst>
        </xdr:cNvPr>
        <xdr:cNvCxnSpPr/>
      </xdr:nvCxnSpPr>
      <xdr:spPr>
        <a:xfrm>
          <a:off x="15481300" y="18303784"/>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62956</xdr:rowOff>
    </xdr:from>
    <xdr:to>
      <xdr:col>76</xdr:col>
      <xdr:colOff>165100</xdr:colOff>
      <xdr:row>106</xdr:row>
      <xdr:rowOff>164556</xdr:rowOff>
    </xdr:to>
    <xdr:sp macro="" textlink="">
      <xdr:nvSpPr>
        <xdr:cNvPr id="739" name="楕円 738">
          <a:extLst>
            <a:ext uri="{FF2B5EF4-FFF2-40B4-BE49-F238E27FC236}">
              <a16:creationId xmlns:a16="http://schemas.microsoft.com/office/drawing/2014/main" id="{00000000-0008-0000-0F00-0000E3020000}"/>
            </a:ext>
          </a:extLst>
        </xdr:cNvPr>
        <xdr:cNvSpPr/>
      </xdr:nvSpPr>
      <xdr:spPr>
        <a:xfrm>
          <a:off x="14541500" y="1823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113756</xdr:rowOff>
    </xdr:from>
    <xdr:to>
      <xdr:col>81</xdr:col>
      <xdr:colOff>50800</xdr:colOff>
      <xdr:row>106</xdr:row>
      <xdr:rowOff>130084</xdr:rowOff>
    </xdr:to>
    <xdr:cxnSp macro="">
      <xdr:nvCxnSpPr>
        <xdr:cNvPr id="740" name="直線コネクタ 739">
          <a:extLst>
            <a:ext uri="{FF2B5EF4-FFF2-40B4-BE49-F238E27FC236}">
              <a16:creationId xmlns:a16="http://schemas.microsoft.com/office/drawing/2014/main" id="{00000000-0008-0000-0F00-0000E4020000}"/>
            </a:ext>
          </a:extLst>
        </xdr:cNvPr>
        <xdr:cNvCxnSpPr/>
      </xdr:nvCxnSpPr>
      <xdr:spPr>
        <a:xfrm>
          <a:off x="14592300" y="1828745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93980</xdr:rowOff>
    </xdr:from>
    <xdr:to>
      <xdr:col>72</xdr:col>
      <xdr:colOff>38100</xdr:colOff>
      <xdr:row>107</xdr:row>
      <xdr:rowOff>24130</xdr:rowOff>
    </xdr:to>
    <xdr:sp macro="" textlink="">
      <xdr:nvSpPr>
        <xdr:cNvPr id="741" name="楕円 740">
          <a:extLst>
            <a:ext uri="{FF2B5EF4-FFF2-40B4-BE49-F238E27FC236}">
              <a16:creationId xmlns:a16="http://schemas.microsoft.com/office/drawing/2014/main" id="{00000000-0008-0000-0F00-0000E5020000}"/>
            </a:ext>
          </a:extLst>
        </xdr:cNvPr>
        <xdr:cNvSpPr/>
      </xdr:nvSpPr>
      <xdr:spPr>
        <a:xfrm>
          <a:off x="13652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113756</xdr:rowOff>
    </xdr:from>
    <xdr:to>
      <xdr:col>76</xdr:col>
      <xdr:colOff>114300</xdr:colOff>
      <xdr:row>106</xdr:row>
      <xdr:rowOff>144780</xdr:rowOff>
    </xdr:to>
    <xdr:cxnSp macro="">
      <xdr:nvCxnSpPr>
        <xdr:cNvPr id="742" name="直線コネクタ 741">
          <a:extLst>
            <a:ext uri="{FF2B5EF4-FFF2-40B4-BE49-F238E27FC236}">
              <a16:creationId xmlns:a16="http://schemas.microsoft.com/office/drawing/2014/main" id="{00000000-0008-0000-0F00-0000E6020000}"/>
            </a:ext>
          </a:extLst>
        </xdr:cNvPr>
        <xdr:cNvCxnSpPr/>
      </xdr:nvCxnSpPr>
      <xdr:spPr>
        <a:xfrm flipV="1">
          <a:off x="13703300" y="1828745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67855</xdr:rowOff>
    </xdr:from>
    <xdr:to>
      <xdr:col>67</xdr:col>
      <xdr:colOff>101600</xdr:colOff>
      <xdr:row>106</xdr:row>
      <xdr:rowOff>169455</xdr:rowOff>
    </xdr:to>
    <xdr:sp macro="" textlink="">
      <xdr:nvSpPr>
        <xdr:cNvPr id="743" name="楕円 742">
          <a:extLst>
            <a:ext uri="{FF2B5EF4-FFF2-40B4-BE49-F238E27FC236}">
              <a16:creationId xmlns:a16="http://schemas.microsoft.com/office/drawing/2014/main" id="{00000000-0008-0000-0F00-0000E7020000}"/>
            </a:ext>
          </a:extLst>
        </xdr:cNvPr>
        <xdr:cNvSpPr/>
      </xdr:nvSpPr>
      <xdr:spPr>
        <a:xfrm>
          <a:off x="12763500" y="1824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118655</xdr:rowOff>
    </xdr:from>
    <xdr:to>
      <xdr:col>71</xdr:col>
      <xdr:colOff>177800</xdr:colOff>
      <xdr:row>106</xdr:row>
      <xdr:rowOff>144780</xdr:rowOff>
    </xdr:to>
    <xdr:cxnSp macro="">
      <xdr:nvCxnSpPr>
        <xdr:cNvPr id="744" name="直線コネクタ 743">
          <a:extLst>
            <a:ext uri="{FF2B5EF4-FFF2-40B4-BE49-F238E27FC236}">
              <a16:creationId xmlns:a16="http://schemas.microsoft.com/office/drawing/2014/main" id="{00000000-0008-0000-0F00-0000E8020000}"/>
            </a:ext>
          </a:extLst>
        </xdr:cNvPr>
        <xdr:cNvCxnSpPr/>
      </xdr:nvCxnSpPr>
      <xdr:spPr>
        <a:xfrm>
          <a:off x="12814300" y="18292355"/>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745" name="n_1aveValue【庁舎】&#10;有形固定資産減価償却率">
          <a:extLst>
            <a:ext uri="{FF2B5EF4-FFF2-40B4-BE49-F238E27FC236}">
              <a16:creationId xmlns:a16="http://schemas.microsoft.com/office/drawing/2014/main" id="{00000000-0008-0000-0F00-0000E9020000}"/>
            </a:ext>
          </a:extLst>
        </xdr:cNvPr>
        <xdr:cNvSpPr txBox="1"/>
      </xdr:nvSpPr>
      <xdr:spPr>
        <a:xfrm>
          <a:off x="15266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99440</xdr:rowOff>
    </xdr:from>
    <xdr:ext cx="405111" cy="259045"/>
    <xdr:sp macro="" textlink="">
      <xdr:nvSpPr>
        <xdr:cNvPr id="746" name="n_2aveValue【庁舎】&#10;有形固定資産減価償却率">
          <a:extLst>
            <a:ext uri="{FF2B5EF4-FFF2-40B4-BE49-F238E27FC236}">
              <a16:creationId xmlns:a16="http://schemas.microsoft.com/office/drawing/2014/main" id="{00000000-0008-0000-0F00-0000EA020000}"/>
            </a:ext>
          </a:extLst>
        </xdr:cNvPr>
        <xdr:cNvSpPr txBox="1"/>
      </xdr:nvSpPr>
      <xdr:spPr>
        <a:xfrm>
          <a:off x="143897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102706</xdr:rowOff>
    </xdr:from>
    <xdr:ext cx="405111" cy="259045"/>
    <xdr:sp macro="" textlink="">
      <xdr:nvSpPr>
        <xdr:cNvPr id="747" name="n_3aveValue【庁舎】&#10;有形固定資産減価償却率">
          <a:extLst>
            <a:ext uri="{FF2B5EF4-FFF2-40B4-BE49-F238E27FC236}">
              <a16:creationId xmlns:a16="http://schemas.microsoft.com/office/drawing/2014/main" id="{00000000-0008-0000-0F00-0000EB020000}"/>
            </a:ext>
          </a:extLst>
        </xdr:cNvPr>
        <xdr:cNvSpPr txBox="1"/>
      </xdr:nvSpPr>
      <xdr:spPr>
        <a:xfrm>
          <a:off x="13500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132097</xdr:rowOff>
    </xdr:from>
    <xdr:ext cx="405111" cy="259045"/>
    <xdr:sp macro="" textlink="">
      <xdr:nvSpPr>
        <xdr:cNvPr id="748" name="n_4aveValue【庁舎】&#10;有形固定資産減価償却率">
          <a:extLst>
            <a:ext uri="{FF2B5EF4-FFF2-40B4-BE49-F238E27FC236}">
              <a16:creationId xmlns:a16="http://schemas.microsoft.com/office/drawing/2014/main" id="{00000000-0008-0000-0F00-0000EC020000}"/>
            </a:ext>
          </a:extLst>
        </xdr:cNvPr>
        <xdr:cNvSpPr txBox="1"/>
      </xdr:nvSpPr>
      <xdr:spPr>
        <a:xfrm>
          <a:off x="12611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561</xdr:rowOff>
    </xdr:from>
    <xdr:ext cx="405111" cy="259045"/>
    <xdr:sp macro="" textlink="">
      <xdr:nvSpPr>
        <xdr:cNvPr id="749" name="n_1mainValue【庁舎】&#10;有形固定資産減価償却率">
          <a:extLst>
            <a:ext uri="{FF2B5EF4-FFF2-40B4-BE49-F238E27FC236}">
              <a16:creationId xmlns:a16="http://schemas.microsoft.com/office/drawing/2014/main" id="{00000000-0008-0000-0F00-0000ED020000}"/>
            </a:ext>
          </a:extLst>
        </xdr:cNvPr>
        <xdr:cNvSpPr txBox="1"/>
      </xdr:nvSpPr>
      <xdr:spPr>
        <a:xfrm>
          <a:off x="15266044" y="1834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155683</xdr:rowOff>
    </xdr:from>
    <xdr:ext cx="405111" cy="259045"/>
    <xdr:sp macro="" textlink="">
      <xdr:nvSpPr>
        <xdr:cNvPr id="750" name="n_2mainValue【庁舎】&#10;有形固定資産減価償却率">
          <a:extLst>
            <a:ext uri="{FF2B5EF4-FFF2-40B4-BE49-F238E27FC236}">
              <a16:creationId xmlns:a16="http://schemas.microsoft.com/office/drawing/2014/main" id="{00000000-0008-0000-0F00-0000EE020000}"/>
            </a:ext>
          </a:extLst>
        </xdr:cNvPr>
        <xdr:cNvSpPr txBox="1"/>
      </xdr:nvSpPr>
      <xdr:spPr>
        <a:xfrm>
          <a:off x="14389744" y="1832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15257</xdr:rowOff>
    </xdr:from>
    <xdr:ext cx="405111" cy="259045"/>
    <xdr:sp macro="" textlink="">
      <xdr:nvSpPr>
        <xdr:cNvPr id="751" name="n_3mainValue【庁舎】&#10;有形固定資産減価償却率">
          <a:extLst>
            <a:ext uri="{FF2B5EF4-FFF2-40B4-BE49-F238E27FC236}">
              <a16:creationId xmlns:a16="http://schemas.microsoft.com/office/drawing/2014/main" id="{00000000-0008-0000-0F00-0000EF020000}"/>
            </a:ext>
          </a:extLst>
        </xdr:cNvPr>
        <xdr:cNvSpPr txBox="1"/>
      </xdr:nvSpPr>
      <xdr:spPr>
        <a:xfrm>
          <a:off x="13500744" y="1836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160582</xdr:rowOff>
    </xdr:from>
    <xdr:ext cx="405111" cy="259045"/>
    <xdr:sp macro="" textlink="">
      <xdr:nvSpPr>
        <xdr:cNvPr id="752" name="n_4mainValue【庁舎】&#10;有形固定資産減価償却率">
          <a:extLst>
            <a:ext uri="{FF2B5EF4-FFF2-40B4-BE49-F238E27FC236}">
              <a16:creationId xmlns:a16="http://schemas.microsoft.com/office/drawing/2014/main" id="{00000000-0008-0000-0F00-0000F0020000}"/>
            </a:ext>
          </a:extLst>
        </xdr:cNvPr>
        <xdr:cNvSpPr txBox="1"/>
      </xdr:nvSpPr>
      <xdr:spPr>
        <a:xfrm>
          <a:off x="12611744" y="1833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3" name="正方形/長方形 752">
          <a:extLst>
            <a:ext uri="{FF2B5EF4-FFF2-40B4-BE49-F238E27FC236}">
              <a16:creationId xmlns:a16="http://schemas.microsoft.com/office/drawing/2014/main" id="{00000000-0008-0000-0F00-0000F1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4" name="正方形/長方形 753">
          <a:extLst>
            <a:ext uri="{FF2B5EF4-FFF2-40B4-BE49-F238E27FC236}">
              <a16:creationId xmlns:a16="http://schemas.microsoft.com/office/drawing/2014/main" id="{00000000-0008-0000-0F00-0000F2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5" name="正方形/長方形 754">
          <a:extLst>
            <a:ext uri="{FF2B5EF4-FFF2-40B4-BE49-F238E27FC236}">
              <a16:creationId xmlns:a16="http://schemas.microsoft.com/office/drawing/2014/main" id="{00000000-0008-0000-0F00-0000F3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6" name="正方形/長方形 755">
          <a:extLst>
            <a:ext uri="{FF2B5EF4-FFF2-40B4-BE49-F238E27FC236}">
              <a16:creationId xmlns:a16="http://schemas.microsoft.com/office/drawing/2014/main" id="{00000000-0008-0000-0F00-0000F4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7" name="正方形/長方形 756">
          <a:extLst>
            <a:ext uri="{FF2B5EF4-FFF2-40B4-BE49-F238E27FC236}">
              <a16:creationId xmlns:a16="http://schemas.microsoft.com/office/drawing/2014/main" id="{00000000-0008-0000-0F00-0000F5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8" name="正方形/長方形 757">
          <a:extLst>
            <a:ext uri="{FF2B5EF4-FFF2-40B4-BE49-F238E27FC236}">
              <a16:creationId xmlns:a16="http://schemas.microsoft.com/office/drawing/2014/main" id="{00000000-0008-0000-0F00-0000F6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9" name="正方形/長方形 758">
          <a:extLst>
            <a:ext uri="{FF2B5EF4-FFF2-40B4-BE49-F238E27FC236}">
              <a16:creationId xmlns:a16="http://schemas.microsoft.com/office/drawing/2014/main" id="{00000000-0008-0000-0F00-0000F7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0" name="正方形/長方形 759">
          <a:extLst>
            <a:ext uri="{FF2B5EF4-FFF2-40B4-BE49-F238E27FC236}">
              <a16:creationId xmlns:a16="http://schemas.microsoft.com/office/drawing/2014/main" id="{00000000-0008-0000-0F00-0000F8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1" name="テキスト ボックス 760">
          <a:extLst>
            <a:ext uri="{FF2B5EF4-FFF2-40B4-BE49-F238E27FC236}">
              <a16:creationId xmlns:a16="http://schemas.microsoft.com/office/drawing/2014/main" id="{00000000-0008-0000-0F00-0000F9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2" name="直線コネクタ 761">
          <a:extLst>
            <a:ext uri="{FF2B5EF4-FFF2-40B4-BE49-F238E27FC236}">
              <a16:creationId xmlns:a16="http://schemas.microsoft.com/office/drawing/2014/main" id="{00000000-0008-0000-0F00-0000FA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63" name="テキスト ボックス 762">
          <a:extLst>
            <a:ext uri="{FF2B5EF4-FFF2-40B4-BE49-F238E27FC236}">
              <a16:creationId xmlns:a16="http://schemas.microsoft.com/office/drawing/2014/main" id="{00000000-0008-0000-0F00-0000FB020000}"/>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64" name="直線コネクタ 763">
          <a:extLst>
            <a:ext uri="{FF2B5EF4-FFF2-40B4-BE49-F238E27FC236}">
              <a16:creationId xmlns:a16="http://schemas.microsoft.com/office/drawing/2014/main" id="{00000000-0008-0000-0F00-0000FC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65" name="テキスト ボックス 764">
          <a:extLst>
            <a:ext uri="{FF2B5EF4-FFF2-40B4-BE49-F238E27FC236}">
              <a16:creationId xmlns:a16="http://schemas.microsoft.com/office/drawing/2014/main" id="{00000000-0008-0000-0F00-0000FD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66" name="直線コネクタ 765">
          <a:extLst>
            <a:ext uri="{FF2B5EF4-FFF2-40B4-BE49-F238E27FC236}">
              <a16:creationId xmlns:a16="http://schemas.microsoft.com/office/drawing/2014/main" id="{00000000-0008-0000-0F00-0000FE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67" name="テキスト ボックス 766">
          <a:extLst>
            <a:ext uri="{FF2B5EF4-FFF2-40B4-BE49-F238E27FC236}">
              <a16:creationId xmlns:a16="http://schemas.microsoft.com/office/drawing/2014/main" id="{00000000-0008-0000-0F00-0000FF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68" name="直線コネクタ 767">
          <a:extLst>
            <a:ext uri="{FF2B5EF4-FFF2-40B4-BE49-F238E27FC236}">
              <a16:creationId xmlns:a16="http://schemas.microsoft.com/office/drawing/2014/main" id="{00000000-0008-0000-0F00-000000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69" name="テキスト ボックス 768">
          <a:extLst>
            <a:ext uri="{FF2B5EF4-FFF2-40B4-BE49-F238E27FC236}">
              <a16:creationId xmlns:a16="http://schemas.microsoft.com/office/drawing/2014/main" id="{00000000-0008-0000-0F00-000001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70" name="直線コネクタ 769">
          <a:extLst>
            <a:ext uri="{FF2B5EF4-FFF2-40B4-BE49-F238E27FC236}">
              <a16:creationId xmlns:a16="http://schemas.microsoft.com/office/drawing/2014/main" id="{00000000-0008-0000-0F00-000002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71" name="テキスト ボックス 770">
          <a:extLst>
            <a:ext uri="{FF2B5EF4-FFF2-40B4-BE49-F238E27FC236}">
              <a16:creationId xmlns:a16="http://schemas.microsoft.com/office/drawing/2014/main" id="{00000000-0008-0000-0F00-000003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72" name="直線コネクタ 771">
          <a:extLst>
            <a:ext uri="{FF2B5EF4-FFF2-40B4-BE49-F238E27FC236}">
              <a16:creationId xmlns:a16="http://schemas.microsoft.com/office/drawing/2014/main" id="{00000000-0008-0000-0F00-000004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73" name="テキスト ボックス 772">
          <a:extLst>
            <a:ext uri="{FF2B5EF4-FFF2-40B4-BE49-F238E27FC236}">
              <a16:creationId xmlns:a16="http://schemas.microsoft.com/office/drawing/2014/main" id="{00000000-0008-0000-0F00-000005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74" name="直線コネクタ 773">
          <a:extLst>
            <a:ext uri="{FF2B5EF4-FFF2-40B4-BE49-F238E27FC236}">
              <a16:creationId xmlns:a16="http://schemas.microsoft.com/office/drawing/2014/main" id="{00000000-0008-0000-0F00-000006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75" name="テキスト ボックス 774">
          <a:extLst>
            <a:ext uri="{FF2B5EF4-FFF2-40B4-BE49-F238E27FC236}">
              <a16:creationId xmlns:a16="http://schemas.microsoft.com/office/drawing/2014/main" id="{00000000-0008-0000-0F00-000007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6" name="直線コネクタ 775">
          <a:extLst>
            <a:ext uri="{FF2B5EF4-FFF2-40B4-BE49-F238E27FC236}">
              <a16:creationId xmlns:a16="http://schemas.microsoft.com/office/drawing/2014/main" id="{00000000-0008-0000-0F00-000008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7" name="テキスト ボックス 776">
          <a:extLst>
            <a:ext uri="{FF2B5EF4-FFF2-40B4-BE49-F238E27FC236}">
              <a16:creationId xmlns:a16="http://schemas.microsoft.com/office/drawing/2014/main" id="{00000000-0008-0000-0F00-000009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8" name="【庁舎】&#10;一人当たり面積グラフ枠">
          <a:extLst>
            <a:ext uri="{FF2B5EF4-FFF2-40B4-BE49-F238E27FC236}">
              <a16:creationId xmlns:a16="http://schemas.microsoft.com/office/drawing/2014/main" id="{00000000-0008-0000-0F00-00000A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102326</xdr:rowOff>
    </xdr:from>
    <xdr:to>
      <xdr:col>116</xdr:col>
      <xdr:colOff>62864</xdr:colOff>
      <xdr:row>109</xdr:row>
      <xdr:rowOff>90895</xdr:rowOff>
    </xdr:to>
    <xdr:cxnSp macro="">
      <xdr:nvCxnSpPr>
        <xdr:cNvPr id="779" name="直線コネクタ 778">
          <a:extLst>
            <a:ext uri="{FF2B5EF4-FFF2-40B4-BE49-F238E27FC236}">
              <a16:creationId xmlns:a16="http://schemas.microsoft.com/office/drawing/2014/main" id="{00000000-0008-0000-0F00-00000B030000}"/>
            </a:ext>
          </a:extLst>
        </xdr:cNvPr>
        <xdr:cNvCxnSpPr/>
      </xdr:nvCxnSpPr>
      <xdr:spPr>
        <a:xfrm flipV="1">
          <a:off x="22160864" y="17247326"/>
          <a:ext cx="0" cy="153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94722</xdr:rowOff>
    </xdr:from>
    <xdr:ext cx="469744" cy="259045"/>
    <xdr:sp macro="" textlink="">
      <xdr:nvSpPr>
        <xdr:cNvPr id="780" name="【庁舎】&#10;一人当たり面積最小値テキスト">
          <a:extLst>
            <a:ext uri="{FF2B5EF4-FFF2-40B4-BE49-F238E27FC236}">
              <a16:creationId xmlns:a16="http://schemas.microsoft.com/office/drawing/2014/main" id="{00000000-0008-0000-0F00-00000C030000}"/>
            </a:ext>
          </a:extLst>
        </xdr:cNvPr>
        <xdr:cNvSpPr txBox="1"/>
      </xdr:nvSpPr>
      <xdr:spPr>
        <a:xfrm>
          <a:off x="22199600" y="18782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90895</xdr:rowOff>
    </xdr:from>
    <xdr:to>
      <xdr:col>116</xdr:col>
      <xdr:colOff>152400</xdr:colOff>
      <xdr:row>109</xdr:row>
      <xdr:rowOff>90895</xdr:rowOff>
    </xdr:to>
    <xdr:cxnSp macro="">
      <xdr:nvCxnSpPr>
        <xdr:cNvPr id="781" name="直線コネクタ 780">
          <a:extLst>
            <a:ext uri="{FF2B5EF4-FFF2-40B4-BE49-F238E27FC236}">
              <a16:creationId xmlns:a16="http://schemas.microsoft.com/office/drawing/2014/main" id="{00000000-0008-0000-0F00-00000D030000}"/>
            </a:ext>
          </a:extLst>
        </xdr:cNvPr>
        <xdr:cNvCxnSpPr/>
      </xdr:nvCxnSpPr>
      <xdr:spPr>
        <a:xfrm>
          <a:off x="22072600" y="1877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49003</xdr:rowOff>
    </xdr:from>
    <xdr:ext cx="469744" cy="259045"/>
    <xdr:sp macro="" textlink="">
      <xdr:nvSpPr>
        <xdr:cNvPr id="782" name="【庁舎】&#10;一人当たり面積最大値テキスト">
          <a:extLst>
            <a:ext uri="{FF2B5EF4-FFF2-40B4-BE49-F238E27FC236}">
              <a16:creationId xmlns:a16="http://schemas.microsoft.com/office/drawing/2014/main" id="{00000000-0008-0000-0F00-00000E030000}"/>
            </a:ext>
          </a:extLst>
        </xdr:cNvPr>
        <xdr:cNvSpPr txBox="1"/>
      </xdr:nvSpPr>
      <xdr:spPr>
        <a:xfrm>
          <a:off x="22199600" y="1702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102326</xdr:rowOff>
    </xdr:from>
    <xdr:to>
      <xdr:col>116</xdr:col>
      <xdr:colOff>152400</xdr:colOff>
      <xdr:row>100</xdr:row>
      <xdr:rowOff>102326</xdr:rowOff>
    </xdr:to>
    <xdr:cxnSp macro="">
      <xdr:nvCxnSpPr>
        <xdr:cNvPr id="783" name="直線コネクタ 782">
          <a:extLst>
            <a:ext uri="{FF2B5EF4-FFF2-40B4-BE49-F238E27FC236}">
              <a16:creationId xmlns:a16="http://schemas.microsoft.com/office/drawing/2014/main" id="{00000000-0008-0000-0F00-00000F030000}"/>
            </a:ext>
          </a:extLst>
        </xdr:cNvPr>
        <xdr:cNvCxnSpPr/>
      </xdr:nvCxnSpPr>
      <xdr:spPr>
        <a:xfrm>
          <a:off x="22072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142983</xdr:rowOff>
    </xdr:from>
    <xdr:ext cx="469744" cy="259045"/>
    <xdr:sp macro="" textlink="">
      <xdr:nvSpPr>
        <xdr:cNvPr id="784" name="【庁舎】&#10;一人当たり面積平均値テキスト">
          <a:extLst>
            <a:ext uri="{FF2B5EF4-FFF2-40B4-BE49-F238E27FC236}">
              <a16:creationId xmlns:a16="http://schemas.microsoft.com/office/drawing/2014/main" id="{00000000-0008-0000-0F00-000010030000}"/>
            </a:ext>
          </a:extLst>
        </xdr:cNvPr>
        <xdr:cNvSpPr txBox="1"/>
      </xdr:nvSpPr>
      <xdr:spPr>
        <a:xfrm>
          <a:off x="22199600" y="18145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120106</xdr:rowOff>
    </xdr:from>
    <xdr:to>
      <xdr:col>116</xdr:col>
      <xdr:colOff>114300</xdr:colOff>
      <xdr:row>107</xdr:row>
      <xdr:rowOff>50256</xdr:rowOff>
    </xdr:to>
    <xdr:sp macro="" textlink="">
      <xdr:nvSpPr>
        <xdr:cNvPr id="785" name="フローチャート: 判断 784">
          <a:extLst>
            <a:ext uri="{FF2B5EF4-FFF2-40B4-BE49-F238E27FC236}">
              <a16:creationId xmlns:a16="http://schemas.microsoft.com/office/drawing/2014/main" id="{00000000-0008-0000-0F00-000011030000}"/>
            </a:ext>
          </a:extLst>
        </xdr:cNvPr>
        <xdr:cNvSpPr/>
      </xdr:nvSpPr>
      <xdr:spPr>
        <a:xfrm>
          <a:off x="221107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87449</xdr:rowOff>
    </xdr:from>
    <xdr:to>
      <xdr:col>112</xdr:col>
      <xdr:colOff>38100</xdr:colOff>
      <xdr:row>107</xdr:row>
      <xdr:rowOff>17599</xdr:rowOff>
    </xdr:to>
    <xdr:sp macro="" textlink="">
      <xdr:nvSpPr>
        <xdr:cNvPr id="786" name="フローチャート: 判断 785">
          <a:extLst>
            <a:ext uri="{FF2B5EF4-FFF2-40B4-BE49-F238E27FC236}">
              <a16:creationId xmlns:a16="http://schemas.microsoft.com/office/drawing/2014/main" id="{00000000-0008-0000-0F00-000012030000}"/>
            </a:ext>
          </a:extLst>
        </xdr:cNvPr>
        <xdr:cNvSpPr/>
      </xdr:nvSpPr>
      <xdr:spPr>
        <a:xfrm>
          <a:off x="21272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126637</xdr:rowOff>
    </xdr:from>
    <xdr:to>
      <xdr:col>107</xdr:col>
      <xdr:colOff>101600</xdr:colOff>
      <xdr:row>107</xdr:row>
      <xdr:rowOff>56787</xdr:rowOff>
    </xdr:to>
    <xdr:sp macro="" textlink="">
      <xdr:nvSpPr>
        <xdr:cNvPr id="787" name="フローチャート: 判断 786">
          <a:extLst>
            <a:ext uri="{FF2B5EF4-FFF2-40B4-BE49-F238E27FC236}">
              <a16:creationId xmlns:a16="http://schemas.microsoft.com/office/drawing/2014/main" id="{00000000-0008-0000-0F00-000013030000}"/>
            </a:ext>
          </a:extLst>
        </xdr:cNvPr>
        <xdr:cNvSpPr/>
      </xdr:nvSpPr>
      <xdr:spPr>
        <a:xfrm>
          <a:off x="20383500" y="1830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788" name="フローチャート: 判断 787">
          <a:extLst>
            <a:ext uri="{FF2B5EF4-FFF2-40B4-BE49-F238E27FC236}">
              <a16:creationId xmlns:a16="http://schemas.microsoft.com/office/drawing/2014/main" id="{00000000-0008-0000-0F00-000014030000}"/>
            </a:ext>
          </a:extLst>
        </xdr:cNvPr>
        <xdr:cNvSpPr/>
      </xdr:nvSpPr>
      <xdr:spPr>
        <a:xfrm>
          <a:off x="19494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789" name="フローチャート: 判断 788">
          <a:extLst>
            <a:ext uri="{FF2B5EF4-FFF2-40B4-BE49-F238E27FC236}">
              <a16:creationId xmlns:a16="http://schemas.microsoft.com/office/drawing/2014/main" id="{00000000-0008-0000-0F00-000015030000}"/>
            </a:ext>
          </a:extLst>
        </xdr:cNvPr>
        <xdr:cNvSpPr/>
      </xdr:nvSpPr>
      <xdr:spPr>
        <a:xfrm>
          <a:off x="18605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0" name="テキスト ボックス 789">
          <a:extLst>
            <a:ext uri="{FF2B5EF4-FFF2-40B4-BE49-F238E27FC236}">
              <a16:creationId xmlns:a16="http://schemas.microsoft.com/office/drawing/2014/main" id="{00000000-0008-0000-0F00-000016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1" name="テキスト ボックス 790">
          <a:extLst>
            <a:ext uri="{FF2B5EF4-FFF2-40B4-BE49-F238E27FC236}">
              <a16:creationId xmlns:a16="http://schemas.microsoft.com/office/drawing/2014/main" id="{00000000-0008-0000-0F00-000017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2" name="テキスト ボックス 791">
          <a:extLst>
            <a:ext uri="{FF2B5EF4-FFF2-40B4-BE49-F238E27FC236}">
              <a16:creationId xmlns:a16="http://schemas.microsoft.com/office/drawing/2014/main" id="{00000000-0008-0000-0F00-000018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3" name="テキスト ボックス 792">
          <a:extLst>
            <a:ext uri="{FF2B5EF4-FFF2-40B4-BE49-F238E27FC236}">
              <a16:creationId xmlns:a16="http://schemas.microsoft.com/office/drawing/2014/main" id="{00000000-0008-0000-0F00-000019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4" name="テキスト ボックス 793">
          <a:extLst>
            <a:ext uri="{FF2B5EF4-FFF2-40B4-BE49-F238E27FC236}">
              <a16:creationId xmlns:a16="http://schemas.microsoft.com/office/drawing/2014/main" id="{00000000-0008-0000-0F00-00001A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160927</xdr:rowOff>
    </xdr:from>
    <xdr:to>
      <xdr:col>116</xdr:col>
      <xdr:colOff>114300</xdr:colOff>
      <xdr:row>108</xdr:row>
      <xdr:rowOff>91077</xdr:rowOff>
    </xdr:to>
    <xdr:sp macro="" textlink="">
      <xdr:nvSpPr>
        <xdr:cNvPr id="795" name="楕円 794">
          <a:extLst>
            <a:ext uri="{FF2B5EF4-FFF2-40B4-BE49-F238E27FC236}">
              <a16:creationId xmlns:a16="http://schemas.microsoft.com/office/drawing/2014/main" id="{00000000-0008-0000-0F00-00001B030000}"/>
            </a:ext>
          </a:extLst>
        </xdr:cNvPr>
        <xdr:cNvSpPr/>
      </xdr:nvSpPr>
      <xdr:spPr>
        <a:xfrm>
          <a:off x="22110700" y="1850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139354</xdr:rowOff>
    </xdr:from>
    <xdr:ext cx="469744" cy="259045"/>
    <xdr:sp macro="" textlink="">
      <xdr:nvSpPr>
        <xdr:cNvPr id="796" name="【庁舎】&#10;一人当たり面積該当値テキスト">
          <a:extLst>
            <a:ext uri="{FF2B5EF4-FFF2-40B4-BE49-F238E27FC236}">
              <a16:creationId xmlns:a16="http://schemas.microsoft.com/office/drawing/2014/main" id="{00000000-0008-0000-0F00-00001C030000}"/>
            </a:ext>
          </a:extLst>
        </xdr:cNvPr>
        <xdr:cNvSpPr txBox="1"/>
      </xdr:nvSpPr>
      <xdr:spPr>
        <a:xfrm>
          <a:off x="22199600" y="1848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43362</xdr:rowOff>
    </xdr:from>
    <xdr:to>
      <xdr:col>112</xdr:col>
      <xdr:colOff>38100</xdr:colOff>
      <xdr:row>107</xdr:row>
      <xdr:rowOff>144962</xdr:rowOff>
    </xdr:to>
    <xdr:sp macro="" textlink="">
      <xdr:nvSpPr>
        <xdr:cNvPr id="797" name="楕円 796">
          <a:extLst>
            <a:ext uri="{FF2B5EF4-FFF2-40B4-BE49-F238E27FC236}">
              <a16:creationId xmlns:a16="http://schemas.microsoft.com/office/drawing/2014/main" id="{00000000-0008-0000-0F00-00001D030000}"/>
            </a:ext>
          </a:extLst>
        </xdr:cNvPr>
        <xdr:cNvSpPr/>
      </xdr:nvSpPr>
      <xdr:spPr>
        <a:xfrm>
          <a:off x="21272500" y="1838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94162</xdr:rowOff>
    </xdr:from>
    <xdr:to>
      <xdr:col>116</xdr:col>
      <xdr:colOff>63500</xdr:colOff>
      <xdr:row>108</xdr:row>
      <xdr:rowOff>40277</xdr:rowOff>
    </xdr:to>
    <xdr:cxnSp macro="">
      <xdr:nvCxnSpPr>
        <xdr:cNvPr id="798" name="直線コネクタ 797">
          <a:extLst>
            <a:ext uri="{FF2B5EF4-FFF2-40B4-BE49-F238E27FC236}">
              <a16:creationId xmlns:a16="http://schemas.microsoft.com/office/drawing/2014/main" id="{00000000-0008-0000-0F00-00001E030000}"/>
            </a:ext>
          </a:extLst>
        </xdr:cNvPr>
        <xdr:cNvCxnSpPr/>
      </xdr:nvCxnSpPr>
      <xdr:spPr>
        <a:xfrm>
          <a:off x="21323300" y="18439312"/>
          <a:ext cx="838200" cy="1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46627</xdr:rowOff>
    </xdr:from>
    <xdr:to>
      <xdr:col>107</xdr:col>
      <xdr:colOff>101600</xdr:colOff>
      <xdr:row>107</xdr:row>
      <xdr:rowOff>148227</xdr:rowOff>
    </xdr:to>
    <xdr:sp macro="" textlink="">
      <xdr:nvSpPr>
        <xdr:cNvPr id="799" name="楕円 798">
          <a:extLst>
            <a:ext uri="{FF2B5EF4-FFF2-40B4-BE49-F238E27FC236}">
              <a16:creationId xmlns:a16="http://schemas.microsoft.com/office/drawing/2014/main" id="{00000000-0008-0000-0F00-00001F030000}"/>
            </a:ext>
          </a:extLst>
        </xdr:cNvPr>
        <xdr:cNvSpPr/>
      </xdr:nvSpPr>
      <xdr:spPr>
        <a:xfrm>
          <a:off x="20383500" y="1839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94162</xdr:rowOff>
    </xdr:from>
    <xdr:to>
      <xdr:col>111</xdr:col>
      <xdr:colOff>177800</xdr:colOff>
      <xdr:row>107</xdr:row>
      <xdr:rowOff>97427</xdr:rowOff>
    </xdr:to>
    <xdr:cxnSp macro="">
      <xdr:nvCxnSpPr>
        <xdr:cNvPr id="800" name="直線コネクタ 799">
          <a:extLst>
            <a:ext uri="{FF2B5EF4-FFF2-40B4-BE49-F238E27FC236}">
              <a16:creationId xmlns:a16="http://schemas.microsoft.com/office/drawing/2014/main" id="{00000000-0008-0000-0F00-000020030000}"/>
            </a:ext>
          </a:extLst>
        </xdr:cNvPr>
        <xdr:cNvCxnSpPr/>
      </xdr:nvCxnSpPr>
      <xdr:spPr>
        <a:xfrm flipV="1">
          <a:off x="20434300" y="1843931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43362</xdr:rowOff>
    </xdr:from>
    <xdr:to>
      <xdr:col>102</xdr:col>
      <xdr:colOff>165100</xdr:colOff>
      <xdr:row>107</xdr:row>
      <xdr:rowOff>144962</xdr:rowOff>
    </xdr:to>
    <xdr:sp macro="" textlink="">
      <xdr:nvSpPr>
        <xdr:cNvPr id="801" name="楕円 800">
          <a:extLst>
            <a:ext uri="{FF2B5EF4-FFF2-40B4-BE49-F238E27FC236}">
              <a16:creationId xmlns:a16="http://schemas.microsoft.com/office/drawing/2014/main" id="{00000000-0008-0000-0F00-000021030000}"/>
            </a:ext>
          </a:extLst>
        </xdr:cNvPr>
        <xdr:cNvSpPr/>
      </xdr:nvSpPr>
      <xdr:spPr>
        <a:xfrm>
          <a:off x="19494500" y="1838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94162</xdr:rowOff>
    </xdr:from>
    <xdr:to>
      <xdr:col>107</xdr:col>
      <xdr:colOff>50800</xdr:colOff>
      <xdr:row>107</xdr:row>
      <xdr:rowOff>97427</xdr:rowOff>
    </xdr:to>
    <xdr:cxnSp macro="">
      <xdr:nvCxnSpPr>
        <xdr:cNvPr id="802" name="直線コネクタ 801">
          <a:extLst>
            <a:ext uri="{FF2B5EF4-FFF2-40B4-BE49-F238E27FC236}">
              <a16:creationId xmlns:a16="http://schemas.microsoft.com/office/drawing/2014/main" id="{00000000-0008-0000-0F00-000022030000}"/>
            </a:ext>
          </a:extLst>
        </xdr:cNvPr>
        <xdr:cNvCxnSpPr/>
      </xdr:nvCxnSpPr>
      <xdr:spPr>
        <a:xfrm>
          <a:off x="19545300" y="1843931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43362</xdr:rowOff>
    </xdr:from>
    <xdr:to>
      <xdr:col>98</xdr:col>
      <xdr:colOff>38100</xdr:colOff>
      <xdr:row>107</xdr:row>
      <xdr:rowOff>144962</xdr:rowOff>
    </xdr:to>
    <xdr:sp macro="" textlink="">
      <xdr:nvSpPr>
        <xdr:cNvPr id="803" name="楕円 802">
          <a:extLst>
            <a:ext uri="{FF2B5EF4-FFF2-40B4-BE49-F238E27FC236}">
              <a16:creationId xmlns:a16="http://schemas.microsoft.com/office/drawing/2014/main" id="{00000000-0008-0000-0F00-000023030000}"/>
            </a:ext>
          </a:extLst>
        </xdr:cNvPr>
        <xdr:cNvSpPr/>
      </xdr:nvSpPr>
      <xdr:spPr>
        <a:xfrm>
          <a:off x="18605500" y="1838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94162</xdr:rowOff>
    </xdr:from>
    <xdr:to>
      <xdr:col>102</xdr:col>
      <xdr:colOff>114300</xdr:colOff>
      <xdr:row>107</xdr:row>
      <xdr:rowOff>94162</xdr:rowOff>
    </xdr:to>
    <xdr:cxnSp macro="">
      <xdr:nvCxnSpPr>
        <xdr:cNvPr id="804" name="直線コネクタ 803">
          <a:extLst>
            <a:ext uri="{FF2B5EF4-FFF2-40B4-BE49-F238E27FC236}">
              <a16:creationId xmlns:a16="http://schemas.microsoft.com/office/drawing/2014/main" id="{00000000-0008-0000-0F00-000024030000}"/>
            </a:ext>
          </a:extLst>
        </xdr:cNvPr>
        <xdr:cNvCxnSpPr/>
      </xdr:nvCxnSpPr>
      <xdr:spPr>
        <a:xfrm>
          <a:off x="18656300" y="184393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34126</xdr:rowOff>
    </xdr:from>
    <xdr:ext cx="469744" cy="259045"/>
    <xdr:sp macro="" textlink="">
      <xdr:nvSpPr>
        <xdr:cNvPr id="805" name="n_1aveValue【庁舎】&#10;一人当たり面積">
          <a:extLst>
            <a:ext uri="{FF2B5EF4-FFF2-40B4-BE49-F238E27FC236}">
              <a16:creationId xmlns:a16="http://schemas.microsoft.com/office/drawing/2014/main" id="{00000000-0008-0000-0F00-000025030000}"/>
            </a:ext>
          </a:extLst>
        </xdr:cNvPr>
        <xdr:cNvSpPr txBox="1"/>
      </xdr:nvSpPr>
      <xdr:spPr>
        <a:xfrm>
          <a:off x="210757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73314</xdr:rowOff>
    </xdr:from>
    <xdr:ext cx="469744" cy="259045"/>
    <xdr:sp macro="" textlink="">
      <xdr:nvSpPr>
        <xdr:cNvPr id="806" name="n_2aveValue【庁舎】&#10;一人当たり面積">
          <a:extLst>
            <a:ext uri="{FF2B5EF4-FFF2-40B4-BE49-F238E27FC236}">
              <a16:creationId xmlns:a16="http://schemas.microsoft.com/office/drawing/2014/main" id="{00000000-0008-0000-0F00-000026030000}"/>
            </a:ext>
          </a:extLst>
        </xdr:cNvPr>
        <xdr:cNvSpPr txBox="1"/>
      </xdr:nvSpPr>
      <xdr:spPr>
        <a:xfrm>
          <a:off x="20199427" y="1807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89643</xdr:rowOff>
    </xdr:from>
    <xdr:ext cx="469744" cy="259045"/>
    <xdr:sp macro="" textlink="">
      <xdr:nvSpPr>
        <xdr:cNvPr id="807" name="n_3aveValue【庁舎】&#10;一人当たり面積">
          <a:extLst>
            <a:ext uri="{FF2B5EF4-FFF2-40B4-BE49-F238E27FC236}">
              <a16:creationId xmlns:a16="http://schemas.microsoft.com/office/drawing/2014/main" id="{00000000-0008-0000-0F00-000027030000}"/>
            </a:ext>
          </a:extLst>
        </xdr:cNvPr>
        <xdr:cNvSpPr txBox="1"/>
      </xdr:nvSpPr>
      <xdr:spPr>
        <a:xfrm>
          <a:off x="19310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99440</xdr:rowOff>
    </xdr:from>
    <xdr:ext cx="469744" cy="259045"/>
    <xdr:sp macro="" textlink="">
      <xdr:nvSpPr>
        <xdr:cNvPr id="808" name="n_4aveValue【庁舎】&#10;一人当たり面積">
          <a:extLst>
            <a:ext uri="{FF2B5EF4-FFF2-40B4-BE49-F238E27FC236}">
              <a16:creationId xmlns:a16="http://schemas.microsoft.com/office/drawing/2014/main" id="{00000000-0008-0000-0F00-000028030000}"/>
            </a:ext>
          </a:extLst>
        </xdr:cNvPr>
        <xdr:cNvSpPr txBox="1"/>
      </xdr:nvSpPr>
      <xdr:spPr>
        <a:xfrm>
          <a:off x="184214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136089</xdr:rowOff>
    </xdr:from>
    <xdr:ext cx="469744" cy="259045"/>
    <xdr:sp macro="" textlink="">
      <xdr:nvSpPr>
        <xdr:cNvPr id="809" name="n_1mainValue【庁舎】&#10;一人当たり面積">
          <a:extLst>
            <a:ext uri="{FF2B5EF4-FFF2-40B4-BE49-F238E27FC236}">
              <a16:creationId xmlns:a16="http://schemas.microsoft.com/office/drawing/2014/main" id="{00000000-0008-0000-0F00-000029030000}"/>
            </a:ext>
          </a:extLst>
        </xdr:cNvPr>
        <xdr:cNvSpPr txBox="1"/>
      </xdr:nvSpPr>
      <xdr:spPr>
        <a:xfrm>
          <a:off x="21075727" y="1848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139354</xdr:rowOff>
    </xdr:from>
    <xdr:ext cx="469744" cy="259045"/>
    <xdr:sp macro="" textlink="">
      <xdr:nvSpPr>
        <xdr:cNvPr id="810" name="n_2mainValue【庁舎】&#10;一人当たり面積">
          <a:extLst>
            <a:ext uri="{FF2B5EF4-FFF2-40B4-BE49-F238E27FC236}">
              <a16:creationId xmlns:a16="http://schemas.microsoft.com/office/drawing/2014/main" id="{00000000-0008-0000-0F00-00002A030000}"/>
            </a:ext>
          </a:extLst>
        </xdr:cNvPr>
        <xdr:cNvSpPr txBox="1"/>
      </xdr:nvSpPr>
      <xdr:spPr>
        <a:xfrm>
          <a:off x="20199427" y="1848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136089</xdr:rowOff>
    </xdr:from>
    <xdr:ext cx="469744" cy="259045"/>
    <xdr:sp macro="" textlink="">
      <xdr:nvSpPr>
        <xdr:cNvPr id="811" name="n_3mainValue【庁舎】&#10;一人当たり面積">
          <a:extLst>
            <a:ext uri="{FF2B5EF4-FFF2-40B4-BE49-F238E27FC236}">
              <a16:creationId xmlns:a16="http://schemas.microsoft.com/office/drawing/2014/main" id="{00000000-0008-0000-0F00-00002B030000}"/>
            </a:ext>
          </a:extLst>
        </xdr:cNvPr>
        <xdr:cNvSpPr txBox="1"/>
      </xdr:nvSpPr>
      <xdr:spPr>
        <a:xfrm>
          <a:off x="19310427" y="1848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136089</xdr:rowOff>
    </xdr:from>
    <xdr:ext cx="469744" cy="259045"/>
    <xdr:sp macro="" textlink="">
      <xdr:nvSpPr>
        <xdr:cNvPr id="812" name="n_4mainValue【庁舎】&#10;一人当たり面積">
          <a:extLst>
            <a:ext uri="{FF2B5EF4-FFF2-40B4-BE49-F238E27FC236}">
              <a16:creationId xmlns:a16="http://schemas.microsoft.com/office/drawing/2014/main" id="{00000000-0008-0000-0F00-00002C030000}"/>
            </a:ext>
          </a:extLst>
        </xdr:cNvPr>
        <xdr:cNvSpPr txBox="1"/>
      </xdr:nvSpPr>
      <xdr:spPr>
        <a:xfrm>
          <a:off x="18421427" y="1848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3" name="正方形/長方形 812">
          <a:extLst>
            <a:ext uri="{FF2B5EF4-FFF2-40B4-BE49-F238E27FC236}">
              <a16:creationId xmlns:a16="http://schemas.microsoft.com/office/drawing/2014/main" id="{00000000-0008-0000-0F00-00002D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4" name="正方形/長方形 813">
          <a:extLst>
            <a:ext uri="{FF2B5EF4-FFF2-40B4-BE49-F238E27FC236}">
              <a16:creationId xmlns:a16="http://schemas.microsoft.com/office/drawing/2014/main" id="{00000000-0008-0000-0F00-00002E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5" name="テキスト ボックス 814">
          <a:extLst>
            <a:ext uri="{FF2B5EF4-FFF2-40B4-BE49-F238E27FC236}">
              <a16:creationId xmlns:a16="http://schemas.microsoft.com/office/drawing/2014/main" id="{00000000-0008-0000-0F00-00002F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市内図書館は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館のみであるが、面積が広いため、図書館の一人当たり面積は類似団体内平均値よりも高い傾向にある。体育館・プールの一人当たり面積も類似団体内平均値より高いが、これはスポーツ施設としての体育館のほか、公民館併設の体育館を含んでいるためである。庁舎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大規模な耐震改修を行い、建て替えを行っていないため、類似団体内平均値よりも有形固定資産減価償却率が高い。今後も、公共施設等総合管理計画に基づき、計画的に長寿命化を行いながら公共施設の維持管理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福井県鯖江市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69,334
68,289
84.59
37,433,856
36,382,222
1,016,563
15,617,686
25,683,144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長引く景気低迷により全国平均及び県平均が低水準で推移する中、当市も前年度より０．０１ポイント増加の０．６９となった。</a:t>
          </a:r>
        </a:p>
        <a:p>
          <a:r>
            <a:rPr kumimoji="1" lang="ja-JP" altLang="en-US" sz="1300">
              <a:latin typeface="ＭＳ Ｐゴシック" panose="020B0600070205080204" pitchFamily="50" charset="-128"/>
              <a:ea typeface="ＭＳ Ｐゴシック" panose="020B0600070205080204" pitchFamily="50" charset="-128"/>
            </a:rPr>
            <a:t>　全国平均及び県平均は上回っているものの、類似団体内平均値を下回っており、引き続き扶助費が増加することから、徴税対策の強化や広告事業等新たな歳入確保策を講じ、歳入の確保に努めたい。</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44</xdr:row>
      <xdr:rowOff>124883</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14722"/>
          <a:ext cx="0" cy="1353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96960</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124883</xdr:rowOff>
    </xdr:from>
    <xdr:to>
      <xdr:col>24</xdr:col>
      <xdr:colOff>12700</xdr:colOff>
      <xdr:row>44</xdr:row>
      <xdr:rowOff>124883</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65617</xdr:rowOff>
    </xdr:from>
    <xdr:to>
      <xdr:col>23</xdr:col>
      <xdr:colOff>133350</xdr:colOff>
      <xdr:row>42</xdr:row>
      <xdr:rowOff>79022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266517"/>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122360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79022</xdr:rowOff>
    </xdr:from>
    <xdr:to>
      <xdr:col>19</xdr:col>
      <xdr:colOff>133350</xdr:colOff>
      <xdr:row>42</xdr:row>
      <xdr:rowOff>79022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2799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72972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30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79022</xdr:rowOff>
    </xdr:from>
    <xdr:to>
      <xdr:col>15</xdr:col>
      <xdr:colOff>82550</xdr:colOff>
      <xdr:row>42</xdr:row>
      <xdr:rowOff>92428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2799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59566</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92428</xdr:rowOff>
    </xdr:from>
    <xdr:to>
      <xdr:col>11</xdr:col>
      <xdr:colOff>31750</xdr:colOff>
      <xdr:row>42</xdr:row>
      <xdr:rowOff>105833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2933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59566</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72972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158344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18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28222</xdr:rowOff>
    </xdr:from>
    <xdr:to>
      <xdr:col>19</xdr:col>
      <xdr:colOff>184150</xdr:colOff>
      <xdr:row>42</xdr:row>
      <xdr:rowOff>129822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114599</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315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28222</xdr:rowOff>
    </xdr:from>
    <xdr:to>
      <xdr:col>15</xdr:col>
      <xdr:colOff>133350</xdr:colOff>
      <xdr:row>42</xdr:row>
      <xdr:rowOff>129822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114599</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41628</xdr:rowOff>
    </xdr:from>
    <xdr:to>
      <xdr:col>11</xdr:col>
      <xdr:colOff>82550</xdr:colOff>
      <xdr:row>42</xdr:row>
      <xdr:rowOff>143228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128005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歳入における地方税の伸びがあったものの、歳出における扶助費の大幅な増加により、経常収支比率は前年度と比べ０．３ポイント悪化し、８９．２％となった。</a:t>
          </a:r>
        </a:p>
        <a:p>
          <a:r>
            <a:rPr kumimoji="1" lang="ja-JP" altLang="en-US" sz="1300">
              <a:latin typeface="ＭＳ Ｐゴシック" panose="020B0600070205080204" pitchFamily="50" charset="-128"/>
              <a:ea typeface="ＭＳ Ｐゴシック" panose="020B0600070205080204" pitchFamily="50" charset="-128"/>
            </a:rPr>
            <a:t>　全国平均及び県平均を下回っているが、増加し続ける扶助費や物件費など、財政指標悪化の原因となる要素があるため、あらゆる分野における経常的な経費を削減していく等、健全な財政運営を行いたい。</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166688</xdr:rowOff>
    </xdr:from>
    <xdr:to>
      <xdr:col>23</xdr:col>
      <xdr:colOff>133350</xdr:colOff>
      <xdr:row>67</xdr:row>
      <xdr:rowOff>7620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282238"/>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81615</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10025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166688</xdr:rowOff>
    </xdr:from>
    <xdr:to>
      <xdr:col>24</xdr:col>
      <xdr:colOff>12700</xdr:colOff>
      <xdr:row>59</xdr:row>
      <xdr:rowOff>166688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282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98743</xdr:rowOff>
    </xdr:from>
    <xdr:to>
      <xdr:col>23</xdr:col>
      <xdr:colOff>133350</xdr:colOff>
      <xdr:row>62</xdr:row>
      <xdr:rowOff>116840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0728643"/>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23512</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824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51435</xdr:rowOff>
    </xdr:from>
    <xdr:to>
      <xdr:col>23</xdr:col>
      <xdr:colOff>184150</xdr:colOff>
      <xdr:row>63</xdr:row>
      <xdr:rowOff>153035</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68580</xdr:rowOff>
    </xdr:from>
    <xdr:to>
      <xdr:col>19</xdr:col>
      <xdr:colOff>133350</xdr:colOff>
      <xdr:row>62</xdr:row>
      <xdr:rowOff>98743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0698480"/>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149877</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68580</xdr:rowOff>
    </xdr:from>
    <xdr:to>
      <xdr:col>15</xdr:col>
      <xdr:colOff>82550</xdr:colOff>
      <xdr:row>62</xdr:row>
      <xdr:rowOff>74613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2336800" y="10698480"/>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27305</xdr:rowOff>
    </xdr:from>
    <xdr:to>
      <xdr:col>15</xdr:col>
      <xdr:colOff>133350</xdr:colOff>
      <xdr:row>63</xdr:row>
      <xdr:rowOff>128905</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113682</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74613</xdr:rowOff>
    </xdr:from>
    <xdr:to>
      <xdr:col>11</xdr:col>
      <xdr:colOff>31750</xdr:colOff>
      <xdr:row>62</xdr:row>
      <xdr:rowOff>122872</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1447800" y="10704513"/>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39370</xdr:rowOff>
    </xdr:from>
    <xdr:to>
      <xdr:col>11</xdr:col>
      <xdr:colOff>82550</xdr:colOff>
      <xdr:row>63</xdr:row>
      <xdr:rowOff>140970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125747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101617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66040</xdr:rowOff>
    </xdr:from>
    <xdr:to>
      <xdr:col>23</xdr:col>
      <xdr:colOff>184150</xdr:colOff>
      <xdr:row>62</xdr:row>
      <xdr:rowOff>167640</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82567</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47943</xdr:rowOff>
    </xdr:from>
    <xdr:to>
      <xdr:col>19</xdr:col>
      <xdr:colOff>184150</xdr:colOff>
      <xdr:row>62</xdr:row>
      <xdr:rowOff>149543</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67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159720</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446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17780</xdr:rowOff>
    </xdr:from>
    <xdr:to>
      <xdr:col>15</xdr:col>
      <xdr:colOff>133350</xdr:colOff>
      <xdr:row>62</xdr:row>
      <xdr:rowOff>119380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129557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23813</xdr:rowOff>
    </xdr:from>
    <xdr:to>
      <xdr:col>11</xdr:col>
      <xdr:colOff>82550</xdr:colOff>
      <xdr:row>62</xdr:row>
      <xdr:rowOff>125413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65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135590</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42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72072</xdr:rowOff>
    </xdr:from>
    <xdr:to>
      <xdr:col>7</xdr:col>
      <xdr:colOff>31750</xdr:colOff>
      <xdr:row>63</xdr:row>
      <xdr:rowOff>2222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70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12399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4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[103,765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当市は人口１人当たりの職員数が極めて少なく、全国的な人口減少傾向に反して当市の人口は増加していることにより、全国平均及び県平均を大幅に下回っている。</a:t>
          </a:r>
        </a:p>
        <a:p>
          <a:r>
            <a:rPr kumimoji="1" lang="ja-JP" altLang="en-US" sz="1300">
              <a:latin typeface="ＭＳ Ｐゴシック" panose="020B0600070205080204" pitchFamily="50" charset="-128"/>
              <a:ea typeface="ＭＳ Ｐゴシック" panose="020B0600070205080204" pitchFamily="50" charset="-128"/>
            </a:rPr>
            <a:t>　今後も民間委託等を活用し、引き続き人件費・物件費等の抑制に努めたい。</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1" name="人件費・物件費等の状況グラフ枠">
          <a:extLst>
            <a:ext uri="{FF2B5EF4-FFF2-40B4-BE49-F238E27FC236}">
              <a16:creationId xmlns:a16="http://schemas.microsoft.com/office/drawing/2014/main" id="{00000000-0008-0000-0300-0000B5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104546</xdr:rowOff>
    </xdr:from>
    <xdr:to>
      <xdr:col>23</xdr:col>
      <xdr:colOff>133350</xdr:colOff>
      <xdr:row>88</xdr:row>
      <xdr:rowOff>80660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flipV="1">
          <a:off x="4953000" y="13991996"/>
          <a:ext cx="0" cy="11762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52737</xdr:rowOff>
    </xdr:from>
    <xdr:ext cx="762000" cy="259045"/>
    <xdr:sp macro="" textlink="">
      <xdr:nvSpPr>
        <xdr:cNvPr id="183" name="人件費・物件費等の状況最小値テキスト">
          <a:extLst>
            <a:ext uri="{FF2B5EF4-FFF2-40B4-BE49-F238E27FC236}">
              <a16:creationId xmlns:a16="http://schemas.microsoft.com/office/drawing/2014/main" id="{00000000-0008-0000-0300-0000B7000000}"/>
            </a:ext>
          </a:extLst>
        </xdr:cNvPr>
        <xdr:cNvSpPr txBox="1"/>
      </xdr:nvSpPr>
      <xdr:spPr>
        <a:xfrm>
          <a:off x="5041900" y="15140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80660</xdr:rowOff>
    </xdr:from>
    <xdr:to>
      <xdr:col>24</xdr:col>
      <xdr:colOff>12700</xdr:colOff>
      <xdr:row>88</xdr:row>
      <xdr:rowOff>80660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4864100" y="1516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19473</xdr:rowOff>
    </xdr:from>
    <xdr:ext cx="762000" cy="259045"/>
    <xdr:sp macro="" textlink="">
      <xdr:nvSpPr>
        <xdr:cNvPr id="185" name="人件費・物件費等の状況最大値テキスト">
          <a:extLst>
            <a:ext uri="{FF2B5EF4-FFF2-40B4-BE49-F238E27FC236}">
              <a16:creationId xmlns:a16="http://schemas.microsoft.com/office/drawing/2014/main" id="{00000000-0008-0000-0300-0000B9000000}"/>
            </a:ext>
          </a:extLst>
        </xdr:cNvPr>
        <xdr:cNvSpPr txBox="1"/>
      </xdr:nvSpPr>
      <xdr:spPr>
        <a:xfrm>
          <a:off x="5041900" y="1373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104546</xdr:rowOff>
    </xdr:from>
    <xdr:to>
      <xdr:col>24</xdr:col>
      <xdr:colOff>12700</xdr:colOff>
      <xdr:row>81</xdr:row>
      <xdr:rowOff>104546</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3991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84511</xdr:rowOff>
    </xdr:from>
    <xdr:to>
      <xdr:col>23</xdr:col>
      <xdr:colOff>133350</xdr:colOff>
      <xdr:row>81</xdr:row>
      <xdr:rowOff>137012</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114800" y="13971961"/>
          <a:ext cx="838200" cy="52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94997</xdr:rowOff>
    </xdr:from>
    <xdr:ext cx="762000" cy="259045"/>
    <xdr:sp macro="" textlink="">
      <xdr:nvSpPr>
        <xdr:cNvPr id="188" name="人件費・物件費等の状況平均値テキスト">
          <a:extLst>
            <a:ext uri="{FF2B5EF4-FFF2-40B4-BE49-F238E27FC236}">
              <a16:creationId xmlns:a16="http://schemas.microsoft.com/office/drawing/2014/main" id="{00000000-0008-0000-0300-0000BC000000}"/>
            </a:ext>
          </a:extLst>
        </xdr:cNvPr>
        <xdr:cNvSpPr txBox="1"/>
      </xdr:nvSpPr>
      <xdr:spPr>
        <a:xfrm>
          <a:off x="5041900" y="141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122920</xdr:rowOff>
    </xdr:from>
    <xdr:to>
      <xdr:col>23</xdr:col>
      <xdr:colOff>184150</xdr:colOff>
      <xdr:row>83</xdr:row>
      <xdr:rowOff>53070</xdr:rowOff>
    </xdr:to>
    <xdr:sp macro="" textlink="">
      <xdr:nvSpPr>
        <xdr:cNvPr id="189" name="フローチャート: 判断 188">
          <a:extLst>
            <a:ext uri="{FF2B5EF4-FFF2-40B4-BE49-F238E27FC236}">
              <a16:creationId xmlns:a16="http://schemas.microsoft.com/office/drawing/2014/main" id="{00000000-0008-0000-0300-0000BD000000}"/>
            </a:ext>
          </a:extLst>
        </xdr:cNvPr>
        <xdr:cNvSpPr/>
      </xdr:nvSpPr>
      <xdr:spPr>
        <a:xfrm>
          <a:off x="4902200" y="141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77815</xdr:rowOff>
    </xdr:from>
    <xdr:to>
      <xdr:col>19</xdr:col>
      <xdr:colOff>133350</xdr:colOff>
      <xdr:row>81</xdr:row>
      <xdr:rowOff>84511</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3225800" y="13965265"/>
          <a:ext cx="889000" cy="6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63698</xdr:rowOff>
    </xdr:from>
    <xdr:to>
      <xdr:col>19</xdr:col>
      <xdr:colOff>184150</xdr:colOff>
      <xdr:row>82</xdr:row>
      <xdr:rowOff>165298</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064000" y="1412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150075</xdr:rowOff>
    </xdr:from>
    <xdr:ext cx="7366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3733800" y="14208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77815</xdr:rowOff>
    </xdr:from>
    <xdr:to>
      <xdr:col>15</xdr:col>
      <xdr:colOff>82550</xdr:colOff>
      <xdr:row>81</xdr:row>
      <xdr:rowOff>115157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2336800" y="13965265"/>
          <a:ext cx="889000" cy="37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42591</xdr:rowOff>
    </xdr:from>
    <xdr:to>
      <xdr:col>15</xdr:col>
      <xdr:colOff>133350</xdr:colOff>
      <xdr:row>82</xdr:row>
      <xdr:rowOff>144191</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3175000" y="1410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128968</xdr:rowOff>
    </xdr:from>
    <xdr:ext cx="7620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2844800" y="14187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71469</xdr:rowOff>
    </xdr:from>
    <xdr:to>
      <xdr:col>11</xdr:col>
      <xdr:colOff>31750</xdr:colOff>
      <xdr:row>81</xdr:row>
      <xdr:rowOff>115157</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1447800" y="13958919"/>
          <a:ext cx="889000" cy="43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40949</xdr:rowOff>
    </xdr:from>
    <xdr:to>
      <xdr:col>11</xdr:col>
      <xdr:colOff>82550</xdr:colOff>
      <xdr:row>82</xdr:row>
      <xdr:rowOff>142549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2286000" y="14099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127326</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1955800" y="14186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66461</xdr:rowOff>
    </xdr:from>
    <xdr:to>
      <xdr:col>7</xdr:col>
      <xdr:colOff>31750</xdr:colOff>
      <xdr:row>82</xdr:row>
      <xdr:rowOff>168061</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1397000" y="1412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152838</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066800" y="1421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86212</xdr:rowOff>
    </xdr:from>
    <xdr:to>
      <xdr:col>23</xdr:col>
      <xdr:colOff>184150</xdr:colOff>
      <xdr:row>82</xdr:row>
      <xdr:rowOff>16362</xdr:rowOff>
    </xdr:to>
    <xdr:sp macro="" textlink="">
      <xdr:nvSpPr>
        <xdr:cNvPr id="206" name="楕円 205">
          <a:extLst>
            <a:ext uri="{FF2B5EF4-FFF2-40B4-BE49-F238E27FC236}">
              <a16:creationId xmlns:a16="http://schemas.microsoft.com/office/drawing/2014/main" id="{00000000-0008-0000-0300-0000CE000000}"/>
            </a:ext>
          </a:extLst>
        </xdr:cNvPr>
        <xdr:cNvSpPr/>
      </xdr:nvSpPr>
      <xdr:spPr>
        <a:xfrm>
          <a:off x="4902200" y="1397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7489</xdr:rowOff>
    </xdr:from>
    <xdr:ext cx="762000" cy="259045"/>
    <xdr:sp macro="" textlink="">
      <xdr:nvSpPr>
        <xdr:cNvPr id="207" name="人件費・物件費等の状況該当値テキスト">
          <a:extLst>
            <a:ext uri="{FF2B5EF4-FFF2-40B4-BE49-F238E27FC236}">
              <a16:creationId xmlns:a16="http://schemas.microsoft.com/office/drawing/2014/main" id="{00000000-0008-0000-0300-0000CF000000}"/>
            </a:ext>
          </a:extLst>
        </xdr:cNvPr>
        <xdr:cNvSpPr txBox="1"/>
      </xdr:nvSpPr>
      <xdr:spPr>
        <a:xfrm>
          <a:off x="5041900" y="13894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33711</xdr:rowOff>
    </xdr:from>
    <xdr:to>
      <xdr:col>19</xdr:col>
      <xdr:colOff>184150</xdr:colOff>
      <xdr:row>81</xdr:row>
      <xdr:rowOff>135311</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064000" y="1392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145488</xdr:rowOff>
    </xdr:from>
    <xdr:ext cx="7366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733800" y="13690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27015</xdr:rowOff>
    </xdr:from>
    <xdr:to>
      <xdr:col>15</xdr:col>
      <xdr:colOff>133350</xdr:colOff>
      <xdr:row>81</xdr:row>
      <xdr:rowOff>128615</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3175000" y="1391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138792</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844800" y="1368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64357</xdr:rowOff>
    </xdr:from>
    <xdr:to>
      <xdr:col>11</xdr:col>
      <xdr:colOff>82550</xdr:colOff>
      <xdr:row>81</xdr:row>
      <xdr:rowOff>165957</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2286000" y="1395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4684</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955800" y="13720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20669</xdr:rowOff>
    </xdr:from>
    <xdr:to>
      <xdr:col>7</xdr:col>
      <xdr:colOff>31750</xdr:colOff>
      <xdr:row>81</xdr:row>
      <xdr:rowOff>122269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1397000" y="1390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132446</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066800" y="13676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6" name="正方形/長方形 215">
          <a:extLst>
            <a:ext uri="{FF2B5EF4-FFF2-40B4-BE49-F238E27FC236}">
              <a16:creationId xmlns:a16="http://schemas.microsoft.com/office/drawing/2014/main" id="{00000000-0008-0000-0300-0000D8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経験年数階層の変動等により、前年度と比べ１．７ポイント下降し、全国平均を下回っている。</a:t>
          </a:r>
        </a:p>
        <a:p>
          <a:r>
            <a:rPr kumimoji="1" lang="ja-JP" altLang="en-US" sz="1300">
              <a:latin typeface="ＭＳ Ｐゴシック" panose="020B0600070205080204" pitchFamily="50" charset="-128"/>
              <a:ea typeface="ＭＳ Ｐゴシック" panose="020B0600070205080204" pitchFamily="50" charset="-128"/>
            </a:rPr>
            <a:t>　今後も民間企業、類似団体との均衡を図ることを基本に、給与水準の適正化に努めたい。</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9" name="直線コネクタ 228">
          <a:extLst>
            <a:ext uri="{FF2B5EF4-FFF2-40B4-BE49-F238E27FC236}">
              <a16:creationId xmlns:a16="http://schemas.microsoft.com/office/drawing/2014/main" id="{00000000-0008-0000-0300-0000E5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a:extLst>
            <a:ext uri="{FF2B5EF4-FFF2-40B4-BE49-F238E27FC236}">
              <a16:creationId xmlns:a16="http://schemas.microsoft.com/office/drawing/2014/main" id="{00000000-0008-0000-0300-0000F3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45" name="給与水準   （国との比較）最小値テキスト">
          <a:extLst>
            <a:ext uri="{FF2B5EF4-FFF2-40B4-BE49-F238E27FC236}">
              <a16:creationId xmlns:a16="http://schemas.microsoft.com/office/drawing/2014/main" id="{00000000-0008-0000-0300-0000F5000000}"/>
            </a:ext>
          </a:extLst>
        </xdr:cNvPr>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47" name="給与水準   （国との比較）最大値テキスト">
          <a:extLst>
            <a:ext uri="{FF2B5EF4-FFF2-40B4-BE49-F238E27FC236}">
              <a16:creationId xmlns:a16="http://schemas.microsoft.com/office/drawing/2014/main" id="{00000000-0008-0000-0300-0000F7000000}"/>
            </a:ext>
          </a:extLst>
        </xdr:cNvPr>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79728</xdr:rowOff>
    </xdr:from>
    <xdr:to>
      <xdr:col>81</xdr:col>
      <xdr:colOff>44450</xdr:colOff>
      <xdr:row>84</xdr:row>
      <xdr:rowOff>136172</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flipV="1">
          <a:off x="16179800" y="14310078"/>
          <a:ext cx="838200" cy="22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57449</xdr:rowOff>
    </xdr:from>
    <xdr:ext cx="762000" cy="259045"/>
    <xdr:sp macro="" textlink="">
      <xdr:nvSpPr>
        <xdr:cNvPr id="250" name="給与水準   （国との比較）平均値テキスト">
          <a:extLst>
            <a:ext uri="{FF2B5EF4-FFF2-40B4-BE49-F238E27FC236}">
              <a16:creationId xmlns:a16="http://schemas.microsoft.com/office/drawing/2014/main" id="{00000000-0008-0000-0300-0000FA000000}"/>
            </a:ext>
          </a:extLst>
        </xdr:cNvPr>
        <xdr:cNvSpPr txBox="1"/>
      </xdr:nvSpPr>
      <xdr:spPr>
        <a:xfrm>
          <a:off x="17106900" y="14459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1" name="フローチャート: 判断 250">
          <a:extLst>
            <a:ext uri="{FF2B5EF4-FFF2-40B4-BE49-F238E27FC236}">
              <a16:creationId xmlns:a16="http://schemas.microsoft.com/office/drawing/2014/main" id="{00000000-0008-0000-0300-0000FB000000}"/>
            </a:ext>
          </a:extLst>
        </xdr:cNvPr>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122766</xdr:rowOff>
    </xdr:from>
    <xdr:to>
      <xdr:col>77</xdr:col>
      <xdr:colOff>44450</xdr:colOff>
      <xdr:row>84</xdr:row>
      <xdr:rowOff>136172</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5290800" y="14524566"/>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160161</xdr:rowOff>
    </xdr:from>
    <xdr:to>
      <xdr:col>72</xdr:col>
      <xdr:colOff>203200</xdr:colOff>
      <xdr:row>84</xdr:row>
      <xdr:rowOff>122766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4401800" y="14390511"/>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98778</xdr:rowOff>
    </xdr:from>
    <xdr:to>
      <xdr:col>73</xdr:col>
      <xdr:colOff>44450</xdr:colOff>
      <xdr:row>85</xdr:row>
      <xdr:rowOff>28928</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5240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13705</xdr:rowOff>
    </xdr:from>
    <xdr:ext cx="7620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4909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160161</xdr:rowOff>
    </xdr:from>
    <xdr:to>
      <xdr:col>68</xdr:col>
      <xdr:colOff>152400</xdr:colOff>
      <xdr:row>84</xdr:row>
      <xdr:rowOff>28928</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3512800" y="14390511"/>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13705</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020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3462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158343</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3131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28928</xdr:rowOff>
    </xdr:from>
    <xdr:to>
      <xdr:col>81</xdr:col>
      <xdr:colOff>95250</xdr:colOff>
      <xdr:row>83</xdr:row>
      <xdr:rowOff>130528</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6967200" y="1425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45455</xdr:rowOff>
    </xdr:from>
    <xdr:ext cx="762000" cy="259045"/>
    <xdr:sp macro="" textlink="">
      <xdr:nvSpPr>
        <xdr:cNvPr id="269" name="給与水準   （国との比較）該当値テキスト">
          <a:extLst>
            <a:ext uri="{FF2B5EF4-FFF2-40B4-BE49-F238E27FC236}">
              <a16:creationId xmlns:a16="http://schemas.microsoft.com/office/drawing/2014/main" id="{00000000-0008-0000-0300-00000D010000}"/>
            </a:ext>
          </a:extLst>
        </xdr:cNvPr>
        <xdr:cNvSpPr txBox="1"/>
      </xdr:nvSpPr>
      <xdr:spPr>
        <a:xfrm>
          <a:off x="17106900" y="14104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85372</xdr:rowOff>
    </xdr:from>
    <xdr:to>
      <xdr:col>77</xdr:col>
      <xdr:colOff>95250</xdr:colOff>
      <xdr:row>85</xdr:row>
      <xdr:rowOff>15522</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129000" y="1448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299</xdr:rowOff>
    </xdr:from>
    <xdr:ext cx="7366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798800" y="14573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71966</xdr:rowOff>
    </xdr:from>
    <xdr:to>
      <xdr:col>73</xdr:col>
      <xdr:colOff>44450</xdr:colOff>
      <xdr:row>85</xdr:row>
      <xdr:rowOff>2116</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5240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12293</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909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109361</xdr:rowOff>
    </xdr:from>
    <xdr:to>
      <xdr:col>68</xdr:col>
      <xdr:colOff>203200</xdr:colOff>
      <xdr:row>84</xdr:row>
      <xdr:rowOff>39511</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4351000" y="1433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49688</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020800" y="1410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149578</xdr:rowOff>
    </xdr:from>
    <xdr:to>
      <xdr:col>64</xdr:col>
      <xdr:colOff>152400</xdr:colOff>
      <xdr:row>84</xdr:row>
      <xdr:rowOff>79728</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3462000" y="1437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89905</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131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１７年度・１８年度の２年間、新規採用職員を凍結し、その後の採用も行財政構造改革プログラムおよび行財政構造改革アクションプログラムにより抑制を行ってきた。その後、鯖江市まち・ひと・しごと創生総合戦略の中でも引き続き抑制を行っていることで、全国平均、県平均、類似団体平均のいずれも大幅に下回っている。</a:t>
          </a:r>
        </a:p>
        <a:p>
          <a:r>
            <a:rPr kumimoji="1" lang="ja-JP" altLang="en-US" sz="1300">
              <a:latin typeface="ＭＳ Ｐゴシック" panose="020B0600070205080204" pitchFamily="50" charset="-128"/>
              <a:ea typeface="ＭＳ Ｐゴシック" panose="020B0600070205080204" pitchFamily="50" charset="-128"/>
            </a:rPr>
            <a:t>　今後も将来にわたる組織運営の安定化のため、適切な定員管理に努め、人件費総額の抑制を図っていきたい。</a:t>
          </a:r>
        </a:p>
      </xdr:txBody>
    </xdr:sp>
    <xdr:clientData/>
  </xdr:twoCellAnchor>
  <xdr:oneCellAnchor>
    <xdr:from>
      <xdr:col>61</xdr:col>
      <xdr:colOff>6350</xdr:colOff>
      <xdr:row>54</xdr:row>
      <xdr:rowOff>139700</xdr:rowOff>
    </xdr:from>
    <xdr:ext cx="349839" cy="22570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6" name="定員管理の状況グラフ枠">
          <a:extLst>
            <a:ext uri="{FF2B5EF4-FFF2-40B4-BE49-F238E27FC236}">
              <a16:creationId xmlns:a16="http://schemas.microsoft.com/office/drawing/2014/main" id="{00000000-0008-0000-0300-000032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66</xdr:row>
      <xdr:rowOff>54398</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flipV="1">
          <a:off x="17018000" y="10133436"/>
          <a:ext cx="0" cy="12366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26475</xdr:rowOff>
    </xdr:from>
    <xdr:ext cx="762000" cy="259045"/>
    <xdr:sp macro="" textlink="">
      <xdr:nvSpPr>
        <xdr:cNvPr id="308" name="定員管理の状況最小値テキスト">
          <a:extLst>
            <a:ext uri="{FF2B5EF4-FFF2-40B4-BE49-F238E27FC236}">
              <a16:creationId xmlns:a16="http://schemas.microsoft.com/office/drawing/2014/main" id="{00000000-0008-0000-0300-000034010000}"/>
            </a:ext>
          </a:extLst>
        </xdr:cNvPr>
        <xdr:cNvSpPr txBox="1"/>
      </xdr:nvSpPr>
      <xdr:spPr>
        <a:xfrm>
          <a:off x="17106900" y="1134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54398</xdr:rowOff>
    </xdr:from>
    <xdr:to>
      <xdr:col>81</xdr:col>
      <xdr:colOff>133350</xdr:colOff>
      <xdr:row>66</xdr:row>
      <xdr:rowOff>54398</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929100" y="1137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0" name="定員管理の状況最大値テキスト">
          <a:extLst>
            <a:ext uri="{FF2B5EF4-FFF2-40B4-BE49-F238E27FC236}">
              <a16:creationId xmlns:a16="http://schemas.microsoft.com/office/drawing/2014/main" id="{00000000-0008-0000-0300-000036010000}"/>
            </a:ext>
          </a:extLst>
        </xdr:cNvPr>
        <xdr:cNvSpPr txBox="1"/>
      </xdr:nvSpPr>
      <xdr:spPr>
        <a:xfrm>
          <a:off x="17106900" y="98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929100" y="1013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106363</xdr:rowOff>
    </xdr:from>
    <xdr:to>
      <xdr:col>81</xdr:col>
      <xdr:colOff>44450</xdr:colOff>
      <xdr:row>59</xdr:row>
      <xdr:rowOff>114406</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flipV="1">
          <a:off x="16179800" y="10221913"/>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119080</xdr:rowOff>
    </xdr:from>
    <xdr:ext cx="762000" cy="259045"/>
    <xdr:sp macro="" textlink="">
      <xdr:nvSpPr>
        <xdr:cNvPr id="313" name="定員管理の状況平均値テキスト">
          <a:extLst>
            <a:ext uri="{FF2B5EF4-FFF2-40B4-BE49-F238E27FC236}">
              <a16:creationId xmlns:a16="http://schemas.microsoft.com/office/drawing/2014/main" id="{00000000-0008-0000-0300-000039010000}"/>
            </a:ext>
          </a:extLst>
        </xdr:cNvPr>
        <xdr:cNvSpPr txBox="1"/>
      </xdr:nvSpPr>
      <xdr:spPr>
        <a:xfrm>
          <a:off x="17106900" y="105775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147003</xdr:rowOff>
    </xdr:from>
    <xdr:to>
      <xdr:col>81</xdr:col>
      <xdr:colOff>95250</xdr:colOff>
      <xdr:row>62</xdr:row>
      <xdr:rowOff>77153</xdr:rowOff>
    </xdr:to>
    <xdr:sp macro="" textlink="">
      <xdr:nvSpPr>
        <xdr:cNvPr id="314" name="フローチャート: 判断 313">
          <a:extLst>
            <a:ext uri="{FF2B5EF4-FFF2-40B4-BE49-F238E27FC236}">
              <a16:creationId xmlns:a16="http://schemas.microsoft.com/office/drawing/2014/main" id="{00000000-0008-0000-0300-00003A010000}"/>
            </a:ext>
          </a:extLst>
        </xdr:cNvPr>
        <xdr:cNvSpPr/>
      </xdr:nvSpPr>
      <xdr:spPr>
        <a:xfrm>
          <a:off x="169672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96308</xdr:rowOff>
    </xdr:from>
    <xdr:to>
      <xdr:col>77</xdr:col>
      <xdr:colOff>44450</xdr:colOff>
      <xdr:row>59</xdr:row>
      <xdr:rowOff>114406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5290800" y="10211858"/>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167111</xdr:rowOff>
    </xdr:from>
    <xdr:to>
      <xdr:col>77</xdr:col>
      <xdr:colOff>95250</xdr:colOff>
      <xdr:row>62</xdr:row>
      <xdr:rowOff>97261</xdr:rowOff>
    </xdr:to>
    <xdr:sp macro="" textlink="">
      <xdr:nvSpPr>
        <xdr:cNvPr id="316" name="フローチャート: 判断 315">
          <a:extLst>
            <a:ext uri="{FF2B5EF4-FFF2-40B4-BE49-F238E27FC236}">
              <a16:creationId xmlns:a16="http://schemas.microsoft.com/office/drawing/2014/main" id="{00000000-0008-0000-0300-00003C010000}"/>
            </a:ext>
          </a:extLst>
        </xdr:cNvPr>
        <xdr:cNvSpPr/>
      </xdr:nvSpPr>
      <xdr:spPr>
        <a:xfrm>
          <a:off x="16129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82038</xdr:rowOff>
    </xdr:from>
    <xdr:ext cx="7366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5798800" y="10711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96308</xdr:rowOff>
    </xdr:from>
    <xdr:to>
      <xdr:col>72</xdr:col>
      <xdr:colOff>203200</xdr:colOff>
      <xdr:row>59</xdr:row>
      <xdr:rowOff>104352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4401800" y="10211858"/>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149013</xdr:rowOff>
    </xdr:from>
    <xdr:to>
      <xdr:col>73</xdr:col>
      <xdr:colOff>44450</xdr:colOff>
      <xdr:row>62</xdr:row>
      <xdr:rowOff>79163</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5240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63940</xdr:rowOff>
    </xdr:from>
    <xdr:ext cx="7620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4909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104352</xdr:rowOff>
    </xdr:from>
    <xdr:to>
      <xdr:col>68</xdr:col>
      <xdr:colOff>152400</xdr:colOff>
      <xdr:row>59</xdr:row>
      <xdr:rowOff>118428</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3512800" y="10219902"/>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134938</xdr:rowOff>
    </xdr:from>
    <xdr:to>
      <xdr:col>68</xdr:col>
      <xdr:colOff>203200</xdr:colOff>
      <xdr:row>62</xdr:row>
      <xdr:rowOff>65088</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49865</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020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128905</xdr:rowOff>
    </xdr:from>
    <xdr:to>
      <xdr:col>64</xdr:col>
      <xdr:colOff>152400</xdr:colOff>
      <xdr:row>62</xdr:row>
      <xdr:rowOff>59055</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3462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43832</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3131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55563</xdr:rowOff>
    </xdr:from>
    <xdr:to>
      <xdr:col>81</xdr:col>
      <xdr:colOff>95250</xdr:colOff>
      <xdr:row>59</xdr:row>
      <xdr:rowOff>157163</xdr:rowOff>
    </xdr:to>
    <xdr:sp macro="" textlink="">
      <xdr:nvSpPr>
        <xdr:cNvPr id="331" name="楕円 330">
          <a:extLst>
            <a:ext uri="{FF2B5EF4-FFF2-40B4-BE49-F238E27FC236}">
              <a16:creationId xmlns:a16="http://schemas.microsoft.com/office/drawing/2014/main" id="{00000000-0008-0000-0300-00004B010000}"/>
            </a:ext>
          </a:extLst>
        </xdr:cNvPr>
        <xdr:cNvSpPr/>
      </xdr:nvSpPr>
      <xdr:spPr>
        <a:xfrm>
          <a:off x="16967200" y="1017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148290</xdr:rowOff>
    </xdr:from>
    <xdr:ext cx="762000" cy="259045"/>
    <xdr:sp macro="" textlink="">
      <xdr:nvSpPr>
        <xdr:cNvPr id="332" name="定員管理の状況該当値テキスト">
          <a:extLst>
            <a:ext uri="{FF2B5EF4-FFF2-40B4-BE49-F238E27FC236}">
              <a16:creationId xmlns:a16="http://schemas.microsoft.com/office/drawing/2014/main" id="{00000000-0008-0000-0300-00004C010000}"/>
            </a:ext>
          </a:extLst>
        </xdr:cNvPr>
        <xdr:cNvSpPr txBox="1"/>
      </xdr:nvSpPr>
      <xdr:spPr>
        <a:xfrm>
          <a:off x="17106900" y="10092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63606</xdr:rowOff>
    </xdr:from>
    <xdr:to>
      <xdr:col>77</xdr:col>
      <xdr:colOff>95250</xdr:colOff>
      <xdr:row>59</xdr:row>
      <xdr:rowOff>165206</xdr:rowOff>
    </xdr:to>
    <xdr:sp macro="" textlink="">
      <xdr:nvSpPr>
        <xdr:cNvPr id="333" name="楕円 332">
          <a:extLst>
            <a:ext uri="{FF2B5EF4-FFF2-40B4-BE49-F238E27FC236}">
              <a16:creationId xmlns:a16="http://schemas.microsoft.com/office/drawing/2014/main" id="{00000000-0008-0000-0300-00004D010000}"/>
            </a:ext>
          </a:extLst>
        </xdr:cNvPr>
        <xdr:cNvSpPr/>
      </xdr:nvSpPr>
      <xdr:spPr>
        <a:xfrm>
          <a:off x="16129000" y="1017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3933</xdr:rowOff>
    </xdr:from>
    <xdr:ext cx="7366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798800" y="9948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45508</xdr:rowOff>
    </xdr:from>
    <xdr:to>
      <xdr:col>73</xdr:col>
      <xdr:colOff>44450</xdr:colOff>
      <xdr:row>59</xdr:row>
      <xdr:rowOff>147108</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5240000" y="1016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157285</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909800" y="9929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53552</xdr:rowOff>
    </xdr:from>
    <xdr:to>
      <xdr:col>68</xdr:col>
      <xdr:colOff>203200</xdr:colOff>
      <xdr:row>59</xdr:row>
      <xdr:rowOff>155152</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4351000" y="1016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165329</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020800" y="9937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67628</xdr:rowOff>
    </xdr:from>
    <xdr:to>
      <xdr:col>64</xdr:col>
      <xdr:colOff>152400</xdr:colOff>
      <xdr:row>59</xdr:row>
      <xdr:rowOff>169228</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3462000" y="1018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7955</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131800" y="995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1" name="正方形/長方形 340">
          <a:extLst>
            <a:ext uri="{FF2B5EF4-FFF2-40B4-BE49-F238E27FC236}">
              <a16:creationId xmlns:a16="http://schemas.microsoft.com/office/drawing/2014/main" id="{00000000-0008-0000-0300-000055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地方債元利償還金の減少により、３ヶ年平均の実質公債費比率は前年度に比べ０．６ポイント改善し、６．５％となった。</a:t>
          </a:r>
        </a:p>
        <a:p>
          <a:r>
            <a:rPr kumimoji="1" lang="ja-JP" altLang="en-US" sz="1300">
              <a:latin typeface="ＭＳ Ｐゴシック" panose="020B0600070205080204" pitchFamily="50" charset="-128"/>
              <a:ea typeface="ＭＳ Ｐゴシック" panose="020B0600070205080204" pitchFamily="50" charset="-128"/>
            </a:rPr>
            <a:t>　今後、公共施設等老朽化に伴う施設の更新・長寿命化の工事の増が見込まれるため、元利償還金が増えることも予想されるので、引き続き、実質公債費比率の改善に努めていきたい。</a:t>
          </a:r>
        </a:p>
      </xdr:txBody>
    </xdr:sp>
    <xdr:clientData/>
  </xdr:twoCellAnchor>
  <xdr:oneCellAnchor>
    <xdr:from>
      <xdr:col>61</xdr:col>
      <xdr:colOff>6350</xdr:colOff>
      <xdr:row>32</xdr:row>
      <xdr:rowOff>101600</xdr:rowOff>
    </xdr:from>
    <xdr:ext cx="298543" cy="22570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5" name="直線コネクタ 354">
          <a:extLst>
            <a:ext uri="{FF2B5EF4-FFF2-40B4-BE49-F238E27FC236}">
              <a16:creationId xmlns:a16="http://schemas.microsoft.com/office/drawing/2014/main" id="{00000000-0008-0000-0300-000063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6" name="公債費負担の状況グラフ枠">
          <a:extLst>
            <a:ext uri="{FF2B5EF4-FFF2-40B4-BE49-F238E27FC236}">
              <a16:creationId xmlns:a16="http://schemas.microsoft.com/office/drawing/2014/main" id="{00000000-0008-0000-0300-00006E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45</xdr:row>
      <xdr:rowOff>90170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flipV="1">
          <a:off x="17018000" y="611632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62247</xdr:rowOff>
    </xdr:from>
    <xdr:ext cx="762000" cy="259045"/>
    <xdr:sp macro="" textlink="">
      <xdr:nvSpPr>
        <xdr:cNvPr id="368" name="公債費負担の状況最小値テキスト">
          <a:extLst>
            <a:ext uri="{FF2B5EF4-FFF2-40B4-BE49-F238E27FC236}">
              <a16:creationId xmlns:a16="http://schemas.microsoft.com/office/drawing/2014/main" id="{00000000-0008-0000-0300-000070010000}"/>
            </a:ext>
          </a:extLst>
        </xdr:cNvPr>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90170</xdr:rowOff>
    </xdr:from>
    <xdr:to>
      <xdr:col>81</xdr:col>
      <xdr:colOff>133350</xdr:colOff>
      <xdr:row>45</xdr:row>
      <xdr:rowOff>90170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0" name="公債費負担の状況最大値テキスト">
          <a:extLst>
            <a:ext uri="{FF2B5EF4-FFF2-40B4-BE49-F238E27FC236}">
              <a16:creationId xmlns:a16="http://schemas.microsoft.com/office/drawing/2014/main" id="{00000000-0008-0000-0300-000072010000}"/>
            </a:ext>
          </a:extLst>
        </xdr:cNvPr>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30480</xdr:rowOff>
    </xdr:from>
    <xdr:to>
      <xdr:col>81</xdr:col>
      <xdr:colOff>44450</xdr:colOff>
      <xdr:row>40</xdr:row>
      <xdr:rowOff>88392</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flipV="1">
          <a:off x="16179800" y="6888480"/>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158005</xdr:rowOff>
    </xdr:from>
    <xdr:ext cx="762000" cy="259045"/>
    <xdr:sp macro="" textlink="">
      <xdr:nvSpPr>
        <xdr:cNvPr id="373" name="公債費負担の状況平均値テキスト">
          <a:extLst>
            <a:ext uri="{FF2B5EF4-FFF2-40B4-BE49-F238E27FC236}">
              <a16:creationId xmlns:a16="http://schemas.microsoft.com/office/drawing/2014/main" id="{00000000-0008-0000-0300-000075010000}"/>
            </a:ext>
          </a:extLst>
        </xdr:cNvPr>
        <xdr:cNvSpPr txBox="1"/>
      </xdr:nvSpPr>
      <xdr:spPr>
        <a:xfrm>
          <a:off x="17106900" y="667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141478</xdr:rowOff>
    </xdr:from>
    <xdr:to>
      <xdr:col>81</xdr:col>
      <xdr:colOff>95250</xdr:colOff>
      <xdr:row>40</xdr:row>
      <xdr:rowOff>71628</xdr:rowOff>
    </xdr:to>
    <xdr:sp macro="" textlink="">
      <xdr:nvSpPr>
        <xdr:cNvPr id="374" name="フローチャート: 判断 373">
          <a:extLst>
            <a:ext uri="{FF2B5EF4-FFF2-40B4-BE49-F238E27FC236}">
              <a16:creationId xmlns:a16="http://schemas.microsoft.com/office/drawing/2014/main" id="{00000000-0008-0000-0300-000076010000}"/>
            </a:ext>
          </a:extLst>
        </xdr:cNvPr>
        <xdr:cNvSpPr/>
      </xdr:nvSpPr>
      <xdr:spPr>
        <a:xfrm>
          <a:off x="169672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88392</xdr:rowOff>
    </xdr:from>
    <xdr:to>
      <xdr:col>77</xdr:col>
      <xdr:colOff>44450</xdr:colOff>
      <xdr:row>41</xdr:row>
      <xdr:rowOff>13462</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5290800" y="694639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101109</xdr:rowOff>
    </xdr:from>
    <xdr:ext cx="7366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5798800" y="6616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13462</xdr:rowOff>
    </xdr:from>
    <xdr:to>
      <xdr:col>72</xdr:col>
      <xdr:colOff>203200</xdr:colOff>
      <xdr:row>41</xdr:row>
      <xdr:rowOff>100330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4401800" y="704291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18288</xdr:rowOff>
    </xdr:from>
    <xdr:to>
      <xdr:col>73</xdr:col>
      <xdr:colOff>44450</xdr:colOff>
      <xdr:row>40</xdr:row>
      <xdr:rowOff>119888</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5240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130065</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4909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100330</xdr:rowOff>
    </xdr:from>
    <xdr:to>
      <xdr:col>68</xdr:col>
      <xdr:colOff>152400</xdr:colOff>
      <xdr:row>42</xdr:row>
      <xdr:rowOff>35052</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3512800" y="7129780"/>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47244</xdr:rowOff>
    </xdr:from>
    <xdr:to>
      <xdr:col>68</xdr:col>
      <xdr:colOff>203200</xdr:colOff>
      <xdr:row>40</xdr:row>
      <xdr:rowOff>148844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4351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159021</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4020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91" name="楕円 390">
          <a:extLst>
            <a:ext uri="{FF2B5EF4-FFF2-40B4-BE49-F238E27FC236}">
              <a16:creationId xmlns:a16="http://schemas.microsoft.com/office/drawing/2014/main" id="{00000000-0008-0000-0300-000087010000}"/>
            </a:ext>
          </a:extLst>
        </xdr:cNvPr>
        <xdr:cNvSpPr/>
      </xdr:nvSpPr>
      <xdr:spPr>
        <a:xfrm>
          <a:off x="169672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123207</xdr:rowOff>
    </xdr:from>
    <xdr:ext cx="762000" cy="259045"/>
    <xdr:sp macro="" textlink="">
      <xdr:nvSpPr>
        <xdr:cNvPr id="392" name="公債費負担の状況該当値テキスト">
          <a:extLst>
            <a:ext uri="{FF2B5EF4-FFF2-40B4-BE49-F238E27FC236}">
              <a16:creationId xmlns:a16="http://schemas.microsoft.com/office/drawing/2014/main" id="{00000000-0008-0000-0300-000088010000}"/>
            </a:ext>
          </a:extLst>
        </xdr:cNvPr>
        <xdr:cNvSpPr txBox="1"/>
      </xdr:nvSpPr>
      <xdr:spPr>
        <a:xfrm>
          <a:off x="17106900" y="680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37592</xdr:rowOff>
    </xdr:from>
    <xdr:to>
      <xdr:col>77</xdr:col>
      <xdr:colOff>95250</xdr:colOff>
      <xdr:row>40</xdr:row>
      <xdr:rowOff>139192</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61290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123969</xdr:rowOff>
    </xdr:from>
    <xdr:ext cx="7366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798800" y="6981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134112</xdr:rowOff>
    </xdr:from>
    <xdr:to>
      <xdr:col>73</xdr:col>
      <xdr:colOff>44450</xdr:colOff>
      <xdr:row>41</xdr:row>
      <xdr:rowOff>64262</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5240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49039</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909800" y="707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49530</xdr:rowOff>
    </xdr:from>
    <xdr:to>
      <xdr:col>68</xdr:col>
      <xdr:colOff>203200</xdr:colOff>
      <xdr:row>41</xdr:row>
      <xdr:rowOff>151130</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4351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155702</xdr:rowOff>
    </xdr:from>
    <xdr:to>
      <xdr:col>64</xdr:col>
      <xdr:colOff>152400</xdr:colOff>
      <xdr:row>42</xdr:row>
      <xdr:rowOff>85852</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34620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70629</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1" name="正方形/長方形 400">
          <a:extLst>
            <a:ext uri="{FF2B5EF4-FFF2-40B4-BE49-F238E27FC236}">
              <a16:creationId xmlns:a16="http://schemas.microsoft.com/office/drawing/2014/main" id="{00000000-0008-0000-0300-000091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地方債現在高は増加したが、債務負担行為に基づく支出予定額等が減少したことにより、将来負担比率は前年度と同様に将来負担なしとなった。</a:t>
          </a:r>
        </a:p>
        <a:p>
          <a:r>
            <a:rPr kumimoji="1" lang="ja-JP" altLang="en-US" sz="1300">
              <a:latin typeface="ＭＳ Ｐゴシック" panose="020B0600070205080204" pitchFamily="50" charset="-128"/>
              <a:ea typeface="ＭＳ Ｐゴシック" panose="020B0600070205080204" pitchFamily="50" charset="-128"/>
            </a:rPr>
            <a:t>　今後も起債発行額を起債元金償還額以下に抑制していく等、地方債残高の減少や財政調整基金等の増加に努めたい。</a:t>
          </a:r>
        </a:p>
      </xdr:txBody>
    </xdr:sp>
    <xdr:clientData/>
  </xdr:twoCellAnchor>
  <xdr:oneCellAnchor>
    <xdr:from>
      <xdr:col>61</xdr:col>
      <xdr:colOff>6350</xdr:colOff>
      <xdr:row>10</xdr:row>
      <xdr:rowOff>63500</xdr:rowOff>
    </xdr:from>
    <xdr:ext cx="298543" cy="22570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5" name="直線コネクタ 414">
          <a:extLst>
            <a:ext uri="{FF2B5EF4-FFF2-40B4-BE49-F238E27FC236}">
              <a16:creationId xmlns:a16="http://schemas.microsoft.com/office/drawing/2014/main" id="{00000000-0008-0000-0300-00009F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44154</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flipV="1">
          <a:off x="17018000" y="2370667"/>
          <a:ext cx="0" cy="14453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16231</xdr:rowOff>
    </xdr:from>
    <xdr:ext cx="762000" cy="259045"/>
    <xdr:sp macro="" textlink="">
      <xdr:nvSpPr>
        <xdr:cNvPr id="430" name="将来負担の状況最小値テキスト">
          <a:extLst>
            <a:ext uri="{FF2B5EF4-FFF2-40B4-BE49-F238E27FC236}">
              <a16:creationId xmlns:a16="http://schemas.microsoft.com/office/drawing/2014/main" id="{00000000-0008-0000-0300-0000AE010000}"/>
            </a:ext>
          </a:extLst>
        </xdr:cNvPr>
        <xdr:cNvSpPr txBox="1"/>
      </xdr:nvSpPr>
      <xdr:spPr>
        <a:xfrm>
          <a:off x="17106900" y="3788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44154</xdr:rowOff>
    </xdr:from>
    <xdr:to>
      <xdr:col>81</xdr:col>
      <xdr:colOff>133350</xdr:colOff>
      <xdr:row>22</xdr:row>
      <xdr:rowOff>44154</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381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2" name="将来負担の状況最大値テキスト">
          <a:extLst>
            <a:ext uri="{FF2B5EF4-FFF2-40B4-BE49-F238E27FC236}">
              <a16:creationId xmlns:a16="http://schemas.microsoft.com/office/drawing/2014/main" id="{00000000-0008-0000-0300-0000B0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93531</xdr:rowOff>
    </xdr:from>
    <xdr:ext cx="762000" cy="259045"/>
    <xdr:sp macro="" textlink="">
      <xdr:nvSpPr>
        <xdr:cNvPr id="434" name="将来負担の状況平均値テキスト">
          <a:extLst>
            <a:ext uri="{FF2B5EF4-FFF2-40B4-BE49-F238E27FC236}">
              <a16:creationId xmlns:a16="http://schemas.microsoft.com/office/drawing/2014/main" id="{00000000-0008-0000-0300-0000B2010000}"/>
            </a:ext>
          </a:extLst>
        </xdr:cNvPr>
        <xdr:cNvSpPr txBox="1"/>
      </xdr:nvSpPr>
      <xdr:spPr>
        <a:xfrm>
          <a:off x="17106900" y="2493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121454</xdr:rowOff>
    </xdr:from>
    <xdr:to>
      <xdr:col>81</xdr:col>
      <xdr:colOff>95250</xdr:colOff>
      <xdr:row>15</xdr:row>
      <xdr:rowOff>51604</xdr:rowOff>
    </xdr:to>
    <xdr:sp macro="" textlink="">
      <xdr:nvSpPr>
        <xdr:cNvPr id="435" name="フローチャート: 判断 434">
          <a:extLst>
            <a:ext uri="{FF2B5EF4-FFF2-40B4-BE49-F238E27FC236}">
              <a16:creationId xmlns:a16="http://schemas.microsoft.com/office/drawing/2014/main" id="{00000000-0008-0000-0300-0000B3010000}"/>
            </a:ext>
          </a:extLst>
        </xdr:cNvPr>
        <xdr:cNvSpPr/>
      </xdr:nvSpPr>
      <xdr:spPr>
        <a:xfrm>
          <a:off x="16967200" y="252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124672</xdr:rowOff>
    </xdr:from>
    <xdr:to>
      <xdr:col>77</xdr:col>
      <xdr:colOff>95250</xdr:colOff>
      <xdr:row>15</xdr:row>
      <xdr:rowOff>54822</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61290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64999</xdr:rowOff>
    </xdr:from>
    <xdr:ext cx="7366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5798800" y="2293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123063</xdr:rowOff>
    </xdr:from>
    <xdr:to>
      <xdr:col>73</xdr:col>
      <xdr:colOff>44450</xdr:colOff>
      <xdr:row>15</xdr:row>
      <xdr:rowOff>53213</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5240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63390</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4909800" y="229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171323</xdr:rowOff>
    </xdr:from>
    <xdr:to>
      <xdr:col>68</xdr:col>
      <xdr:colOff>203200</xdr:colOff>
      <xdr:row>15</xdr:row>
      <xdr:rowOff>101473</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4351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111650</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4020800" y="234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14351</xdr:rowOff>
    </xdr:from>
    <xdr:to>
      <xdr:col>64</xdr:col>
      <xdr:colOff>152400</xdr:colOff>
      <xdr:row>15</xdr:row>
      <xdr:rowOff>115951</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3462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126128</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3131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福井県鯖江市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69,334
68,289
84.59
37,433,856
36,382,222
1,016,563
15,617,686
25,683,144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人件費に係る経常収支比率は、全国平均、県平均、類似団体平均を大きく下回っている。</a:t>
          </a:r>
        </a:p>
        <a:p>
          <a:r>
            <a:rPr kumimoji="1" lang="ja-JP" altLang="en-US" sz="1300">
              <a:latin typeface="ＭＳ Ｐゴシック" panose="020B0600070205080204" pitchFamily="50" charset="-128"/>
              <a:ea typeface="ＭＳ Ｐゴシック" panose="020B0600070205080204" pitchFamily="50" charset="-128"/>
            </a:rPr>
            <a:t>　今後も民営化などの業務改革を進めながら、適正に職員数を管理し、現在の水準を維持していきたい。</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96520</xdr:rowOff>
    </xdr:from>
    <xdr:to>
      <xdr:col>24</xdr:col>
      <xdr:colOff>25400</xdr:colOff>
      <xdr:row>42</xdr:row>
      <xdr:rowOff>20320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92582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163847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9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20320</xdr:rowOff>
    </xdr:from>
    <xdr:to>
      <xdr:col>24</xdr:col>
      <xdr:colOff>114300</xdr:colOff>
      <xdr:row>42</xdr:row>
      <xdr:rowOff>20320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2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11447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669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96520</xdr:rowOff>
    </xdr:from>
    <xdr:to>
      <xdr:col>24</xdr:col>
      <xdr:colOff>114300</xdr:colOff>
      <xdr:row>34</xdr:row>
      <xdr:rowOff>96520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925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69850</xdr:rowOff>
    </xdr:from>
    <xdr:to>
      <xdr:col>24</xdr:col>
      <xdr:colOff>25400</xdr:colOff>
      <xdr:row>36</xdr:row>
      <xdr:rowOff>35560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727700"/>
          <a:ext cx="838200" cy="48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6367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50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34290</xdr:rowOff>
    </xdr:from>
    <xdr:to>
      <xdr:col>24</xdr:col>
      <xdr:colOff>76200</xdr:colOff>
      <xdr:row>37</xdr:row>
      <xdr:rowOff>135890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69850</xdr:rowOff>
    </xdr:from>
    <xdr:to>
      <xdr:col>19</xdr:col>
      <xdr:colOff>187325</xdr:colOff>
      <xdr:row>33</xdr:row>
      <xdr:rowOff>161290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7277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101617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138430</xdr:rowOff>
    </xdr:from>
    <xdr:to>
      <xdr:col>15</xdr:col>
      <xdr:colOff>98425</xdr:colOff>
      <xdr:row>33</xdr:row>
      <xdr:rowOff>161290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7962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130810</xdr:rowOff>
    </xdr:from>
    <xdr:to>
      <xdr:col>11</xdr:col>
      <xdr:colOff>9525</xdr:colOff>
      <xdr:row>33</xdr:row>
      <xdr:rowOff>138430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7886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101617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124477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19050</xdr:rowOff>
    </xdr:from>
    <xdr:to>
      <xdr:col>20</xdr:col>
      <xdr:colOff>38100</xdr:colOff>
      <xdr:row>33</xdr:row>
      <xdr:rowOff>120650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130827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44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110490</xdr:rowOff>
    </xdr:from>
    <xdr:to>
      <xdr:col>15</xdr:col>
      <xdr:colOff>149225</xdr:colOff>
      <xdr:row>34</xdr:row>
      <xdr:rowOff>40640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50817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87630</xdr:rowOff>
    </xdr:from>
    <xdr:to>
      <xdr:col>11</xdr:col>
      <xdr:colOff>60325</xdr:colOff>
      <xdr:row>34</xdr:row>
      <xdr:rowOff>17780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27957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80010</xdr:rowOff>
    </xdr:from>
    <xdr:to>
      <xdr:col>6</xdr:col>
      <xdr:colOff>171450</xdr:colOff>
      <xdr:row>34</xdr:row>
      <xdr:rowOff>10160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73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20337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50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物件費に係る経常収支比率は、全国平均、県平均を下回っている。会計年度任用職員への移行により物件費から人件費へとシフトしたことから、前年度より大幅に改善した。</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20</xdr:row>
      <xdr:rowOff>165100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4511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137177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165100</xdr:rowOff>
    </xdr:from>
    <xdr:to>
      <xdr:col>82</xdr:col>
      <xdr:colOff>196850</xdr:colOff>
      <xdr:row>20</xdr:row>
      <xdr:rowOff>165100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43180</xdr:rowOff>
    </xdr:from>
    <xdr:to>
      <xdr:col>82</xdr:col>
      <xdr:colOff>107950</xdr:colOff>
      <xdr:row>18</xdr:row>
      <xdr:rowOff>5080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786380"/>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36847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95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5080</xdr:rowOff>
    </xdr:from>
    <xdr:to>
      <xdr:col>78</xdr:col>
      <xdr:colOff>69850</xdr:colOff>
      <xdr:row>18</xdr:row>
      <xdr:rowOff>5080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3091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148590</xdr:rowOff>
    </xdr:from>
    <xdr:to>
      <xdr:col>78</xdr:col>
      <xdr:colOff>120650</xdr:colOff>
      <xdr:row>18</xdr:row>
      <xdr:rowOff>78740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63517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14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5080</xdr:rowOff>
    </xdr:from>
    <xdr:to>
      <xdr:col>73</xdr:col>
      <xdr:colOff>180975</xdr:colOff>
      <xdr:row>18</xdr:row>
      <xdr:rowOff>20320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3091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118110</xdr:rowOff>
    </xdr:from>
    <xdr:to>
      <xdr:col>74</xdr:col>
      <xdr:colOff>31750</xdr:colOff>
      <xdr:row>18</xdr:row>
      <xdr:rowOff>48260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58437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80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12700</xdr:rowOff>
    </xdr:from>
    <xdr:to>
      <xdr:col>69</xdr:col>
      <xdr:colOff>92075</xdr:colOff>
      <xdr:row>18</xdr:row>
      <xdr:rowOff>20320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0988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102870</xdr:rowOff>
    </xdr:from>
    <xdr:to>
      <xdr:col>69</xdr:col>
      <xdr:colOff>142875</xdr:colOff>
      <xdr:row>18</xdr:row>
      <xdr:rowOff>33020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43197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786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87630</xdr:rowOff>
    </xdr:from>
    <xdr:to>
      <xdr:col>65</xdr:col>
      <xdr:colOff>53975</xdr:colOff>
      <xdr:row>18</xdr:row>
      <xdr:rowOff>17780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27957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77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163830</xdr:rowOff>
    </xdr:from>
    <xdr:to>
      <xdr:col>82</xdr:col>
      <xdr:colOff>158750</xdr:colOff>
      <xdr:row>16</xdr:row>
      <xdr:rowOff>93980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8907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58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125730</xdr:rowOff>
    </xdr:from>
    <xdr:to>
      <xdr:col>78</xdr:col>
      <xdr:colOff>120650</xdr:colOff>
      <xdr:row>18</xdr:row>
      <xdr:rowOff>55880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04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66057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809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125730</xdr:rowOff>
    </xdr:from>
    <xdr:to>
      <xdr:col>74</xdr:col>
      <xdr:colOff>31750</xdr:colOff>
      <xdr:row>18</xdr:row>
      <xdr:rowOff>55880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04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40657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12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140970</xdr:rowOff>
    </xdr:from>
    <xdr:to>
      <xdr:col>69</xdr:col>
      <xdr:colOff>142875</xdr:colOff>
      <xdr:row>18</xdr:row>
      <xdr:rowOff>71120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05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55897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14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133350</xdr:rowOff>
    </xdr:from>
    <xdr:to>
      <xdr:col>65</xdr:col>
      <xdr:colOff>53975</xdr:colOff>
      <xdr:row>18</xdr:row>
      <xdr:rowOff>63500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48277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扶助費に係る経常収支比率は、類似団体平均や県平均を上回っている。</a:t>
          </a:r>
        </a:p>
        <a:p>
          <a:r>
            <a:rPr kumimoji="1" lang="ja-JP" altLang="en-US" sz="1300">
              <a:latin typeface="ＭＳ Ｐゴシック" panose="020B0600070205080204" pitchFamily="50" charset="-128"/>
              <a:ea typeface="ＭＳ Ｐゴシック" panose="020B0600070205080204" pitchFamily="50" charset="-128"/>
            </a:rPr>
            <a:t>　障害者施設生活支援や児童デイサービスなど、利用者増加などが上昇の要因であるが、上昇を抑えるため、制度改正等の対応策を検討したい。</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80735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89825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52812</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80735</xdr:rowOff>
    </xdr:from>
    <xdr:to>
      <xdr:col>24</xdr:col>
      <xdr:colOff>114300</xdr:colOff>
      <xdr:row>61</xdr:row>
      <xdr:rowOff>80735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1815</xdr:rowOff>
    </xdr:from>
    <xdr:to>
      <xdr:col>24</xdr:col>
      <xdr:colOff>25400</xdr:colOff>
      <xdr:row>56</xdr:row>
      <xdr:rowOff>1815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6030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41020</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29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24493</xdr:rowOff>
    </xdr:from>
    <xdr:to>
      <xdr:col>24</xdr:col>
      <xdr:colOff>76200</xdr:colOff>
      <xdr:row>55</xdr:row>
      <xdr:rowOff>126093</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129722</xdr:rowOff>
    </xdr:from>
    <xdr:to>
      <xdr:col>19</xdr:col>
      <xdr:colOff>187325</xdr:colOff>
      <xdr:row>56</xdr:row>
      <xdr:rowOff>1815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559472"/>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100693</xdr:rowOff>
    </xdr:from>
    <xdr:to>
      <xdr:col>20</xdr:col>
      <xdr:colOff>38100</xdr:colOff>
      <xdr:row>56</xdr:row>
      <xdr:rowOff>30843</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41020</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129722</xdr:rowOff>
    </xdr:from>
    <xdr:to>
      <xdr:col>15</xdr:col>
      <xdr:colOff>98425</xdr:colOff>
      <xdr:row>55</xdr:row>
      <xdr:rowOff>151493</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5594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8362</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97065</xdr:rowOff>
    </xdr:from>
    <xdr:to>
      <xdr:col>11</xdr:col>
      <xdr:colOff>9525</xdr:colOff>
      <xdr:row>55</xdr:row>
      <xdr:rowOff>151493</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526815"/>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46265</xdr:rowOff>
    </xdr:from>
    <xdr:to>
      <xdr:col>11</xdr:col>
      <xdr:colOff>60325</xdr:colOff>
      <xdr:row>55</xdr:row>
      <xdr:rowOff>147865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158042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24493</xdr:rowOff>
    </xdr:from>
    <xdr:to>
      <xdr:col>6</xdr:col>
      <xdr:colOff>171450</xdr:colOff>
      <xdr:row>55</xdr:row>
      <xdr:rowOff>126093</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136270</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122465</xdr:rowOff>
    </xdr:from>
    <xdr:to>
      <xdr:col>24</xdr:col>
      <xdr:colOff>76200</xdr:colOff>
      <xdr:row>56</xdr:row>
      <xdr:rowOff>52615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94542</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524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122465</xdr:rowOff>
    </xdr:from>
    <xdr:to>
      <xdr:col>20</xdr:col>
      <xdr:colOff>38100</xdr:colOff>
      <xdr:row>56</xdr:row>
      <xdr:rowOff>52615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37392</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638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78922</xdr:rowOff>
    </xdr:from>
    <xdr:to>
      <xdr:col>15</xdr:col>
      <xdr:colOff>149225</xdr:colOff>
      <xdr:row>56</xdr:row>
      <xdr:rowOff>9072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165299</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59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100693</xdr:rowOff>
    </xdr:from>
    <xdr:to>
      <xdr:col>11</xdr:col>
      <xdr:colOff>60325</xdr:colOff>
      <xdr:row>56</xdr:row>
      <xdr:rowOff>30843</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15620</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46265</xdr:rowOff>
    </xdr:from>
    <xdr:to>
      <xdr:col>6</xdr:col>
      <xdr:colOff>171450</xdr:colOff>
      <xdr:row>55</xdr:row>
      <xdr:rowOff>147865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132642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56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その他に係る経常収支比率は、全国平均、県平均、類似団体平均を下回っている。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今後も類似団体平均に比べ極端に悪化することのないよう努めたい。</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60325</xdr:rowOff>
    </xdr:from>
    <xdr:to>
      <xdr:col>82</xdr:col>
      <xdr:colOff>107950</xdr:colOff>
      <xdr:row>61</xdr:row>
      <xdr:rowOff>60325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14717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32402</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9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60325</xdr:rowOff>
    </xdr:from>
    <xdr:to>
      <xdr:col>82</xdr:col>
      <xdr:colOff>196850</xdr:colOff>
      <xdr:row>61</xdr:row>
      <xdr:rowOff>60325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51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146702</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89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60325</xdr:rowOff>
    </xdr:from>
    <xdr:to>
      <xdr:col>82</xdr:col>
      <xdr:colOff>196850</xdr:colOff>
      <xdr:row>53</xdr:row>
      <xdr:rowOff>60325</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14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3175</xdr:rowOff>
    </xdr:from>
    <xdr:to>
      <xdr:col>82</xdr:col>
      <xdr:colOff>107950</xdr:colOff>
      <xdr:row>57</xdr:row>
      <xdr:rowOff>41275</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977582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31750</xdr:rowOff>
    </xdr:from>
    <xdr:to>
      <xdr:col>78</xdr:col>
      <xdr:colOff>69850</xdr:colOff>
      <xdr:row>57</xdr:row>
      <xdr:rowOff>41275</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98044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9525</xdr:rowOff>
    </xdr:from>
    <xdr:to>
      <xdr:col>78</xdr:col>
      <xdr:colOff>120650</xdr:colOff>
      <xdr:row>58</xdr:row>
      <xdr:rowOff>111125</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95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95902</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10040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155575</xdr:rowOff>
    </xdr:from>
    <xdr:to>
      <xdr:col>73</xdr:col>
      <xdr:colOff>180975</xdr:colOff>
      <xdr:row>57</xdr:row>
      <xdr:rowOff>31750</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975677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47625</xdr:rowOff>
    </xdr:from>
    <xdr:to>
      <xdr:col>74</xdr:col>
      <xdr:colOff>31750</xdr:colOff>
      <xdr:row>58</xdr:row>
      <xdr:rowOff>149225</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134002</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1007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31750</xdr:rowOff>
    </xdr:from>
    <xdr:to>
      <xdr:col>69</xdr:col>
      <xdr:colOff>92075</xdr:colOff>
      <xdr:row>56</xdr:row>
      <xdr:rowOff>155575</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9632950"/>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76200</xdr:rowOff>
    </xdr:from>
    <xdr:to>
      <xdr:col>69</xdr:col>
      <xdr:colOff>142875</xdr:colOff>
      <xdr:row>59</xdr:row>
      <xdr:rowOff>6350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162577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85725</xdr:rowOff>
    </xdr:from>
    <xdr:to>
      <xdr:col>65</xdr:col>
      <xdr:colOff>53975</xdr:colOff>
      <xdr:row>59</xdr:row>
      <xdr:rowOff>15875</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1002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652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10116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123825</xdr:rowOff>
    </xdr:from>
    <xdr:to>
      <xdr:col>82</xdr:col>
      <xdr:colOff>158750</xdr:colOff>
      <xdr:row>57</xdr:row>
      <xdr:rowOff>53975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72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140352</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570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161925</xdr:rowOff>
    </xdr:from>
    <xdr:to>
      <xdr:col>78</xdr:col>
      <xdr:colOff>120650</xdr:colOff>
      <xdr:row>57</xdr:row>
      <xdr:rowOff>92075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76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102252</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532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152400</xdr:rowOff>
    </xdr:from>
    <xdr:to>
      <xdr:col>74</xdr:col>
      <xdr:colOff>31750</xdr:colOff>
      <xdr:row>57</xdr:row>
      <xdr:rowOff>82550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104775</xdr:rowOff>
    </xdr:from>
    <xdr:to>
      <xdr:col>69</xdr:col>
      <xdr:colOff>142875</xdr:colOff>
      <xdr:row>57</xdr:row>
      <xdr:rowOff>34925</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70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45102</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47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152400</xdr:rowOff>
    </xdr:from>
    <xdr:to>
      <xdr:col>65</xdr:col>
      <xdr:colOff>53975</xdr:colOff>
      <xdr:row>56</xdr:row>
      <xdr:rowOff>82550</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92727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補助費等に係る経常収支比率は、全国平均、県平均、類似団体平均を上回っている。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鯖江・丹生消防組合や鯖江広域衛生施設組合等の一部事務組合への負担金、商工業振興のための補助金等が多額なためである。今後は、一部事務組合の歳出を注視するとともに、所期の目的を達成した補助制度の見直しや事業縮小を行い、補助費等の抑制を行いたい。</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127000</xdr:rowOff>
    </xdr:from>
    <xdr:to>
      <xdr:col>82</xdr:col>
      <xdr:colOff>107950</xdr:colOff>
      <xdr:row>40</xdr:row>
      <xdr:rowOff>122428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956300"/>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94505</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122428</xdr:rowOff>
    </xdr:from>
    <xdr:to>
      <xdr:col>82</xdr:col>
      <xdr:colOff>196850</xdr:colOff>
      <xdr:row>40</xdr:row>
      <xdr:rowOff>122428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41927</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127000</xdr:rowOff>
    </xdr:from>
    <xdr:to>
      <xdr:col>82</xdr:col>
      <xdr:colOff>196850</xdr:colOff>
      <xdr:row>34</xdr:row>
      <xdr:rowOff>127000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92710</xdr:rowOff>
    </xdr:from>
    <xdr:to>
      <xdr:col>82</xdr:col>
      <xdr:colOff>107950</xdr:colOff>
      <xdr:row>37</xdr:row>
      <xdr:rowOff>101854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5671800" y="643636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124731</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46990</xdr:rowOff>
    </xdr:from>
    <xdr:to>
      <xdr:col>78</xdr:col>
      <xdr:colOff>69850</xdr:colOff>
      <xdr:row>37</xdr:row>
      <xdr:rowOff>101854</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4782800" y="639064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2811</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46990</xdr:rowOff>
    </xdr:from>
    <xdr:to>
      <xdr:col>73</xdr:col>
      <xdr:colOff>180975</xdr:colOff>
      <xdr:row>37</xdr:row>
      <xdr:rowOff>74422</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893800" y="63906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151401</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69850</xdr:rowOff>
    </xdr:from>
    <xdr:to>
      <xdr:col>69</xdr:col>
      <xdr:colOff>92075</xdr:colOff>
      <xdr:row>37</xdr:row>
      <xdr:rowOff>74422</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004800" y="64135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151401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41910</xdr:rowOff>
    </xdr:from>
    <xdr:to>
      <xdr:col>82</xdr:col>
      <xdr:colOff>158750</xdr:colOff>
      <xdr:row>37</xdr:row>
      <xdr:rowOff>143510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13987</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51054</xdr:rowOff>
    </xdr:from>
    <xdr:to>
      <xdr:col>78</xdr:col>
      <xdr:colOff>120650</xdr:colOff>
      <xdr:row>37</xdr:row>
      <xdr:rowOff>152654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137431</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167640</xdr:rowOff>
    </xdr:from>
    <xdr:to>
      <xdr:col>74</xdr:col>
      <xdr:colOff>31750</xdr:colOff>
      <xdr:row>37</xdr:row>
      <xdr:rowOff>97790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82567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23622</xdr:rowOff>
    </xdr:from>
    <xdr:to>
      <xdr:col>69</xdr:col>
      <xdr:colOff>142875</xdr:colOff>
      <xdr:row>37</xdr:row>
      <xdr:rowOff>125222</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109999</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105427</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公債費に係る経常収支比率は、昨年度より１．４ポイント減の１６．４％となった。</a:t>
          </a:r>
        </a:p>
        <a:p>
          <a:r>
            <a:rPr kumimoji="1" lang="ja-JP" altLang="en-US" sz="1300">
              <a:latin typeface="ＭＳ Ｐゴシック" panose="020B0600070205080204" pitchFamily="50" charset="-128"/>
              <a:ea typeface="ＭＳ Ｐゴシック" panose="020B0600070205080204" pitchFamily="50" charset="-128"/>
            </a:rPr>
            <a:t>　依然として全国平均及び類似団体平均を上回っているため、起債発行額を起債元金償還額以下に抑制するなど、地方債現在高の減少に努めたい。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85852</xdr:rowOff>
    </xdr:from>
    <xdr:to>
      <xdr:col>24</xdr:col>
      <xdr:colOff>25400</xdr:colOff>
      <xdr:row>80</xdr:row>
      <xdr:rowOff>145287</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773152"/>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117364</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145287</xdr:rowOff>
    </xdr:from>
    <xdr:to>
      <xdr:col>24</xdr:col>
      <xdr:colOff>114300</xdr:colOff>
      <xdr:row>80</xdr:row>
      <xdr:rowOff>145287</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779</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85852</xdr:rowOff>
    </xdr:from>
    <xdr:to>
      <xdr:col>24</xdr:col>
      <xdr:colOff>114300</xdr:colOff>
      <xdr:row>74</xdr:row>
      <xdr:rowOff>85852</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133858</xdr:rowOff>
    </xdr:from>
    <xdr:to>
      <xdr:col>24</xdr:col>
      <xdr:colOff>25400</xdr:colOff>
      <xdr:row>78</xdr:row>
      <xdr:rowOff>26415</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3335508"/>
          <a:ext cx="8382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53864</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26415</xdr:rowOff>
    </xdr:from>
    <xdr:to>
      <xdr:col>19</xdr:col>
      <xdr:colOff>187325</xdr:colOff>
      <xdr:row>78</xdr:row>
      <xdr:rowOff>26415</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098800" y="133995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46482</xdr:rowOff>
    </xdr:from>
    <xdr:to>
      <xdr:col>20</xdr:col>
      <xdr:colOff>38100</xdr:colOff>
      <xdr:row>77</xdr:row>
      <xdr:rowOff>148082</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158259</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017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21844</xdr:rowOff>
    </xdr:from>
    <xdr:to>
      <xdr:col>15</xdr:col>
      <xdr:colOff>98425</xdr:colOff>
      <xdr:row>78</xdr:row>
      <xdr:rowOff>26415</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2209800" y="1339494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55626</xdr:rowOff>
    </xdr:from>
    <xdr:to>
      <xdr:col>15</xdr:col>
      <xdr:colOff>149225</xdr:colOff>
      <xdr:row>77</xdr:row>
      <xdr:rowOff>157226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167403</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21844</xdr:rowOff>
    </xdr:from>
    <xdr:to>
      <xdr:col>11</xdr:col>
      <xdr:colOff>9525</xdr:colOff>
      <xdr:row>78</xdr:row>
      <xdr:rowOff>154432</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3394944"/>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69342</xdr:rowOff>
    </xdr:from>
    <xdr:to>
      <xdr:col>11</xdr:col>
      <xdr:colOff>60325</xdr:colOff>
      <xdr:row>77</xdr:row>
      <xdr:rowOff>170942</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9669</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14240</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83058</xdr:rowOff>
    </xdr:from>
    <xdr:to>
      <xdr:col>24</xdr:col>
      <xdr:colOff>76200</xdr:colOff>
      <xdr:row>78</xdr:row>
      <xdr:rowOff>13208</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55135</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147065</xdr:rowOff>
    </xdr:from>
    <xdr:to>
      <xdr:col>20</xdr:col>
      <xdr:colOff>38100</xdr:colOff>
      <xdr:row>78</xdr:row>
      <xdr:rowOff>77215</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61992</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3435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147065</xdr:rowOff>
    </xdr:from>
    <xdr:to>
      <xdr:col>15</xdr:col>
      <xdr:colOff>149225</xdr:colOff>
      <xdr:row>78</xdr:row>
      <xdr:rowOff>77215</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61992</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142494</xdr:rowOff>
    </xdr:from>
    <xdr:to>
      <xdr:col>11</xdr:col>
      <xdr:colOff>60325</xdr:colOff>
      <xdr:row>78</xdr:row>
      <xdr:rowOff>72644</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57421</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103632</xdr:rowOff>
    </xdr:from>
    <xdr:to>
      <xdr:col>6</xdr:col>
      <xdr:colOff>171450</xdr:colOff>
      <xdr:row>79</xdr:row>
      <xdr:rowOff>33782</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18559</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356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公債費以外の経常収支比率は、全国平均、県平均、類似団体平均を下回り、良好に推移している。</a:t>
          </a:r>
        </a:p>
        <a:p>
          <a:r>
            <a:rPr kumimoji="1" lang="ja-JP" altLang="en-US" sz="1300">
              <a:latin typeface="ＭＳ Ｐゴシック" panose="020B0600070205080204" pitchFamily="50" charset="-128"/>
              <a:ea typeface="ＭＳ Ｐゴシック" panose="020B0600070205080204" pitchFamily="50" charset="-128"/>
            </a:rPr>
            <a:t>　現在、全国平均、県平均、類似団体平均を上回っている補助費等についても抑制を図り、さらなる高水準を目指したい。</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154432</xdr:rowOff>
    </xdr:from>
    <xdr:to>
      <xdr:col>82</xdr:col>
      <xdr:colOff>107950</xdr:colOff>
      <xdr:row>81</xdr:row>
      <xdr:rowOff>147574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84173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119651</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147574</xdr:rowOff>
    </xdr:from>
    <xdr:to>
      <xdr:col>82</xdr:col>
      <xdr:colOff>196850</xdr:colOff>
      <xdr:row>81</xdr:row>
      <xdr:rowOff>147574</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69359</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58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154432</xdr:rowOff>
    </xdr:from>
    <xdr:to>
      <xdr:col>82</xdr:col>
      <xdr:colOff>196850</xdr:colOff>
      <xdr:row>74</xdr:row>
      <xdr:rowOff>154432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841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62992</xdr:rowOff>
    </xdr:from>
    <xdr:to>
      <xdr:col>82</xdr:col>
      <xdr:colOff>107950</xdr:colOff>
      <xdr:row>76</xdr:row>
      <xdr:rowOff>140715</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5671800" y="13093192"/>
          <a:ext cx="838200" cy="7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55135</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25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83058</xdr:rowOff>
    </xdr:from>
    <xdr:to>
      <xdr:col>82</xdr:col>
      <xdr:colOff>158750</xdr:colOff>
      <xdr:row>78</xdr:row>
      <xdr:rowOff>13208</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40132</xdr:rowOff>
    </xdr:from>
    <xdr:to>
      <xdr:col>78</xdr:col>
      <xdr:colOff>69850</xdr:colOff>
      <xdr:row>76</xdr:row>
      <xdr:rowOff>62992</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4782800" y="130703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169435</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40132</xdr:rowOff>
    </xdr:from>
    <xdr:to>
      <xdr:col>73</xdr:col>
      <xdr:colOff>180975</xdr:colOff>
      <xdr:row>76</xdr:row>
      <xdr:rowOff>49276</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893800" y="130703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132859</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124714</xdr:rowOff>
    </xdr:from>
    <xdr:to>
      <xdr:col>69</xdr:col>
      <xdr:colOff>92075</xdr:colOff>
      <xdr:row>76</xdr:row>
      <xdr:rowOff>49276</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2983464"/>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41911</xdr:rowOff>
    </xdr:from>
    <xdr:to>
      <xdr:col>69</xdr:col>
      <xdr:colOff>142875</xdr:colOff>
      <xdr:row>77</xdr:row>
      <xdr:rowOff>143511</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128288</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105427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89915</xdr:rowOff>
    </xdr:from>
    <xdr:to>
      <xdr:col>82</xdr:col>
      <xdr:colOff>158750</xdr:colOff>
      <xdr:row>77</xdr:row>
      <xdr:rowOff>20065</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106442</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29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12192</xdr:rowOff>
    </xdr:from>
    <xdr:to>
      <xdr:col>78</xdr:col>
      <xdr:colOff>120650</xdr:colOff>
      <xdr:row>76</xdr:row>
      <xdr:rowOff>113792</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123969</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2811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160782</xdr:rowOff>
    </xdr:from>
    <xdr:to>
      <xdr:col>74</xdr:col>
      <xdr:colOff>31750</xdr:colOff>
      <xdr:row>76</xdr:row>
      <xdr:rowOff>90932</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101109</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169926</xdr:rowOff>
    </xdr:from>
    <xdr:to>
      <xdr:col>69</xdr:col>
      <xdr:colOff>142875</xdr:colOff>
      <xdr:row>76</xdr:row>
      <xdr:rowOff>100076</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110253</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73914</xdr:rowOff>
    </xdr:from>
    <xdr:to>
      <xdr:col>65</xdr:col>
      <xdr:colOff>53975</xdr:colOff>
      <xdr:row>76</xdr:row>
      <xdr:rowOff>4065</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14241</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270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福井県鯖江市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13952</xdr:rowOff>
    </xdr:from>
    <xdr:to>
      <xdr:col>29</xdr:col>
      <xdr:colOff>127000</xdr:colOff>
      <xdr:row>20</xdr:row>
      <xdr:rowOff>20222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47527"/>
          <a:ext cx="0" cy="15493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163749</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20222</xdr:rowOff>
    </xdr:from>
    <xdr:to>
      <xdr:col>30</xdr:col>
      <xdr:colOff>25400</xdr:colOff>
      <xdr:row>20</xdr:row>
      <xdr:rowOff>20222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968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100329</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13952</xdr:rowOff>
    </xdr:from>
    <xdr:to>
      <xdr:col>30</xdr:col>
      <xdr:colOff>25400</xdr:colOff>
      <xdr:row>11</xdr:row>
      <xdr:rowOff>13952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475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56782</xdr:rowOff>
    </xdr:from>
    <xdr:to>
      <xdr:col>29</xdr:col>
      <xdr:colOff>127000</xdr:colOff>
      <xdr:row>18</xdr:row>
      <xdr:rowOff>104363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190507"/>
          <a:ext cx="647700" cy="475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1135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791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156058</xdr:rowOff>
    </xdr:from>
    <xdr:to>
      <xdr:col>29</xdr:col>
      <xdr:colOff>177800</xdr:colOff>
      <xdr:row>17</xdr:row>
      <xdr:rowOff>86208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468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104363</xdr:rowOff>
    </xdr:from>
    <xdr:to>
      <xdr:col>26</xdr:col>
      <xdr:colOff>50800</xdr:colOff>
      <xdr:row>18</xdr:row>
      <xdr:rowOff>120055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238088"/>
          <a:ext cx="698500" cy="156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11533</xdr:rowOff>
    </xdr:from>
    <xdr:to>
      <xdr:col>26</xdr:col>
      <xdr:colOff>101600</xdr:colOff>
      <xdr:row>17</xdr:row>
      <xdr:rowOff>113133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123310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742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94435</xdr:rowOff>
    </xdr:from>
    <xdr:to>
      <xdr:col>22</xdr:col>
      <xdr:colOff>114300</xdr:colOff>
      <xdr:row>18</xdr:row>
      <xdr:rowOff>120055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228160"/>
          <a:ext cx="698500" cy="256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31944</xdr:rowOff>
    </xdr:from>
    <xdr:to>
      <xdr:col>22</xdr:col>
      <xdr:colOff>165100</xdr:colOff>
      <xdr:row>17</xdr:row>
      <xdr:rowOff>133544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143721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763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94435</xdr:rowOff>
    </xdr:from>
    <xdr:to>
      <xdr:col>18</xdr:col>
      <xdr:colOff>177800</xdr:colOff>
      <xdr:row>18</xdr:row>
      <xdr:rowOff>114569</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228160"/>
          <a:ext cx="698500" cy="201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49563</xdr:rowOff>
    </xdr:from>
    <xdr:to>
      <xdr:col>19</xdr:col>
      <xdr:colOff>38100</xdr:colOff>
      <xdr:row>17</xdr:row>
      <xdr:rowOff>151163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161340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78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63981</xdr:rowOff>
    </xdr:from>
    <xdr:to>
      <xdr:col>15</xdr:col>
      <xdr:colOff>101600</xdr:colOff>
      <xdr:row>17</xdr:row>
      <xdr:rowOff>165581</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4308</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7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5982</xdr:rowOff>
    </xdr:from>
    <xdr:to>
      <xdr:col>29</xdr:col>
      <xdr:colOff>177800</xdr:colOff>
      <xdr:row>18</xdr:row>
      <xdr:rowOff>107582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1397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149509</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1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53563</xdr:rowOff>
    </xdr:from>
    <xdr:to>
      <xdr:col>26</xdr:col>
      <xdr:colOff>101600</xdr:colOff>
      <xdr:row>18</xdr:row>
      <xdr:rowOff>155163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1872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139940</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273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69255</xdr:rowOff>
    </xdr:from>
    <xdr:to>
      <xdr:col>22</xdr:col>
      <xdr:colOff>165100</xdr:colOff>
      <xdr:row>18</xdr:row>
      <xdr:rowOff>170855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2029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155632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28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43635</xdr:rowOff>
    </xdr:from>
    <xdr:to>
      <xdr:col>19</xdr:col>
      <xdr:colOff>38100</xdr:colOff>
      <xdr:row>18</xdr:row>
      <xdr:rowOff>145235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1773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130012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26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63769</xdr:rowOff>
    </xdr:from>
    <xdr:to>
      <xdr:col>15</xdr:col>
      <xdr:colOff>101600</xdr:colOff>
      <xdr:row>18</xdr:row>
      <xdr:rowOff>165369</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1974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150146</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283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317043</xdr:rowOff>
    </xdr:from>
    <xdr:to>
      <xdr:col>29</xdr:col>
      <xdr:colOff>127000</xdr:colOff>
      <xdr:row>38</xdr:row>
      <xdr:rowOff>170738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241593"/>
          <a:ext cx="0" cy="13967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142815</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61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170738</xdr:rowOff>
    </xdr:from>
    <xdr:to>
      <xdr:col>30</xdr:col>
      <xdr:colOff>25400</xdr:colOff>
      <xdr:row>38</xdr:row>
      <xdr:rowOff>170738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383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60520</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85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317043</xdr:rowOff>
    </xdr:from>
    <xdr:to>
      <xdr:col>30</xdr:col>
      <xdr:colOff>25400</xdr:colOff>
      <xdr:row>33</xdr:row>
      <xdr:rowOff>317043</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2415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136182</xdr:rowOff>
    </xdr:from>
    <xdr:to>
      <xdr:col>29</xdr:col>
      <xdr:colOff>127000</xdr:colOff>
      <xdr:row>37</xdr:row>
      <xdr:rowOff>37312</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003800" y="7089432"/>
          <a:ext cx="647700" cy="725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242384</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852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54407</xdr:rowOff>
    </xdr:from>
    <xdr:to>
      <xdr:col>29</xdr:col>
      <xdr:colOff>177800</xdr:colOff>
      <xdr:row>36</xdr:row>
      <xdr:rowOff>156007</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007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114618</xdr:rowOff>
    </xdr:from>
    <xdr:to>
      <xdr:col>26</xdr:col>
      <xdr:colOff>50800</xdr:colOff>
      <xdr:row>36</xdr:row>
      <xdr:rowOff>136182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4305300" y="7067868"/>
          <a:ext cx="698500" cy="215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55131</xdr:rowOff>
    </xdr:from>
    <xdr:to>
      <xdr:col>26</xdr:col>
      <xdr:colOff>101600</xdr:colOff>
      <xdr:row>36</xdr:row>
      <xdr:rowOff>156731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008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166908</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777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108293</xdr:rowOff>
    </xdr:from>
    <xdr:to>
      <xdr:col>22</xdr:col>
      <xdr:colOff>114300</xdr:colOff>
      <xdr:row>36</xdr:row>
      <xdr:rowOff>114618</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7061543"/>
          <a:ext cx="698500" cy="63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37947</xdr:rowOff>
    </xdr:from>
    <xdr:to>
      <xdr:col>22</xdr:col>
      <xdr:colOff>165100</xdr:colOff>
      <xdr:row>36</xdr:row>
      <xdr:rowOff>139547</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991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149724</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760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292011</xdr:rowOff>
    </xdr:from>
    <xdr:to>
      <xdr:col>18</xdr:col>
      <xdr:colOff>177800</xdr:colOff>
      <xdr:row>36</xdr:row>
      <xdr:rowOff>108293</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6902361"/>
          <a:ext cx="698500" cy="1591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7506</xdr:rowOff>
    </xdr:from>
    <xdr:to>
      <xdr:col>19</xdr:col>
      <xdr:colOff>38100</xdr:colOff>
      <xdr:row>36</xdr:row>
      <xdr:rowOff>109106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6960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119283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729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336880</xdr:rowOff>
    </xdr:from>
    <xdr:to>
      <xdr:col>15</xdr:col>
      <xdr:colOff>101600</xdr:colOff>
      <xdr:row>36</xdr:row>
      <xdr:rowOff>95580</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947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80357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033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157962</xdr:rowOff>
    </xdr:from>
    <xdr:to>
      <xdr:col>29</xdr:col>
      <xdr:colOff>177800</xdr:colOff>
      <xdr:row>37</xdr:row>
      <xdr:rowOff>88112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1112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130039</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08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85382</xdr:rowOff>
    </xdr:from>
    <xdr:to>
      <xdr:col>26</xdr:col>
      <xdr:colOff>101600</xdr:colOff>
      <xdr:row>37</xdr:row>
      <xdr:rowOff>15532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0386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309</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125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63818</xdr:rowOff>
    </xdr:from>
    <xdr:to>
      <xdr:col>22</xdr:col>
      <xdr:colOff>165100</xdr:colOff>
      <xdr:row>36</xdr:row>
      <xdr:rowOff>165418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0170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150195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103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57493</xdr:rowOff>
    </xdr:from>
    <xdr:to>
      <xdr:col>19</xdr:col>
      <xdr:colOff>38100</xdr:colOff>
      <xdr:row>36</xdr:row>
      <xdr:rowOff>159093</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0107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143870</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097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241211</xdr:rowOff>
    </xdr:from>
    <xdr:to>
      <xdr:col>15</xdr:col>
      <xdr:colOff>101600</xdr:colOff>
      <xdr:row>35</xdr:row>
      <xdr:rowOff>342811</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68515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10088</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66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福井県鯖江市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69,334
68,289
84.59
37,433,856
36,382,222
1,016,563
15,617,686
25,683,144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72644</xdr:rowOff>
    </xdr:from>
    <xdr:to>
      <xdr:col>24</xdr:col>
      <xdr:colOff>62865</xdr:colOff>
      <xdr:row>38</xdr:row>
      <xdr:rowOff>104019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87594"/>
          <a:ext cx="1270" cy="1231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107846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2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104019</xdr:rowOff>
    </xdr:from>
    <xdr:to>
      <xdr:col>24</xdr:col>
      <xdr:colOff>152400</xdr:colOff>
      <xdr:row>38</xdr:row>
      <xdr:rowOff>104019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1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19321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6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72644</xdr:rowOff>
    </xdr:from>
    <xdr:to>
      <xdr:col>24</xdr:col>
      <xdr:colOff>152400</xdr:colOff>
      <xdr:row>31</xdr:row>
      <xdr:rowOff>72644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31096</xdr:rowOff>
    </xdr:from>
    <xdr:to>
      <xdr:col>24</xdr:col>
      <xdr:colOff>63500</xdr:colOff>
      <xdr:row>39</xdr:row>
      <xdr:rowOff>31382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74746"/>
          <a:ext cx="838200" cy="343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119454</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48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96577</xdr:rowOff>
    </xdr:from>
    <xdr:to>
      <xdr:col>24</xdr:col>
      <xdr:colOff>114300</xdr:colOff>
      <xdr:row>36</xdr:row>
      <xdr:rowOff>26727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148120</xdr:rowOff>
    </xdr:from>
    <xdr:to>
      <xdr:col>19</xdr:col>
      <xdr:colOff>177800</xdr:colOff>
      <xdr:row>39</xdr:row>
      <xdr:rowOff>31382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663220"/>
          <a:ext cx="889000" cy="54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64154</xdr:rowOff>
    </xdr:from>
    <xdr:to>
      <xdr:col>20</xdr:col>
      <xdr:colOff>38100</xdr:colOff>
      <xdr:row>36</xdr:row>
      <xdr:rowOff>165754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10831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01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148120</xdr:rowOff>
    </xdr:from>
    <xdr:to>
      <xdr:col>15</xdr:col>
      <xdr:colOff>50800</xdr:colOff>
      <xdr:row>38</xdr:row>
      <xdr:rowOff>153435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663220"/>
          <a:ext cx="889000" cy="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76575</xdr:rowOff>
    </xdr:from>
    <xdr:to>
      <xdr:col>15</xdr:col>
      <xdr:colOff>101600</xdr:colOff>
      <xdr:row>37</xdr:row>
      <xdr:rowOff>6725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23252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2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135737</xdr:rowOff>
    </xdr:from>
    <xdr:to>
      <xdr:col>10</xdr:col>
      <xdr:colOff>114300</xdr:colOff>
      <xdr:row>38</xdr:row>
      <xdr:rowOff>153435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650837"/>
          <a:ext cx="889000" cy="17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91834</xdr:rowOff>
    </xdr:from>
    <xdr:to>
      <xdr:col>10</xdr:col>
      <xdr:colOff>165100</xdr:colOff>
      <xdr:row>37</xdr:row>
      <xdr:rowOff>21984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38511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3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87928</xdr:rowOff>
    </xdr:from>
    <xdr:to>
      <xdr:col>6</xdr:col>
      <xdr:colOff>38100</xdr:colOff>
      <xdr:row>37</xdr:row>
      <xdr:rowOff>18078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34605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3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151746</xdr:rowOff>
    </xdr:from>
    <xdr:to>
      <xdr:col>24</xdr:col>
      <xdr:colOff>114300</xdr:colOff>
      <xdr:row>37</xdr:row>
      <xdr:rowOff>81896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23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130173</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0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152032</xdr:rowOff>
    </xdr:from>
    <xdr:to>
      <xdr:col>20</xdr:col>
      <xdr:colOff>38100</xdr:colOff>
      <xdr:row>39</xdr:row>
      <xdr:rowOff>82182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66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73309</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759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97320</xdr:rowOff>
    </xdr:from>
    <xdr:to>
      <xdr:col>15</xdr:col>
      <xdr:colOff>101600</xdr:colOff>
      <xdr:row>39</xdr:row>
      <xdr:rowOff>27470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61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18597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705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102635</xdr:rowOff>
    </xdr:from>
    <xdr:to>
      <xdr:col>10</xdr:col>
      <xdr:colOff>165100</xdr:colOff>
      <xdr:row>39</xdr:row>
      <xdr:rowOff>32785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61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23912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71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84937</xdr:rowOff>
    </xdr:from>
    <xdr:to>
      <xdr:col>6</xdr:col>
      <xdr:colOff>38100</xdr:colOff>
      <xdr:row>39</xdr:row>
      <xdr:rowOff>15087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60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6214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92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57166</xdr:rowOff>
    </xdr:from>
    <xdr:to>
      <xdr:col>24</xdr:col>
      <xdr:colOff>62865</xdr:colOff>
      <xdr:row>59</xdr:row>
      <xdr:rowOff>78901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801116"/>
          <a:ext cx="1270" cy="1393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82728</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19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78901</xdr:rowOff>
    </xdr:from>
    <xdr:to>
      <xdr:col>24</xdr:col>
      <xdr:colOff>152400</xdr:colOff>
      <xdr:row>59</xdr:row>
      <xdr:rowOff>78901</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19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3843</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576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57166</xdr:rowOff>
    </xdr:from>
    <xdr:to>
      <xdr:col>24</xdr:col>
      <xdr:colOff>152400</xdr:colOff>
      <xdr:row>51</xdr:row>
      <xdr:rowOff>57166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801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118449</xdr:rowOff>
    </xdr:from>
    <xdr:to>
      <xdr:col>24</xdr:col>
      <xdr:colOff>63500</xdr:colOff>
      <xdr:row>59</xdr:row>
      <xdr:rowOff>39729</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10062549"/>
          <a:ext cx="838200" cy="92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138030</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739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115153</xdr:rowOff>
    </xdr:from>
    <xdr:to>
      <xdr:col>24</xdr:col>
      <xdr:colOff>114300</xdr:colOff>
      <xdr:row>58</xdr:row>
      <xdr:rowOff>45303</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8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118449</xdr:rowOff>
    </xdr:from>
    <xdr:to>
      <xdr:col>19</xdr:col>
      <xdr:colOff>177800</xdr:colOff>
      <xdr:row>58</xdr:row>
      <xdr:rowOff>131680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10062549"/>
          <a:ext cx="889000" cy="1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127552</xdr:rowOff>
    </xdr:from>
    <xdr:to>
      <xdr:col>20</xdr:col>
      <xdr:colOff>38100</xdr:colOff>
      <xdr:row>58</xdr:row>
      <xdr:rowOff>57702</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90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74229</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67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131680</xdr:rowOff>
    </xdr:from>
    <xdr:to>
      <xdr:col>15</xdr:col>
      <xdr:colOff>50800</xdr:colOff>
      <xdr:row>58</xdr:row>
      <xdr:rowOff>141639</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10075780"/>
          <a:ext cx="889000" cy="9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153338</xdr:rowOff>
    </xdr:from>
    <xdr:to>
      <xdr:col>15</xdr:col>
      <xdr:colOff>101600</xdr:colOff>
      <xdr:row>58</xdr:row>
      <xdr:rowOff>83488</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9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100015</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70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141639</xdr:rowOff>
    </xdr:from>
    <xdr:to>
      <xdr:col>10</xdr:col>
      <xdr:colOff>114300</xdr:colOff>
      <xdr:row>58</xdr:row>
      <xdr:rowOff>148414</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10085739"/>
          <a:ext cx="889000" cy="6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155139</xdr:rowOff>
    </xdr:from>
    <xdr:to>
      <xdr:col>10</xdr:col>
      <xdr:colOff>165100</xdr:colOff>
      <xdr:row>58</xdr:row>
      <xdr:rowOff>85289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92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101816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70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102415</xdr:rowOff>
    </xdr:from>
    <xdr:to>
      <xdr:col>6</xdr:col>
      <xdr:colOff>38100</xdr:colOff>
      <xdr:row>58</xdr:row>
      <xdr:rowOff>32565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75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49092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65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160379</xdr:rowOff>
    </xdr:from>
    <xdr:to>
      <xdr:col>24</xdr:col>
      <xdr:colOff>114300</xdr:colOff>
      <xdr:row>59</xdr:row>
      <xdr:rowOff>90529</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1010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75306</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1001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67649</xdr:rowOff>
    </xdr:from>
    <xdr:to>
      <xdr:col>20</xdr:col>
      <xdr:colOff>38100</xdr:colOff>
      <xdr:row>58</xdr:row>
      <xdr:rowOff>169249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1001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160376</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1010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80880</xdr:rowOff>
    </xdr:from>
    <xdr:to>
      <xdr:col>15</xdr:col>
      <xdr:colOff>101600</xdr:colOff>
      <xdr:row>59</xdr:row>
      <xdr:rowOff>11030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1002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2157</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1011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90839</xdr:rowOff>
    </xdr:from>
    <xdr:to>
      <xdr:col>10</xdr:col>
      <xdr:colOff>165100</xdr:colOff>
      <xdr:row>59</xdr:row>
      <xdr:rowOff>20989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1003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12116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1012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97614</xdr:rowOff>
    </xdr:from>
    <xdr:to>
      <xdr:col>6</xdr:col>
      <xdr:colOff>38100</xdr:colOff>
      <xdr:row>59</xdr:row>
      <xdr:rowOff>27764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1004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18891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1013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23685</xdr:rowOff>
    </xdr:from>
    <xdr:to>
      <xdr:col>24</xdr:col>
      <xdr:colOff>62865</xdr:colOff>
      <xdr:row>78</xdr:row>
      <xdr:rowOff>425</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196635"/>
          <a:ext cx="1270" cy="1176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4252</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37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425</xdr:rowOff>
    </xdr:from>
    <xdr:to>
      <xdr:col>24</xdr:col>
      <xdr:colOff>152400</xdr:colOff>
      <xdr:row>78</xdr:row>
      <xdr:rowOff>425</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37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141812</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9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23685</xdr:rowOff>
    </xdr:from>
    <xdr:to>
      <xdr:col>24</xdr:col>
      <xdr:colOff>152400</xdr:colOff>
      <xdr:row>71</xdr:row>
      <xdr:rowOff>23685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19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84893</xdr:rowOff>
    </xdr:from>
    <xdr:to>
      <xdr:col>24</xdr:col>
      <xdr:colOff>63500</xdr:colOff>
      <xdr:row>76</xdr:row>
      <xdr:rowOff>158617</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2943643"/>
          <a:ext cx="838200" cy="245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17093</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047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38666</xdr:rowOff>
    </xdr:from>
    <xdr:to>
      <xdr:col>24</xdr:col>
      <xdr:colOff>114300</xdr:colOff>
      <xdr:row>76</xdr:row>
      <xdr:rowOff>140266</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06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130842</xdr:rowOff>
    </xdr:from>
    <xdr:to>
      <xdr:col>19</xdr:col>
      <xdr:colOff>177800</xdr:colOff>
      <xdr:row>76</xdr:row>
      <xdr:rowOff>158617</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2908300" y="13161042"/>
          <a:ext cx="889000" cy="27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95186</xdr:rowOff>
    </xdr:from>
    <xdr:to>
      <xdr:col>20</xdr:col>
      <xdr:colOff>38100</xdr:colOff>
      <xdr:row>77</xdr:row>
      <xdr:rowOff>25336</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12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41863</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2900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110210</xdr:rowOff>
    </xdr:from>
    <xdr:to>
      <xdr:col>15</xdr:col>
      <xdr:colOff>50800</xdr:colOff>
      <xdr:row>76</xdr:row>
      <xdr:rowOff>130842</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019300" y="12797510"/>
          <a:ext cx="889000" cy="363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84499</xdr:rowOff>
    </xdr:from>
    <xdr:to>
      <xdr:col>15</xdr:col>
      <xdr:colOff>101600</xdr:colOff>
      <xdr:row>77</xdr:row>
      <xdr:rowOff>14649</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11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5776</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3207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110210</xdr:rowOff>
    </xdr:from>
    <xdr:to>
      <xdr:col>10</xdr:col>
      <xdr:colOff>114300</xdr:colOff>
      <xdr:row>76</xdr:row>
      <xdr:rowOff>117239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1130300" y="12797510"/>
          <a:ext cx="889000" cy="349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35237</xdr:rowOff>
    </xdr:from>
    <xdr:to>
      <xdr:col>10</xdr:col>
      <xdr:colOff>165100</xdr:colOff>
      <xdr:row>76</xdr:row>
      <xdr:rowOff>136837</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127964</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158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89585</xdr:rowOff>
    </xdr:from>
    <xdr:to>
      <xdr:col>6</xdr:col>
      <xdr:colOff>38100</xdr:colOff>
      <xdr:row>77</xdr:row>
      <xdr:rowOff>19735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10862</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21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34093</xdr:rowOff>
    </xdr:from>
    <xdr:to>
      <xdr:col>24</xdr:col>
      <xdr:colOff>114300</xdr:colOff>
      <xdr:row>75</xdr:row>
      <xdr:rowOff>135693</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289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56970</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2744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107817</xdr:rowOff>
    </xdr:from>
    <xdr:to>
      <xdr:col>20</xdr:col>
      <xdr:colOff>38100</xdr:colOff>
      <xdr:row>77</xdr:row>
      <xdr:rowOff>37967</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13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29094</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230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80042</xdr:rowOff>
    </xdr:from>
    <xdr:to>
      <xdr:col>15</xdr:col>
      <xdr:colOff>101600</xdr:colOff>
      <xdr:row>77</xdr:row>
      <xdr:rowOff>10192</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110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26719</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2885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59410</xdr:rowOff>
    </xdr:from>
    <xdr:to>
      <xdr:col>10</xdr:col>
      <xdr:colOff>165100</xdr:colOff>
      <xdr:row>74</xdr:row>
      <xdr:rowOff>161010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274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6087</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52111" y="1252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66439</xdr:rowOff>
    </xdr:from>
    <xdr:to>
      <xdr:col>6</xdr:col>
      <xdr:colOff>38100</xdr:colOff>
      <xdr:row>76</xdr:row>
      <xdr:rowOff>168039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09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13117</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287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17907</xdr:rowOff>
    </xdr:from>
    <xdr:to>
      <xdr:col>24</xdr:col>
      <xdr:colOff>62865</xdr:colOff>
      <xdr:row>99</xdr:row>
      <xdr:rowOff>82511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619857"/>
          <a:ext cx="1270" cy="1436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86338</xdr:rowOff>
    </xdr:from>
    <xdr:ext cx="534377" cy="2590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705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82511</xdr:rowOff>
    </xdr:from>
    <xdr:to>
      <xdr:col>24</xdr:col>
      <xdr:colOff>152400</xdr:colOff>
      <xdr:row>99</xdr:row>
      <xdr:rowOff>82511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7056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136034</xdr:rowOff>
    </xdr:from>
    <xdr:ext cx="599010" cy="25904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39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17907</xdr:rowOff>
    </xdr:from>
    <xdr:to>
      <xdr:col>24</xdr:col>
      <xdr:colOff>152400</xdr:colOff>
      <xdr:row>91</xdr:row>
      <xdr:rowOff>17907</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61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88658</xdr:rowOff>
    </xdr:from>
    <xdr:to>
      <xdr:col>24</xdr:col>
      <xdr:colOff>63500</xdr:colOff>
      <xdr:row>97</xdr:row>
      <xdr:rowOff>4483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3797300" y="16547858"/>
          <a:ext cx="838200" cy="87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136695</xdr:rowOff>
    </xdr:from>
    <xdr:ext cx="534377" cy="2590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595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158268</xdr:rowOff>
    </xdr:from>
    <xdr:to>
      <xdr:col>24</xdr:col>
      <xdr:colOff>114300</xdr:colOff>
      <xdr:row>97</xdr:row>
      <xdr:rowOff>88418</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617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4483</xdr:rowOff>
    </xdr:from>
    <xdr:to>
      <xdr:col>19</xdr:col>
      <xdr:colOff>177800</xdr:colOff>
      <xdr:row>97</xdr:row>
      <xdr:rowOff>47447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908300" y="16635133"/>
          <a:ext cx="889000" cy="4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31483</xdr:rowOff>
    </xdr:from>
    <xdr:to>
      <xdr:col>20</xdr:col>
      <xdr:colOff>38100</xdr:colOff>
      <xdr:row>97</xdr:row>
      <xdr:rowOff>133083</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124210</xdr:rowOff>
    </xdr:from>
    <xdr:ext cx="534377"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530111" y="1675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43904</xdr:rowOff>
    </xdr:from>
    <xdr:to>
      <xdr:col>15</xdr:col>
      <xdr:colOff>50800</xdr:colOff>
      <xdr:row>97</xdr:row>
      <xdr:rowOff>47447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019300" y="16674554"/>
          <a:ext cx="889000" cy="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80975</xdr:rowOff>
    </xdr:from>
    <xdr:to>
      <xdr:col>15</xdr:col>
      <xdr:colOff>101600</xdr:colOff>
      <xdr:row>98</xdr:row>
      <xdr:rowOff>11125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2252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41111" y="1680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43904</xdr:rowOff>
    </xdr:from>
    <xdr:to>
      <xdr:col>10</xdr:col>
      <xdr:colOff>114300</xdr:colOff>
      <xdr:row>97</xdr:row>
      <xdr:rowOff>75234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1130300" y="16674554"/>
          <a:ext cx="889000" cy="31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84252</xdr:rowOff>
    </xdr:from>
    <xdr:to>
      <xdr:col>10</xdr:col>
      <xdr:colOff>165100</xdr:colOff>
      <xdr:row>98</xdr:row>
      <xdr:rowOff>14402</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5529</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52111" y="1680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92951</xdr:rowOff>
    </xdr:from>
    <xdr:to>
      <xdr:col>6</xdr:col>
      <xdr:colOff>38100</xdr:colOff>
      <xdr:row>98</xdr:row>
      <xdr:rowOff>23101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14228</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63111" y="1681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37858</xdr:rowOff>
    </xdr:from>
    <xdr:to>
      <xdr:col>24</xdr:col>
      <xdr:colOff>114300</xdr:colOff>
      <xdr:row>96</xdr:row>
      <xdr:rowOff>139458</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649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60735</xdr:rowOff>
    </xdr:from>
    <xdr:ext cx="534377" cy="2590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634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125133</xdr:rowOff>
    </xdr:from>
    <xdr:to>
      <xdr:col>20</xdr:col>
      <xdr:colOff>38100</xdr:colOff>
      <xdr:row>97</xdr:row>
      <xdr:rowOff>55283</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6584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71810</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530111" y="1635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168097</xdr:rowOff>
    </xdr:from>
    <xdr:to>
      <xdr:col>15</xdr:col>
      <xdr:colOff>101600</xdr:colOff>
      <xdr:row>97</xdr:row>
      <xdr:rowOff>98247</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662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114774</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41111" y="16402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164554</xdr:rowOff>
    </xdr:from>
    <xdr:to>
      <xdr:col>10</xdr:col>
      <xdr:colOff>165100</xdr:colOff>
      <xdr:row>97</xdr:row>
      <xdr:rowOff>94704</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662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111231</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52111" y="1639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24434</xdr:rowOff>
    </xdr:from>
    <xdr:to>
      <xdr:col>6</xdr:col>
      <xdr:colOff>38100</xdr:colOff>
      <xdr:row>97</xdr:row>
      <xdr:rowOff>126034</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665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142561</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63111" y="1643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a:extLst>
            <a:ext uri="{FF2B5EF4-FFF2-40B4-BE49-F238E27FC236}">
              <a16:creationId xmlns:a16="http://schemas.microsoft.com/office/drawing/2014/main" id="{00000000-0008-0000-06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67751</xdr:rowOff>
    </xdr:from>
    <xdr:to>
      <xdr:col>54</xdr:col>
      <xdr:colOff>189865</xdr:colOff>
      <xdr:row>35</xdr:row>
      <xdr:rowOff>70471</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flipV="1">
          <a:off x="10475595" y="5211251"/>
          <a:ext cx="1270" cy="85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74298</xdr:rowOff>
    </xdr:from>
    <xdr:ext cx="599010" cy="259045"/>
    <xdr:sp macro="" textlink="">
      <xdr:nvSpPr>
        <xdr:cNvPr id="279" name="補助費等最小値テキスト">
          <a:extLst>
            <a:ext uri="{FF2B5EF4-FFF2-40B4-BE49-F238E27FC236}">
              <a16:creationId xmlns:a16="http://schemas.microsoft.com/office/drawing/2014/main" id="{00000000-0008-0000-0600-000017010000}"/>
            </a:ext>
          </a:extLst>
        </xdr:cNvPr>
        <xdr:cNvSpPr txBox="1"/>
      </xdr:nvSpPr>
      <xdr:spPr>
        <a:xfrm>
          <a:off x="10528300" y="607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70471</xdr:rowOff>
    </xdr:from>
    <xdr:to>
      <xdr:col>55</xdr:col>
      <xdr:colOff>88900</xdr:colOff>
      <xdr:row>35</xdr:row>
      <xdr:rowOff>70471</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10388600" y="6071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14428</xdr:rowOff>
    </xdr:from>
    <xdr:ext cx="599010" cy="259045"/>
    <xdr:sp macro="" textlink="">
      <xdr:nvSpPr>
        <xdr:cNvPr id="281" name="補助費等最大値テキスト">
          <a:extLst>
            <a:ext uri="{FF2B5EF4-FFF2-40B4-BE49-F238E27FC236}">
              <a16:creationId xmlns:a16="http://schemas.microsoft.com/office/drawing/2014/main" id="{00000000-0008-0000-0600-000019010000}"/>
            </a:ext>
          </a:extLst>
        </xdr:cNvPr>
        <xdr:cNvSpPr txBox="1"/>
      </xdr:nvSpPr>
      <xdr:spPr>
        <a:xfrm>
          <a:off x="10528300" y="4986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67751</xdr:rowOff>
    </xdr:from>
    <xdr:to>
      <xdr:col>55</xdr:col>
      <xdr:colOff>88900</xdr:colOff>
      <xdr:row>30</xdr:row>
      <xdr:rowOff>67751</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521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18693</xdr:rowOff>
    </xdr:from>
    <xdr:to>
      <xdr:col>55</xdr:col>
      <xdr:colOff>0</xdr:colOff>
      <xdr:row>37</xdr:row>
      <xdr:rowOff>24051</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9639300" y="5847993"/>
          <a:ext cx="838200" cy="519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10556</xdr:rowOff>
    </xdr:from>
    <xdr:ext cx="599010" cy="259045"/>
    <xdr:sp macro="" textlink="">
      <xdr:nvSpPr>
        <xdr:cNvPr id="284" name="補助費等平均値テキスト">
          <a:extLst>
            <a:ext uri="{FF2B5EF4-FFF2-40B4-BE49-F238E27FC236}">
              <a16:creationId xmlns:a16="http://schemas.microsoft.com/office/drawing/2014/main" id="{00000000-0008-0000-0600-00001C010000}"/>
            </a:ext>
          </a:extLst>
        </xdr:cNvPr>
        <xdr:cNvSpPr txBox="1"/>
      </xdr:nvSpPr>
      <xdr:spPr>
        <a:xfrm>
          <a:off x="10528300" y="58398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32129</xdr:rowOff>
    </xdr:from>
    <xdr:to>
      <xdr:col>55</xdr:col>
      <xdr:colOff>50800</xdr:colOff>
      <xdr:row>34</xdr:row>
      <xdr:rowOff>133729</xdr:rowOff>
    </xdr:to>
    <xdr:sp macro="" textlink="">
      <xdr:nvSpPr>
        <xdr:cNvPr id="285" name="フローチャート: 判断 284">
          <a:extLst>
            <a:ext uri="{FF2B5EF4-FFF2-40B4-BE49-F238E27FC236}">
              <a16:creationId xmlns:a16="http://schemas.microsoft.com/office/drawing/2014/main" id="{00000000-0008-0000-0600-00001D010000}"/>
            </a:ext>
          </a:extLst>
        </xdr:cNvPr>
        <xdr:cNvSpPr/>
      </xdr:nvSpPr>
      <xdr:spPr>
        <a:xfrm>
          <a:off x="10426700" y="586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14775</xdr:rowOff>
    </xdr:from>
    <xdr:to>
      <xdr:col>50</xdr:col>
      <xdr:colOff>114300</xdr:colOff>
      <xdr:row>37</xdr:row>
      <xdr:rowOff>24051</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8750300" y="6358425"/>
          <a:ext cx="889000" cy="9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34644</xdr:rowOff>
    </xdr:from>
    <xdr:to>
      <xdr:col>50</xdr:col>
      <xdr:colOff>165100</xdr:colOff>
      <xdr:row>37</xdr:row>
      <xdr:rowOff>136244</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9588500" y="637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127371</xdr:rowOff>
    </xdr:from>
    <xdr:ext cx="534377"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9372111" y="647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14775</xdr:rowOff>
    </xdr:from>
    <xdr:to>
      <xdr:col>45</xdr:col>
      <xdr:colOff>177800</xdr:colOff>
      <xdr:row>37</xdr:row>
      <xdr:rowOff>19955</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7861300" y="6358425"/>
          <a:ext cx="889000" cy="5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53494</xdr:rowOff>
    </xdr:from>
    <xdr:to>
      <xdr:col>46</xdr:col>
      <xdr:colOff>38100</xdr:colOff>
      <xdr:row>37</xdr:row>
      <xdr:rowOff>155094</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8699500" y="639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146221</xdr:rowOff>
    </xdr:from>
    <xdr:ext cx="534377"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8483111" y="648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19955</xdr:rowOff>
    </xdr:from>
    <xdr:to>
      <xdr:col>41</xdr:col>
      <xdr:colOff>50800</xdr:colOff>
      <xdr:row>37</xdr:row>
      <xdr:rowOff>23278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6972300" y="6363605"/>
          <a:ext cx="889000" cy="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59662</xdr:rowOff>
    </xdr:from>
    <xdr:to>
      <xdr:col>41</xdr:col>
      <xdr:colOff>101600</xdr:colOff>
      <xdr:row>37</xdr:row>
      <xdr:rowOff>161262</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7810500" y="640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152389</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7594111" y="649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60759</xdr:rowOff>
    </xdr:from>
    <xdr:to>
      <xdr:col>36</xdr:col>
      <xdr:colOff>165100</xdr:colOff>
      <xdr:row>37</xdr:row>
      <xdr:rowOff>162359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6921500" y="640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153486</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6705111" y="649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139343</xdr:rowOff>
    </xdr:from>
    <xdr:to>
      <xdr:col>55</xdr:col>
      <xdr:colOff>50800</xdr:colOff>
      <xdr:row>34</xdr:row>
      <xdr:rowOff>69493</xdr:rowOff>
    </xdr:to>
    <xdr:sp macro="" textlink="">
      <xdr:nvSpPr>
        <xdr:cNvPr id="302" name="楕円 301">
          <a:extLst>
            <a:ext uri="{FF2B5EF4-FFF2-40B4-BE49-F238E27FC236}">
              <a16:creationId xmlns:a16="http://schemas.microsoft.com/office/drawing/2014/main" id="{00000000-0008-0000-0600-00002E010000}"/>
            </a:ext>
          </a:extLst>
        </xdr:cNvPr>
        <xdr:cNvSpPr/>
      </xdr:nvSpPr>
      <xdr:spPr>
        <a:xfrm>
          <a:off x="10426700" y="579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162220</xdr:rowOff>
    </xdr:from>
    <xdr:ext cx="599010" cy="259045"/>
    <xdr:sp macro="" textlink="">
      <xdr:nvSpPr>
        <xdr:cNvPr id="303" name="補助費等該当値テキスト">
          <a:extLst>
            <a:ext uri="{FF2B5EF4-FFF2-40B4-BE49-F238E27FC236}">
              <a16:creationId xmlns:a16="http://schemas.microsoft.com/office/drawing/2014/main" id="{00000000-0008-0000-0600-00002F010000}"/>
            </a:ext>
          </a:extLst>
        </xdr:cNvPr>
        <xdr:cNvSpPr txBox="1"/>
      </xdr:nvSpPr>
      <xdr:spPr>
        <a:xfrm>
          <a:off x="10528300" y="5648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144701</xdr:rowOff>
    </xdr:from>
    <xdr:to>
      <xdr:col>50</xdr:col>
      <xdr:colOff>165100</xdr:colOff>
      <xdr:row>37</xdr:row>
      <xdr:rowOff>74851</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9588500" y="631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91378</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372111" y="609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135425</xdr:rowOff>
    </xdr:from>
    <xdr:to>
      <xdr:col>46</xdr:col>
      <xdr:colOff>38100</xdr:colOff>
      <xdr:row>37</xdr:row>
      <xdr:rowOff>65575</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8699500" y="630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82102</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83111" y="6082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140605</xdr:rowOff>
    </xdr:from>
    <xdr:to>
      <xdr:col>41</xdr:col>
      <xdr:colOff>101600</xdr:colOff>
      <xdr:row>37</xdr:row>
      <xdr:rowOff>70755</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7810500" y="631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87282</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08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143928</xdr:rowOff>
    </xdr:from>
    <xdr:to>
      <xdr:col>36</xdr:col>
      <xdr:colOff>165100</xdr:colOff>
      <xdr:row>37</xdr:row>
      <xdr:rowOff>74078</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6921500" y="63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90605</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09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6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6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135341</xdr:rowOff>
    </xdr:from>
    <xdr:to>
      <xdr:col>54</xdr:col>
      <xdr:colOff>189865</xdr:colOff>
      <xdr:row>59</xdr:row>
      <xdr:rowOff>22673</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707841"/>
          <a:ext cx="1270" cy="143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26500</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1014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22673</xdr:rowOff>
    </xdr:from>
    <xdr:to>
      <xdr:col>55</xdr:col>
      <xdr:colOff>88900</xdr:colOff>
      <xdr:row>59</xdr:row>
      <xdr:rowOff>22673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10138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82018</xdr:rowOff>
    </xdr:from>
    <xdr:ext cx="599010"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483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135341</xdr:rowOff>
    </xdr:from>
    <xdr:to>
      <xdr:col>55</xdr:col>
      <xdr:colOff>88900</xdr:colOff>
      <xdr:row>50</xdr:row>
      <xdr:rowOff>135341</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707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75937</xdr:rowOff>
    </xdr:from>
    <xdr:to>
      <xdr:col>55</xdr:col>
      <xdr:colOff>0</xdr:colOff>
      <xdr:row>58</xdr:row>
      <xdr:rowOff>138919</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9639300" y="10020037"/>
          <a:ext cx="838200" cy="6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34014</xdr:rowOff>
    </xdr:from>
    <xdr:ext cx="534377"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806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11137</xdr:rowOff>
    </xdr:from>
    <xdr:to>
      <xdr:col>55</xdr:col>
      <xdr:colOff>50800</xdr:colOff>
      <xdr:row>58</xdr:row>
      <xdr:rowOff>112737</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95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138919</xdr:rowOff>
    </xdr:from>
    <xdr:to>
      <xdr:col>50</xdr:col>
      <xdr:colOff>114300</xdr:colOff>
      <xdr:row>58</xdr:row>
      <xdr:rowOff>146342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8750300" y="10083019"/>
          <a:ext cx="889000" cy="7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15804</xdr:rowOff>
    </xdr:from>
    <xdr:to>
      <xdr:col>50</xdr:col>
      <xdr:colOff>165100</xdr:colOff>
      <xdr:row>58</xdr:row>
      <xdr:rowOff>117404</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95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133931</xdr:rowOff>
    </xdr:from>
    <xdr:ext cx="534377"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72111" y="973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146342</xdr:rowOff>
    </xdr:from>
    <xdr:to>
      <xdr:col>45</xdr:col>
      <xdr:colOff>177800</xdr:colOff>
      <xdr:row>58</xdr:row>
      <xdr:rowOff>159418</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7861300" y="10090442"/>
          <a:ext cx="889000" cy="13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40946</xdr:rowOff>
    </xdr:from>
    <xdr:to>
      <xdr:col>46</xdr:col>
      <xdr:colOff>38100</xdr:colOff>
      <xdr:row>58</xdr:row>
      <xdr:rowOff>142546</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98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159073</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83111" y="976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152208</xdr:rowOff>
    </xdr:from>
    <xdr:to>
      <xdr:col>41</xdr:col>
      <xdr:colOff>50800</xdr:colOff>
      <xdr:row>58</xdr:row>
      <xdr:rowOff>159418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6972300" y="10096308"/>
          <a:ext cx="889000" cy="7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42821</xdr:rowOff>
    </xdr:from>
    <xdr:to>
      <xdr:col>41</xdr:col>
      <xdr:colOff>101600</xdr:colOff>
      <xdr:row>58</xdr:row>
      <xdr:rowOff>144421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9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160948</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94111" y="976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32420</xdr:rowOff>
    </xdr:from>
    <xdr:to>
      <xdr:col>36</xdr:col>
      <xdr:colOff>165100</xdr:colOff>
      <xdr:row>58</xdr:row>
      <xdr:rowOff>134020</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97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150547</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705111" y="975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25137</xdr:rowOff>
    </xdr:from>
    <xdr:to>
      <xdr:col>55</xdr:col>
      <xdr:colOff>50800</xdr:colOff>
      <xdr:row>58</xdr:row>
      <xdr:rowOff>126737</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96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161014</xdr:rowOff>
    </xdr:from>
    <xdr:ext cx="534377"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933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88119</xdr:rowOff>
    </xdr:from>
    <xdr:to>
      <xdr:col>50</xdr:col>
      <xdr:colOff>165100</xdr:colOff>
      <xdr:row>59</xdr:row>
      <xdr:rowOff>18269</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1003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9396</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72111" y="1012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95542</xdr:rowOff>
    </xdr:from>
    <xdr:to>
      <xdr:col>46</xdr:col>
      <xdr:colOff>38100</xdr:colOff>
      <xdr:row>59</xdr:row>
      <xdr:rowOff>25692</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1003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16819</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83111" y="1013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108618</xdr:rowOff>
    </xdr:from>
    <xdr:to>
      <xdr:col>41</xdr:col>
      <xdr:colOff>101600</xdr:colOff>
      <xdr:row>59</xdr:row>
      <xdr:rowOff>38768</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1005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29895</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10145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101408</xdr:rowOff>
    </xdr:from>
    <xdr:to>
      <xdr:col>36</xdr:col>
      <xdr:colOff>165100</xdr:colOff>
      <xdr:row>59</xdr:row>
      <xdr:rowOff>31558</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1004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22685</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10138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29222</xdr:rowOff>
    </xdr:from>
    <xdr:to>
      <xdr:col>54</xdr:col>
      <xdr:colOff>189865</xdr:colOff>
      <xdr:row>78</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030722"/>
          <a:ext cx="1270" cy="1482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147349</xdr:rowOff>
    </xdr:from>
    <xdr:ext cx="599010"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805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29222</xdr:rowOff>
    </xdr:from>
    <xdr:to>
      <xdr:col>55</xdr:col>
      <xdr:colOff>88900</xdr:colOff>
      <xdr:row>70</xdr:row>
      <xdr:rowOff>29222</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030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139700</xdr:rowOff>
    </xdr:from>
    <xdr:to>
      <xdr:col>55</xdr:col>
      <xdr:colOff>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9639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26990</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3228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4113</xdr:rowOff>
    </xdr:from>
    <xdr:to>
      <xdr:col>55</xdr:col>
      <xdr:colOff>50800</xdr:colOff>
      <xdr:row>78</xdr:row>
      <xdr:rowOff>105713</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37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139700</xdr:rowOff>
    </xdr:from>
    <xdr:to>
      <xdr:col>50</xdr:col>
      <xdr:colOff>114300</xdr:colOff>
      <xdr:row>78</xdr:row>
      <xdr:rowOff>139700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8750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9342</xdr:rowOff>
    </xdr:from>
    <xdr:to>
      <xdr:col>50</xdr:col>
      <xdr:colOff>165100</xdr:colOff>
      <xdr:row>78</xdr:row>
      <xdr:rowOff>110942</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127469</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315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139700</xdr:rowOff>
    </xdr:from>
    <xdr:to>
      <xdr:col>45</xdr:col>
      <xdr:colOff>177800</xdr:colOff>
      <xdr:row>78</xdr:row>
      <xdr:rowOff>139700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7861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24174</xdr:rowOff>
    </xdr:from>
    <xdr:to>
      <xdr:col>46</xdr:col>
      <xdr:colOff>38100</xdr:colOff>
      <xdr:row>78</xdr:row>
      <xdr:rowOff>125774</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142301</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317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130191</xdr:rowOff>
    </xdr:from>
    <xdr:to>
      <xdr:col>41</xdr:col>
      <xdr:colOff>50800</xdr:colOff>
      <xdr:row>78</xdr:row>
      <xdr:rowOff>139700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6972300" y="13503291"/>
          <a:ext cx="889000" cy="9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15304</xdr:rowOff>
    </xdr:from>
    <xdr:to>
      <xdr:col>41</xdr:col>
      <xdr:colOff>101600</xdr:colOff>
      <xdr:row>78</xdr:row>
      <xdr:rowOff>116904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133431</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316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170689</xdr:rowOff>
    </xdr:from>
    <xdr:to>
      <xdr:col>36</xdr:col>
      <xdr:colOff>165100</xdr:colOff>
      <xdr:row>78</xdr:row>
      <xdr:rowOff>100839</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117366</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31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88900</xdr:rowOff>
    </xdr:from>
    <xdr:to>
      <xdr:col>55</xdr:col>
      <xdr:colOff>50800</xdr:colOff>
      <xdr:row>79</xdr:row>
      <xdr:rowOff>19050</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3827</xdr:rowOff>
    </xdr:from>
    <xdr:ext cx="249299"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88900</xdr:rowOff>
    </xdr:from>
    <xdr:to>
      <xdr:col>50</xdr:col>
      <xdr:colOff>165100</xdr:colOff>
      <xdr:row>79</xdr:row>
      <xdr:rowOff>19050</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10177</xdr:rowOff>
    </xdr:from>
    <xdr:ext cx="249299"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514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88900</xdr:rowOff>
    </xdr:from>
    <xdr:to>
      <xdr:col>46</xdr:col>
      <xdr:colOff>38100</xdr:colOff>
      <xdr:row>79</xdr:row>
      <xdr:rowOff>19050</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10177</xdr:rowOff>
    </xdr:from>
    <xdr:ext cx="249299"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625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88900</xdr:rowOff>
    </xdr:from>
    <xdr:to>
      <xdr:col>41</xdr:col>
      <xdr:colOff>101600</xdr:colOff>
      <xdr:row>79</xdr:row>
      <xdr:rowOff>19050</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10177</xdr:rowOff>
    </xdr:from>
    <xdr:ext cx="249299"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73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79391</xdr:rowOff>
    </xdr:from>
    <xdr:to>
      <xdr:col>36</xdr:col>
      <xdr:colOff>165100</xdr:colOff>
      <xdr:row>79</xdr:row>
      <xdr:rowOff>9541</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345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668</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37428" y="13545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94895</xdr:rowOff>
    </xdr:from>
    <xdr:to>
      <xdr:col>54</xdr:col>
      <xdr:colOff>189865</xdr:colOff>
      <xdr:row>98</xdr:row>
      <xdr:rowOff>155136</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10475595" y="15525395"/>
          <a:ext cx="1270" cy="1431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158963</xdr:rowOff>
    </xdr:from>
    <xdr:ext cx="534377" cy="259045"/>
    <xdr:sp macro="" textlink="">
      <xdr:nvSpPr>
        <xdr:cNvPr id="452" name="普通建設事業費 （ うち更新整備　）最小値テキスト">
          <a:extLst>
            <a:ext uri="{FF2B5EF4-FFF2-40B4-BE49-F238E27FC236}">
              <a16:creationId xmlns:a16="http://schemas.microsoft.com/office/drawing/2014/main" id="{00000000-0008-0000-0600-0000C4010000}"/>
            </a:ext>
          </a:extLst>
        </xdr:cNvPr>
        <xdr:cNvSpPr txBox="1"/>
      </xdr:nvSpPr>
      <xdr:spPr>
        <a:xfrm>
          <a:off x="10528300" y="1696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155136</xdr:rowOff>
    </xdr:from>
    <xdr:to>
      <xdr:col>55</xdr:col>
      <xdr:colOff>88900</xdr:colOff>
      <xdr:row>98</xdr:row>
      <xdr:rowOff>155136</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6957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41572</xdr:rowOff>
    </xdr:from>
    <xdr:ext cx="599010" cy="259045"/>
    <xdr:sp macro="" textlink="">
      <xdr:nvSpPr>
        <xdr:cNvPr id="454" name="普通建設事業費 （ うち更新整備　）最大値テキスト">
          <a:extLst>
            <a:ext uri="{FF2B5EF4-FFF2-40B4-BE49-F238E27FC236}">
              <a16:creationId xmlns:a16="http://schemas.microsoft.com/office/drawing/2014/main" id="{00000000-0008-0000-0600-0000C6010000}"/>
            </a:ext>
          </a:extLst>
        </xdr:cNvPr>
        <xdr:cNvSpPr txBox="1"/>
      </xdr:nvSpPr>
      <xdr:spPr>
        <a:xfrm>
          <a:off x="10528300" y="15300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94895</xdr:rowOff>
    </xdr:from>
    <xdr:to>
      <xdr:col>55</xdr:col>
      <xdr:colOff>88900</xdr:colOff>
      <xdr:row>90</xdr:row>
      <xdr:rowOff>94895</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5525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65264</xdr:rowOff>
    </xdr:from>
    <xdr:to>
      <xdr:col>55</xdr:col>
      <xdr:colOff>0</xdr:colOff>
      <xdr:row>97</xdr:row>
      <xdr:rowOff>44864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9639300" y="16524464"/>
          <a:ext cx="838200" cy="151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142287</xdr:rowOff>
    </xdr:from>
    <xdr:ext cx="534377" cy="259045"/>
    <xdr:sp macro="" textlink="">
      <xdr:nvSpPr>
        <xdr:cNvPr id="457" name="普通建設事業費 （ うち更新整備　）平均値テキスト">
          <a:extLst>
            <a:ext uri="{FF2B5EF4-FFF2-40B4-BE49-F238E27FC236}">
              <a16:creationId xmlns:a16="http://schemas.microsoft.com/office/drawing/2014/main" id="{00000000-0008-0000-0600-0000C9010000}"/>
            </a:ext>
          </a:extLst>
        </xdr:cNvPr>
        <xdr:cNvSpPr txBox="1"/>
      </xdr:nvSpPr>
      <xdr:spPr>
        <a:xfrm>
          <a:off x="10528300" y="16601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163860</xdr:rowOff>
    </xdr:from>
    <xdr:to>
      <xdr:col>55</xdr:col>
      <xdr:colOff>50800</xdr:colOff>
      <xdr:row>97</xdr:row>
      <xdr:rowOff>94010</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10426700" y="1662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44864</xdr:rowOff>
    </xdr:from>
    <xdr:to>
      <xdr:col>50</xdr:col>
      <xdr:colOff>114300</xdr:colOff>
      <xdr:row>97</xdr:row>
      <xdr:rowOff>76650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8750300" y="16675514"/>
          <a:ext cx="889000" cy="3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11720</xdr:rowOff>
    </xdr:from>
    <xdr:to>
      <xdr:col>50</xdr:col>
      <xdr:colOff>165100</xdr:colOff>
      <xdr:row>97</xdr:row>
      <xdr:rowOff>113320</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9588500" y="1664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104447</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72111" y="1673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76650</xdr:rowOff>
    </xdr:from>
    <xdr:to>
      <xdr:col>45</xdr:col>
      <xdr:colOff>177800</xdr:colOff>
      <xdr:row>97</xdr:row>
      <xdr:rowOff>113531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7861300" y="16707300"/>
          <a:ext cx="889000" cy="36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61610</xdr:rowOff>
    </xdr:from>
    <xdr:to>
      <xdr:col>46</xdr:col>
      <xdr:colOff>38100</xdr:colOff>
      <xdr:row>97</xdr:row>
      <xdr:rowOff>163210</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8699500" y="1669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154337</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483111" y="1678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111190</xdr:rowOff>
    </xdr:from>
    <xdr:to>
      <xdr:col>41</xdr:col>
      <xdr:colOff>50800</xdr:colOff>
      <xdr:row>97</xdr:row>
      <xdr:rowOff>113531</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6972300" y="16741840"/>
          <a:ext cx="889000" cy="2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90794</xdr:rowOff>
    </xdr:from>
    <xdr:to>
      <xdr:col>41</xdr:col>
      <xdr:colOff>101600</xdr:colOff>
      <xdr:row>98</xdr:row>
      <xdr:rowOff>20944</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7810500" y="1672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12071</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594111" y="168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80474</xdr:rowOff>
    </xdr:from>
    <xdr:to>
      <xdr:col>36</xdr:col>
      <xdr:colOff>165100</xdr:colOff>
      <xdr:row>98</xdr:row>
      <xdr:rowOff>10624</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6921500" y="167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1751</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705111" y="1680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14464</xdr:rowOff>
    </xdr:from>
    <xdr:to>
      <xdr:col>55</xdr:col>
      <xdr:colOff>50800</xdr:colOff>
      <xdr:row>96</xdr:row>
      <xdr:rowOff>116064</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10426700" y="1647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37341</xdr:rowOff>
    </xdr:from>
    <xdr:ext cx="534377" cy="259045"/>
    <xdr:sp macro="" textlink="">
      <xdr:nvSpPr>
        <xdr:cNvPr id="476" name="普通建設事業費 （ うち更新整備　）該当値テキスト">
          <a:extLst>
            <a:ext uri="{FF2B5EF4-FFF2-40B4-BE49-F238E27FC236}">
              <a16:creationId xmlns:a16="http://schemas.microsoft.com/office/drawing/2014/main" id="{00000000-0008-0000-0600-0000DC010000}"/>
            </a:ext>
          </a:extLst>
        </xdr:cNvPr>
        <xdr:cNvSpPr txBox="1"/>
      </xdr:nvSpPr>
      <xdr:spPr>
        <a:xfrm>
          <a:off x="10528300" y="16325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165514</xdr:rowOff>
    </xdr:from>
    <xdr:to>
      <xdr:col>50</xdr:col>
      <xdr:colOff>165100</xdr:colOff>
      <xdr:row>97</xdr:row>
      <xdr:rowOff>95664</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9588500" y="1662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112191</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372111" y="1639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25850</xdr:rowOff>
    </xdr:from>
    <xdr:to>
      <xdr:col>46</xdr:col>
      <xdr:colOff>38100</xdr:colOff>
      <xdr:row>97</xdr:row>
      <xdr:rowOff>127450</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8699500" y="1665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143977</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83111" y="16431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62731</xdr:rowOff>
    </xdr:from>
    <xdr:to>
      <xdr:col>41</xdr:col>
      <xdr:colOff>101600</xdr:colOff>
      <xdr:row>97</xdr:row>
      <xdr:rowOff>164331</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7810500" y="1669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9408</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46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60390</xdr:rowOff>
    </xdr:from>
    <xdr:to>
      <xdr:col>36</xdr:col>
      <xdr:colOff>165100</xdr:colOff>
      <xdr:row>97</xdr:row>
      <xdr:rowOff>161990</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6921500" y="1669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7067</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46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144470</xdr:rowOff>
    </xdr:from>
    <xdr:to>
      <xdr:col>85</xdr:col>
      <xdr:colOff>126364</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459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66265</xdr:rowOff>
    </xdr:from>
    <xdr:ext cx="249299" cy="259045"/>
    <xdr:sp macro=""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7528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91147</xdr:rowOff>
    </xdr:from>
    <xdr:ext cx="599010" cy="259045"/>
    <xdr:sp macro=""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5234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144470</xdr:rowOff>
    </xdr:from>
    <xdr:to>
      <xdr:col>86</xdr:col>
      <xdr:colOff>25400</xdr:colOff>
      <xdr:row>31</xdr:row>
      <xdr:rowOff>144470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45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44000</xdr:rowOff>
    </xdr:from>
    <xdr:to>
      <xdr:col>85</xdr:col>
      <xdr:colOff>127000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5481300" y="6730550"/>
          <a:ext cx="838200" cy="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155165</xdr:rowOff>
    </xdr:from>
    <xdr:ext cx="469744" cy="259045"/>
    <xdr:sp macro=""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498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132288</xdr:rowOff>
    </xdr:from>
    <xdr:to>
      <xdr:col>85</xdr:col>
      <xdr:colOff>177800</xdr:colOff>
      <xdr:row>39</xdr:row>
      <xdr:rowOff>62438</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6268700" y="664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35633</xdr:rowOff>
    </xdr:from>
    <xdr:to>
      <xdr:col>81</xdr:col>
      <xdr:colOff>50800</xdr:colOff>
      <xdr:row>39</xdr:row>
      <xdr:rowOff>44000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4592300" y="6722183"/>
          <a:ext cx="889000" cy="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139695</xdr:rowOff>
    </xdr:from>
    <xdr:to>
      <xdr:col>81</xdr:col>
      <xdr:colOff>101600</xdr:colOff>
      <xdr:row>39</xdr:row>
      <xdr:rowOff>69845</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430500" y="665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86372</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46428" y="643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35633</xdr:rowOff>
    </xdr:from>
    <xdr:to>
      <xdr:col>76</xdr:col>
      <xdr:colOff>114300</xdr:colOff>
      <xdr:row>39</xdr:row>
      <xdr:rowOff>39070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3703300" y="6722183"/>
          <a:ext cx="889000" cy="3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148519</xdr:rowOff>
    </xdr:from>
    <xdr:to>
      <xdr:col>76</xdr:col>
      <xdr:colOff>165100</xdr:colOff>
      <xdr:row>39</xdr:row>
      <xdr:rowOff>78669</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541500" y="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95196</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57428" y="6438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39070</xdr:rowOff>
    </xdr:from>
    <xdr:to>
      <xdr:col>71</xdr:col>
      <xdr:colOff>177800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2814300" y="6725620"/>
          <a:ext cx="889000" cy="5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155133</xdr:rowOff>
    </xdr:from>
    <xdr:to>
      <xdr:col>72</xdr:col>
      <xdr:colOff>38100</xdr:colOff>
      <xdr:row>39</xdr:row>
      <xdr:rowOff>85283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652500" y="667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101810</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68428" y="6445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147475</xdr:rowOff>
    </xdr:from>
    <xdr:to>
      <xdr:col>67</xdr:col>
      <xdr:colOff>101600</xdr:colOff>
      <xdr:row>39</xdr:row>
      <xdr:rowOff>77625</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763500" y="666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94152</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579428" y="6437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110715</xdr:rowOff>
    </xdr:from>
    <xdr:ext cx="249299" cy="259045"/>
    <xdr:sp macro=""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66258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164650</xdr:rowOff>
    </xdr:from>
    <xdr:to>
      <xdr:col>81</xdr:col>
      <xdr:colOff>101600</xdr:colOff>
      <xdr:row>39</xdr:row>
      <xdr:rowOff>94800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5430500" y="667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85927</xdr:rowOff>
    </xdr:from>
    <xdr:ext cx="313932"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324333" y="67724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156283</xdr:rowOff>
    </xdr:from>
    <xdr:to>
      <xdr:col>76</xdr:col>
      <xdr:colOff>165100</xdr:colOff>
      <xdr:row>39</xdr:row>
      <xdr:rowOff>86433</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4541500" y="667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77560</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57428" y="6764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159720</xdr:rowOff>
    </xdr:from>
    <xdr:to>
      <xdr:col>72</xdr:col>
      <xdr:colOff>38100</xdr:colOff>
      <xdr:row>39</xdr:row>
      <xdr:rowOff>89870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3652500" y="667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80997</xdr:rowOff>
    </xdr:from>
    <xdr:ext cx="378565"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4017" y="6767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a:extLst>
            <a:ext uri="{FF2B5EF4-FFF2-40B4-BE49-F238E27FC236}">
              <a16:creationId xmlns:a16="http://schemas.microsoft.com/office/drawing/2014/main" id="{00000000-0008-0000-0600-00002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a:extLst>
            <a:ext uri="{FF2B5EF4-FFF2-40B4-BE49-F238E27FC236}">
              <a16:creationId xmlns:a16="http://schemas.microsoft.com/office/drawing/2014/main" id="{00000000-0008-0000-0600-00003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a:extLst>
            <a:ext uri="{FF2B5EF4-FFF2-40B4-BE49-F238E27FC236}">
              <a16:creationId xmlns:a16="http://schemas.microsoft.com/office/drawing/2014/main" id="{00000000-0008-0000-0600-00003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a:extLst>
            <a:ext uri="{FF2B5EF4-FFF2-40B4-BE49-F238E27FC236}">
              <a16:creationId xmlns:a16="http://schemas.microsoft.com/office/drawing/2014/main" id="{00000000-0008-0000-0600-00004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a:extLst>
            <a:ext uri="{FF2B5EF4-FFF2-40B4-BE49-F238E27FC236}">
              <a16:creationId xmlns:a16="http://schemas.microsoft.com/office/drawing/2014/main" id="{00000000-0008-0000-0600-00006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63157</xdr:rowOff>
    </xdr:from>
    <xdr:to>
      <xdr:col>85</xdr:col>
      <xdr:colOff>126364</xdr:colOff>
      <xdr:row>78</xdr:row>
      <xdr:rowOff>37954</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flipV="1">
          <a:off x="16317595" y="12064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41781</xdr:rowOff>
    </xdr:from>
    <xdr:ext cx="469744" cy="259045"/>
    <xdr:sp macro="" textlink="">
      <xdr:nvSpPr>
        <xdr:cNvPr id="615" name="公債費最小値テキスト">
          <a:extLst>
            <a:ext uri="{FF2B5EF4-FFF2-40B4-BE49-F238E27FC236}">
              <a16:creationId xmlns:a16="http://schemas.microsoft.com/office/drawing/2014/main" id="{00000000-0008-0000-0600-000067020000}"/>
            </a:ext>
          </a:extLst>
        </xdr:cNvPr>
        <xdr:cNvSpPr txBox="1"/>
      </xdr:nvSpPr>
      <xdr:spPr>
        <a:xfrm>
          <a:off x="16370300" y="1341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37954</xdr:rowOff>
    </xdr:from>
    <xdr:to>
      <xdr:col>86</xdr:col>
      <xdr:colOff>25400</xdr:colOff>
      <xdr:row>78</xdr:row>
      <xdr:rowOff>37954</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3411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9834</xdr:rowOff>
    </xdr:from>
    <xdr:ext cx="534377" cy="259045"/>
    <xdr:sp macro="" textlink="">
      <xdr:nvSpPr>
        <xdr:cNvPr id="617" name="公債費最大値テキスト">
          <a:extLst>
            <a:ext uri="{FF2B5EF4-FFF2-40B4-BE49-F238E27FC236}">
              <a16:creationId xmlns:a16="http://schemas.microsoft.com/office/drawing/2014/main" id="{00000000-0008-0000-0600-000069020000}"/>
            </a:ext>
          </a:extLst>
        </xdr:cNvPr>
        <xdr:cNvSpPr txBox="1"/>
      </xdr:nvSpPr>
      <xdr:spPr>
        <a:xfrm>
          <a:off x="16370300" y="1183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63157</xdr:rowOff>
    </xdr:from>
    <xdr:to>
      <xdr:col>86</xdr:col>
      <xdr:colOff>25400</xdr:colOff>
      <xdr:row>70</xdr:row>
      <xdr:rowOff>63157</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206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135375</xdr:rowOff>
    </xdr:from>
    <xdr:to>
      <xdr:col>85</xdr:col>
      <xdr:colOff>127000</xdr:colOff>
      <xdr:row>75</xdr:row>
      <xdr:rowOff>1474</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5481300" y="12822675"/>
          <a:ext cx="838200" cy="3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117397</xdr:rowOff>
    </xdr:from>
    <xdr:ext cx="534377" cy="259045"/>
    <xdr:sp macro="" textlink="">
      <xdr:nvSpPr>
        <xdr:cNvPr id="620" name="公債費平均値テキスト">
          <a:extLst>
            <a:ext uri="{FF2B5EF4-FFF2-40B4-BE49-F238E27FC236}">
              <a16:creationId xmlns:a16="http://schemas.microsoft.com/office/drawing/2014/main" id="{00000000-0008-0000-0600-00006C020000}"/>
            </a:ext>
          </a:extLst>
        </xdr:cNvPr>
        <xdr:cNvSpPr txBox="1"/>
      </xdr:nvSpPr>
      <xdr:spPr>
        <a:xfrm>
          <a:off x="16370300" y="12633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94520</xdr:rowOff>
    </xdr:from>
    <xdr:to>
      <xdr:col>85</xdr:col>
      <xdr:colOff>177800</xdr:colOff>
      <xdr:row>75</xdr:row>
      <xdr:rowOff>24670</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6268700" y="127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135375</xdr:rowOff>
    </xdr:from>
    <xdr:to>
      <xdr:col>81</xdr:col>
      <xdr:colOff>50800</xdr:colOff>
      <xdr:row>74</xdr:row>
      <xdr:rowOff>143225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4592300" y="12822675"/>
          <a:ext cx="889000" cy="7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82099</xdr:rowOff>
    </xdr:from>
    <xdr:to>
      <xdr:col>81</xdr:col>
      <xdr:colOff>101600</xdr:colOff>
      <xdr:row>75</xdr:row>
      <xdr:rowOff>12249</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5430500" y="127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28776</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5214111" y="1254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143225</xdr:rowOff>
    </xdr:from>
    <xdr:to>
      <xdr:col>76</xdr:col>
      <xdr:colOff>114300</xdr:colOff>
      <xdr:row>74</xdr:row>
      <xdr:rowOff>149416</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3703300" y="12830525"/>
          <a:ext cx="889000" cy="6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70860</xdr:rowOff>
    </xdr:from>
    <xdr:to>
      <xdr:col>76</xdr:col>
      <xdr:colOff>165100</xdr:colOff>
      <xdr:row>75</xdr:row>
      <xdr:rowOff>1010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4541500" y="1275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17537</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4325111" y="1253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39745</xdr:rowOff>
    </xdr:from>
    <xdr:to>
      <xdr:col>71</xdr:col>
      <xdr:colOff>177800</xdr:colOff>
      <xdr:row>74</xdr:row>
      <xdr:rowOff>149416</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814300" y="12727045"/>
          <a:ext cx="889000" cy="109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73908</xdr:rowOff>
    </xdr:from>
    <xdr:to>
      <xdr:col>72</xdr:col>
      <xdr:colOff>38100</xdr:colOff>
      <xdr:row>75</xdr:row>
      <xdr:rowOff>4058</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3652500" y="1276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20585</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436111" y="1253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74117</xdr:rowOff>
    </xdr:from>
    <xdr:to>
      <xdr:col>67</xdr:col>
      <xdr:colOff>101600</xdr:colOff>
      <xdr:row>75</xdr:row>
      <xdr:rowOff>4267</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2763500" y="1276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166844</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2547111" y="1285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122124</xdr:rowOff>
    </xdr:from>
    <xdr:to>
      <xdr:col>85</xdr:col>
      <xdr:colOff>177800</xdr:colOff>
      <xdr:row>75</xdr:row>
      <xdr:rowOff>52274</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6268700" y="1280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100551</xdr:rowOff>
    </xdr:from>
    <xdr:ext cx="534377" cy="259045"/>
    <xdr:sp macro="" textlink="">
      <xdr:nvSpPr>
        <xdr:cNvPr id="639" name="公債費該当値テキスト">
          <a:extLst>
            <a:ext uri="{FF2B5EF4-FFF2-40B4-BE49-F238E27FC236}">
              <a16:creationId xmlns:a16="http://schemas.microsoft.com/office/drawing/2014/main" id="{00000000-0008-0000-0600-00007F020000}"/>
            </a:ext>
          </a:extLst>
        </xdr:cNvPr>
        <xdr:cNvSpPr txBox="1"/>
      </xdr:nvSpPr>
      <xdr:spPr>
        <a:xfrm>
          <a:off x="16370300" y="1278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84575</xdr:rowOff>
    </xdr:from>
    <xdr:to>
      <xdr:col>81</xdr:col>
      <xdr:colOff>101600</xdr:colOff>
      <xdr:row>75</xdr:row>
      <xdr:rowOff>14725</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5430500" y="1277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5852</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2864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92425</xdr:rowOff>
    </xdr:from>
    <xdr:to>
      <xdr:col>76</xdr:col>
      <xdr:colOff>165100</xdr:colOff>
      <xdr:row>75</xdr:row>
      <xdr:rowOff>22575</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4541500" y="1277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13702</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287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98616</xdr:rowOff>
    </xdr:from>
    <xdr:to>
      <xdr:col>72</xdr:col>
      <xdr:colOff>38100</xdr:colOff>
      <xdr:row>75</xdr:row>
      <xdr:rowOff>28766</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3652500" y="1278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19893</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287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160395</xdr:rowOff>
    </xdr:from>
    <xdr:to>
      <xdr:col>67</xdr:col>
      <xdr:colOff>101600</xdr:colOff>
      <xdr:row>74</xdr:row>
      <xdr:rowOff>90545</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2763500" y="1267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107072</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245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102654</xdr:rowOff>
    </xdr:from>
    <xdr:to>
      <xdr:col>85</xdr:col>
      <xdr:colOff>126364</xdr:colOff>
      <xdr:row>99</xdr:row>
      <xdr:rowOff>32245</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6317595" y="15704604"/>
          <a:ext cx="1269" cy="1301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36072</xdr:rowOff>
    </xdr:from>
    <xdr:ext cx="378565" cy="259045"/>
    <xdr:sp macro="" textlink="">
      <xdr:nvSpPr>
        <xdr:cNvPr id="672" name="積立金最小値テキスト">
          <a:extLst>
            <a:ext uri="{FF2B5EF4-FFF2-40B4-BE49-F238E27FC236}">
              <a16:creationId xmlns:a16="http://schemas.microsoft.com/office/drawing/2014/main" id="{00000000-0008-0000-0600-0000A0020000}"/>
            </a:ext>
          </a:extLst>
        </xdr:cNvPr>
        <xdr:cNvSpPr txBox="1"/>
      </xdr:nvSpPr>
      <xdr:spPr>
        <a:xfrm>
          <a:off x="16370300" y="17009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32245</xdr:rowOff>
    </xdr:from>
    <xdr:to>
      <xdr:col>86</xdr:col>
      <xdr:colOff>25400</xdr:colOff>
      <xdr:row>99</xdr:row>
      <xdr:rowOff>32245</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700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49331</xdr:rowOff>
    </xdr:from>
    <xdr:ext cx="599010" cy="259045"/>
    <xdr:sp macro="" textlink="">
      <xdr:nvSpPr>
        <xdr:cNvPr id="674" name="積立金最大値テキスト">
          <a:extLst>
            <a:ext uri="{FF2B5EF4-FFF2-40B4-BE49-F238E27FC236}">
              <a16:creationId xmlns:a16="http://schemas.microsoft.com/office/drawing/2014/main" id="{00000000-0008-0000-0600-0000A2020000}"/>
            </a:ext>
          </a:extLst>
        </xdr:cNvPr>
        <xdr:cNvSpPr txBox="1"/>
      </xdr:nvSpPr>
      <xdr:spPr>
        <a:xfrm>
          <a:off x="16370300" y="15479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102654</xdr:rowOff>
    </xdr:from>
    <xdr:to>
      <xdr:col>86</xdr:col>
      <xdr:colOff>25400</xdr:colOff>
      <xdr:row>91</xdr:row>
      <xdr:rowOff>102654</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5704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136792</xdr:rowOff>
    </xdr:from>
    <xdr:to>
      <xdr:col>85</xdr:col>
      <xdr:colOff>127000</xdr:colOff>
      <xdr:row>99</xdr:row>
      <xdr:rowOff>4521</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5481300" y="16938892"/>
          <a:ext cx="838200" cy="39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146283</xdr:rowOff>
    </xdr:from>
    <xdr:ext cx="534377" cy="259045"/>
    <xdr:sp macro="" textlink="">
      <xdr:nvSpPr>
        <xdr:cNvPr id="677" name="積立金平均値テキスト">
          <a:extLst>
            <a:ext uri="{FF2B5EF4-FFF2-40B4-BE49-F238E27FC236}">
              <a16:creationId xmlns:a16="http://schemas.microsoft.com/office/drawing/2014/main" id="{00000000-0008-0000-0600-0000A5020000}"/>
            </a:ext>
          </a:extLst>
        </xdr:cNvPr>
        <xdr:cNvSpPr txBox="1"/>
      </xdr:nvSpPr>
      <xdr:spPr>
        <a:xfrm>
          <a:off x="16370300" y="16605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123406</xdr:rowOff>
    </xdr:from>
    <xdr:to>
      <xdr:col>85</xdr:col>
      <xdr:colOff>177800</xdr:colOff>
      <xdr:row>98</xdr:row>
      <xdr:rowOff>53556</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62687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142557</xdr:rowOff>
    </xdr:from>
    <xdr:to>
      <xdr:col>81</xdr:col>
      <xdr:colOff>50800</xdr:colOff>
      <xdr:row>99</xdr:row>
      <xdr:rowOff>4521</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4592300" y="16944657"/>
          <a:ext cx="889000" cy="3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162661</xdr:rowOff>
    </xdr:from>
    <xdr:to>
      <xdr:col>81</xdr:col>
      <xdr:colOff>101600</xdr:colOff>
      <xdr:row>98</xdr:row>
      <xdr:rowOff>92811</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5430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109338</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14111" y="1656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142557</xdr:rowOff>
    </xdr:from>
    <xdr:to>
      <xdr:col>76</xdr:col>
      <xdr:colOff>114300</xdr:colOff>
      <xdr:row>98</xdr:row>
      <xdr:rowOff>144387</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3703300" y="16944657"/>
          <a:ext cx="8890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142990</xdr:rowOff>
    </xdr:from>
    <xdr:to>
      <xdr:col>76</xdr:col>
      <xdr:colOff>165100</xdr:colOff>
      <xdr:row>98</xdr:row>
      <xdr:rowOff>73140</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4541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89667</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325111" y="1654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144387</xdr:rowOff>
    </xdr:from>
    <xdr:to>
      <xdr:col>71</xdr:col>
      <xdr:colOff>177800</xdr:colOff>
      <xdr:row>98</xdr:row>
      <xdr:rowOff>162598</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2814300" y="16946487"/>
          <a:ext cx="889000" cy="18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11812</xdr:rowOff>
    </xdr:from>
    <xdr:to>
      <xdr:col>72</xdr:col>
      <xdr:colOff>38100</xdr:colOff>
      <xdr:row>98</xdr:row>
      <xdr:rowOff>113412</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3652500" y="1681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129939</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36111" y="1658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149085</xdr:rowOff>
    </xdr:from>
    <xdr:to>
      <xdr:col>67</xdr:col>
      <xdr:colOff>101600</xdr:colOff>
      <xdr:row>98</xdr:row>
      <xdr:rowOff>79235</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2763500" y="1677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95762</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47111" y="1655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85992</xdr:rowOff>
    </xdr:from>
    <xdr:to>
      <xdr:col>85</xdr:col>
      <xdr:colOff>177800</xdr:colOff>
      <xdr:row>99</xdr:row>
      <xdr:rowOff>16142</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6268700" y="1688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919</xdr:rowOff>
    </xdr:from>
    <xdr:ext cx="469744" cy="259045"/>
    <xdr:sp macro="" textlink="">
      <xdr:nvSpPr>
        <xdr:cNvPr id="696" name="積立金該当値テキスト">
          <a:extLst>
            <a:ext uri="{FF2B5EF4-FFF2-40B4-BE49-F238E27FC236}">
              <a16:creationId xmlns:a16="http://schemas.microsoft.com/office/drawing/2014/main" id="{00000000-0008-0000-0600-0000B8020000}"/>
            </a:ext>
          </a:extLst>
        </xdr:cNvPr>
        <xdr:cNvSpPr txBox="1"/>
      </xdr:nvSpPr>
      <xdr:spPr>
        <a:xfrm>
          <a:off x="16370300" y="16803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125171</xdr:rowOff>
    </xdr:from>
    <xdr:to>
      <xdr:col>81</xdr:col>
      <xdr:colOff>101600</xdr:colOff>
      <xdr:row>99</xdr:row>
      <xdr:rowOff>55321</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5430500" y="1692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46448</xdr:rowOff>
    </xdr:from>
    <xdr:ext cx="469744"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46428" y="17019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91757</xdr:rowOff>
    </xdr:from>
    <xdr:to>
      <xdr:col>76</xdr:col>
      <xdr:colOff>165100</xdr:colOff>
      <xdr:row>99</xdr:row>
      <xdr:rowOff>21907</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4541500" y="1689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13034</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57428" y="16986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93587</xdr:rowOff>
    </xdr:from>
    <xdr:to>
      <xdr:col>72</xdr:col>
      <xdr:colOff>38100</xdr:colOff>
      <xdr:row>99</xdr:row>
      <xdr:rowOff>23737</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3652500" y="1689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14864</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68428" y="1698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111798</xdr:rowOff>
    </xdr:from>
    <xdr:to>
      <xdr:col>67</xdr:col>
      <xdr:colOff>101600</xdr:colOff>
      <xdr:row>99</xdr:row>
      <xdr:rowOff>41948</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2763500" y="1691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33075</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79428" y="1700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32487</xdr:rowOff>
    </xdr:from>
    <xdr:to>
      <xdr:col>116</xdr:col>
      <xdr:colOff>62864</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175987"/>
          <a:ext cx="1269" cy="155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150614</xdr:rowOff>
    </xdr:from>
    <xdr:ext cx="534377"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495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32487</xdr:rowOff>
    </xdr:from>
    <xdr:to>
      <xdr:col>116</xdr:col>
      <xdr:colOff>152400</xdr:colOff>
      <xdr:row>30</xdr:row>
      <xdr:rowOff>32487</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175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48150</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3918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25273</xdr:rowOff>
    </xdr:from>
    <xdr:to>
      <xdr:col>116</xdr:col>
      <xdr:colOff>114300</xdr:colOff>
      <xdr:row>38</xdr:row>
      <xdr:rowOff>126873</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54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61735</xdr:rowOff>
    </xdr:from>
    <xdr:to>
      <xdr:col>112</xdr:col>
      <xdr:colOff>38100</xdr:colOff>
      <xdr:row>38</xdr:row>
      <xdr:rowOff>163335</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5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8412</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088428" y="635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68593</xdr:rowOff>
    </xdr:from>
    <xdr:to>
      <xdr:col>107</xdr:col>
      <xdr:colOff>101600</xdr:colOff>
      <xdr:row>38</xdr:row>
      <xdr:rowOff>170193</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58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15270</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199428" y="6358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78384</xdr:rowOff>
    </xdr:from>
    <xdr:to>
      <xdr:col>102</xdr:col>
      <xdr:colOff>165100</xdr:colOff>
      <xdr:row>39</xdr:row>
      <xdr:rowOff>8534</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59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25061</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10428" y="6368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84747</xdr:rowOff>
    </xdr:from>
    <xdr:to>
      <xdr:col>98</xdr:col>
      <xdr:colOff>38100</xdr:colOff>
      <xdr:row>39</xdr:row>
      <xdr:rowOff>14897</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59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31424</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21428" y="637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45479</xdr:rowOff>
    </xdr:from>
    <xdr:to>
      <xdr:col>116</xdr:col>
      <xdr:colOff>62864</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789429"/>
          <a:ext cx="1269" cy="1370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163606</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56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45479</xdr:rowOff>
    </xdr:from>
    <xdr:to>
      <xdr:col>116</xdr:col>
      <xdr:colOff>152400</xdr:colOff>
      <xdr:row>51</xdr:row>
      <xdr:rowOff>45479</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78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40411</xdr:rowOff>
    </xdr:from>
    <xdr:to>
      <xdr:col>116</xdr:col>
      <xdr:colOff>63500</xdr:colOff>
      <xdr:row>57</xdr:row>
      <xdr:rowOff>85065</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1323300" y="9813061"/>
          <a:ext cx="838200" cy="44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120819</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893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142392</xdr:rowOff>
    </xdr:from>
    <xdr:to>
      <xdr:col>116</xdr:col>
      <xdr:colOff>114300</xdr:colOff>
      <xdr:row>58</xdr:row>
      <xdr:rowOff>72542</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150254</xdr:rowOff>
    </xdr:from>
    <xdr:to>
      <xdr:col>111</xdr:col>
      <xdr:colOff>177800</xdr:colOff>
      <xdr:row>57</xdr:row>
      <xdr:rowOff>40411</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0434300" y="9751454"/>
          <a:ext cx="889000" cy="61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146126</xdr:rowOff>
    </xdr:from>
    <xdr:to>
      <xdr:col>112</xdr:col>
      <xdr:colOff>38100</xdr:colOff>
      <xdr:row>58</xdr:row>
      <xdr:rowOff>76276</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67403</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10011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15761</xdr:rowOff>
    </xdr:from>
    <xdr:to>
      <xdr:col>107</xdr:col>
      <xdr:colOff>50800</xdr:colOff>
      <xdr:row>56</xdr:row>
      <xdr:rowOff>150254</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9545300" y="9616961"/>
          <a:ext cx="889000" cy="13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130619</xdr:rowOff>
    </xdr:from>
    <xdr:to>
      <xdr:col>107</xdr:col>
      <xdr:colOff>101600</xdr:colOff>
      <xdr:row>58</xdr:row>
      <xdr:rowOff>60769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51896</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999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117983</xdr:rowOff>
    </xdr:from>
    <xdr:to>
      <xdr:col>102</xdr:col>
      <xdr:colOff>114300</xdr:colOff>
      <xdr:row>56</xdr:row>
      <xdr:rowOff>15761</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656300" y="9547733"/>
          <a:ext cx="889000" cy="6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123342</xdr:rowOff>
    </xdr:from>
    <xdr:to>
      <xdr:col>102</xdr:col>
      <xdr:colOff>165100</xdr:colOff>
      <xdr:row>58</xdr:row>
      <xdr:rowOff>53492</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44619</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98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96101</xdr:rowOff>
    </xdr:from>
    <xdr:to>
      <xdr:col>98</xdr:col>
      <xdr:colOff>38100</xdr:colOff>
      <xdr:row>58</xdr:row>
      <xdr:rowOff>26251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17378</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96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34265</xdr:rowOff>
    </xdr:from>
    <xdr:to>
      <xdr:col>116</xdr:col>
      <xdr:colOff>114300</xdr:colOff>
      <xdr:row>57</xdr:row>
      <xdr:rowOff>135865</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980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57142</xdr:rowOff>
    </xdr:from>
    <xdr:ext cx="469744"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9658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161061</xdr:rowOff>
    </xdr:from>
    <xdr:to>
      <xdr:col>112</xdr:col>
      <xdr:colOff>38100</xdr:colOff>
      <xdr:row>57</xdr:row>
      <xdr:rowOff>91211</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976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107738</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088428" y="9537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99454</xdr:rowOff>
    </xdr:from>
    <xdr:to>
      <xdr:col>107</xdr:col>
      <xdr:colOff>101600</xdr:colOff>
      <xdr:row>57</xdr:row>
      <xdr:rowOff>29604</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970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46131</xdr:rowOff>
    </xdr:from>
    <xdr:ext cx="534377"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167111" y="947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136411</xdr:rowOff>
    </xdr:from>
    <xdr:to>
      <xdr:col>102</xdr:col>
      <xdr:colOff>165100</xdr:colOff>
      <xdr:row>56</xdr:row>
      <xdr:rowOff>66561</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956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83088</xdr:rowOff>
    </xdr:from>
    <xdr:ext cx="534377"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278111" y="934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67183</xdr:rowOff>
    </xdr:from>
    <xdr:to>
      <xdr:col>98</xdr:col>
      <xdr:colOff>38100</xdr:colOff>
      <xdr:row>55</xdr:row>
      <xdr:rowOff>168783</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9496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13860</xdr:rowOff>
    </xdr:from>
    <xdr:ext cx="534377"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389111" y="9272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43362</xdr:rowOff>
    </xdr:from>
    <xdr:to>
      <xdr:col>116</xdr:col>
      <xdr:colOff>62864</xdr:colOff>
      <xdr:row>78</xdr:row>
      <xdr:rowOff>120073</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216312"/>
          <a:ext cx="1269" cy="1276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123900</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49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120073</xdr:rowOff>
    </xdr:from>
    <xdr:to>
      <xdr:col>116</xdr:col>
      <xdr:colOff>152400</xdr:colOff>
      <xdr:row>78</xdr:row>
      <xdr:rowOff>120073</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4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161489</xdr:rowOff>
    </xdr:from>
    <xdr:ext cx="534377"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199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43362</xdr:rowOff>
    </xdr:from>
    <xdr:to>
      <xdr:col>116</xdr:col>
      <xdr:colOff>152400</xdr:colOff>
      <xdr:row>71</xdr:row>
      <xdr:rowOff>43362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21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116350</xdr:rowOff>
    </xdr:from>
    <xdr:to>
      <xdr:col>116</xdr:col>
      <xdr:colOff>63500</xdr:colOff>
      <xdr:row>75</xdr:row>
      <xdr:rowOff>125821</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1323300" y="12975100"/>
          <a:ext cx="838200" cy="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118341</xdr:rowOff>
    </xdr:from>
    <xdr:ext cx="534377"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2634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95464</xdr:rowOff>
    </xdr:from>
    <xdr:to>
      <xdr:col>116</xdr:col>
      <xdr:colOff>114300</xdr:colOff>
      <xdr:row>75</xdr:row>
      <xdr:rowOff>25614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2782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125821</xdr:rowOff>
    </xdr:from>
    <xdr:to>
      <xdr:col>111</xdr:col>
      <xdr:colOff>177800</xdr:colOff>
      <xdr:row>75</xdr:row>
      <xdr:rowOff>167785</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0434300" y="12984571"/>
          <a:ext cx="889000" cy="41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79429</xdr:rowOff>
    </xdr:from>
    <xdr:to>
      <xdr:col>112</xdr:col>
      <xdr:colOff>38100</xdr:colOff>
      <xdr:row>74</xdr:row>
      <xdr:rowOff>9579</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259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26106</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56111" y="1237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160339</xdr:rowOff>
    </xdr:from>
    <xdr:to>
      <xdr:col>107</xdr:col>
      <xdr:colOff>50800</xdr:colOff>
      <xdr:row>75</xdr:row>
      <xdr:rowOff>167785</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9545300" y="13019089"/>
          <a:ext cx="889000" cy="7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36420</xdr:rowOff>
    </xdr:from>
    <xdr:to>
      <xdr:col>107</xdr:col>
      <xdr:colOff>101600</xdr:colOff>
      <xdr:row>73</xdr:row>
      <xdr:rowOff>138020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25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154547</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67111" y="12327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160339</xdr:rowOff>
    </xdr:from>
    <xdr:to>
      <xdr:col>102</xdr:col>
      <xdr:colOff>114300</xdr:colOff>
      <xdr:row>76</xdr:row>
      <xdr:rowOff>5936</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8656300" y="13019089"/>
          <a:ext cx="889000" cy="17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25709</xdr:rowOff>
    </xdr:from>
    <xdr:to>
      <xdr:col>102</xdr:col>
      <xdr:colOff>165100</xdr:colOff>
      <xdr:row>73</xdr:row>
      <xdr:rowOff>127309</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254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143836</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78111" y="1231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1608</xdr:rowOff>
    </xdr:from>
    <xdr:to>
      <xdr:col>98</xdr:col>
      <xdr:colOff>38100</xdr:colOff>
      <xdr:row>73</xdr:row>
      <xdr:rowOff>103208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251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119735</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89111" y="1229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65550</xdr:rowOff>
    </xdr:from>
    <xdr:to>
      <xdr:col>116</xdr:col>
      <xdr:colOff>114300</xdr:colOff>
      <xdr:row>75</xdr:row>
      <xdr:rowOff>167149</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292430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43977</xdr:rowOff>
    </xdr:from>
    <xdr:ext cx="534377"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2902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75021</xdr:rowOff>
    </xdr:from>
    <xdr:to>
      <xdr:col>112</xdr:col>
      <xdr:colOff>38100</xdr:colOff>
      <xdr:row>76</xdr:row>
      <xdr:rowOff>5172</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29337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167747</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56111" y="13026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116985</xdr:rowOff>
    </xdr:from>
    <xdr:to>
      <xdr:col>107</xdr:col>
      <xdr:colOff>101600</xdr:colOff>
      <xdr:row>76</xdr:row>
      <xdr:rowOff>47135</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297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38262</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306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109539</xdr:rowOff>
    </xdr:from>
    <xdr:to>
      <xdr:col>102</xdr:col>
      <xdr:colOff>165100</xdr:colOff>
      <xdr:row>76</xdr:row>
      <xdr:rowOff>39689</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296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30816</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78111" y="13061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126586</xdr:rowOff>
    </xdr:from>
    <xdr:to>
      <xdr:col>98</xdr:col>
      <xdr:colOff>38100</xdr:colOff>
      <xdr:row>76</xdr:row>
      <xdr:rowOff>56736</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298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47863</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89111" y="1307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a:extLst>
            <a:ext uri="{FF2B5EF4-FFF2-40B4-BE49-F238E27FC236}">
              <a16:creationId xmlns:a16="http://schemas.microsoft.com/office/drawing/2014/main" id="{00000000-0008-0000-0600-00007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a:extLst>
            <a:ext uri="{FF2B5EF4-FFF2-40B4-BE49-F238E27FC236}">
              <a16:creationId xmlns:a16="http://schemas.microsoft.com/office/drawing/2014/main" id="{00000000-0008-0000-0600-00008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a:extLst>
            <a:ext uri="{FF2B5EF4-FFF2-40B4-BE49-F238E27FC236}">
              <a16:creationId xmlns:a16="http://schemas.microsoft.com/office/drawing/2014/main" id="{00000000-0008-0000-0600-00008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a:extLst>
            <a:ext uri="{FF2B5EF4-FFF2-40B4-BE49-F238E27FC236}">
              <a16:creationId xmlns:a16="http://schemas.microsoft.com/office/drawing/2014/main" id="{00000000-0008-0000-0600-00009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524,739</a:t>
          </a:r>
          <a:r>
            <a:rPr kumimoji="1" lang="ja-JP" altLang="en-US" sz="1300">
              <a:latin typeface="ＭＳ Ｐゴシック" panose="020B0600070205080204" pitchFamily="50" charset="-128"/>
              <a:ea typeface="ＭＳ Ｐゴシック" panose="020B0600070205080204" pitchFamily="50" charset="-128"/>
            </a:rPr>
            <a:t>円となっている。人件費の住民一人当たりのコストは類似団体平均、県平均、全国平均と比較して例年大幅に下回っており、適正に職員数を管理しているといえる。普通建設事業費の住民一人当たりのコストは、施設改修事業の増により</a:t>
          </a:r>
          <a:r>
            <a:rPr kumimoji="1" lang="en-US" altLang="ja-JP" sz="1300">
              <a:latin typeface="ＭＳ Ｐゴシック" panose="020B0600070205080204" pitchFamily="50" charset="-128"/>
              <a:ea typeface="ＭＳ Ｐゴシック" panose="020B0600070205080204" pitchFamily="50" charset="-128"/>
            </a:rPr>
            <a:t>59,525</a:t>
          </a:r>
          <a:r>
            <a:rPr kumimoji="1" lang="ja-JP" altLang="en-US" sz="1300">
              <a:latin typeface="ＭＳ Ｐゴシック" panose="020B0600070205080204" pitchFamily="50" charset="-128"/>
              <a:ea typeface="ＭＳ Ｐゴシック" panose="020B0600070205080204" pitchFamily="50" charset="-128"/>
            </a:rPr>
            <a:t>円となり、前年度と比較すると４７．９％増加した。また、住民一人当たりのコストが類似団体より上回っている扶助費や維持補修費、補助費等については、制度の見直しや事業縮小等対策することで事業費を抑制した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福井県鯖江市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69,334
68,289
84.59
37,433,856
36,382,222
1,016,563
15,617,686
25,683,144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44602</xdr:rowOff>
    </xdr:from>
    <xdr:to>
      <xdr:col>24</xdr:col>
      <xdr:colOff>62865</xdr:colOff>
      <xdr:row>38</xdr:row>
      <xdr:rowOff>140615</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531002"/>
          <a:ext cx="1270" cy="1124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144442</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65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140615</xdr:rowOff>
    </xdr:from>
    <xdr:to>
      <xdr:col>24</xdr:col>
      <xdr:colOff>152400</xdr:colOff>
      <xdr:row>38</xdr:row>
      <xdr:rowOff>140615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65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162729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306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44602</xdr:rowOff>
    </xdr:from>
    <xdr:to>
      <xdr:col>24</xdr:col>
      <xdr:colOff>152400</xdr:colOff>
      <xdr:row>32</xdr:row>
      <xdr:rowOff>44602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531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137414</xdr:rowOff>
    </xdr:from>
    <xdr:to>
      <xdr:col>24</xdr:col>
      <xdr:colOff>63500</xdr:colOff>
      <xdr:row>35</xdr:row>
      <xdr:rowOff>88951</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966714"/>
          <a:ext cx="838200" cy="122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54068</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548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75641</xdr:rowOff>
    </xdr:from>
    <xdr:to>
      <xdr:col>24</xdr:col>
      <xdr:colOff>114300</xdr:colOff>
      <xdr:row>36</xdr:row>
      <xdr:rowOff>5791</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137414</xdr:rowOff>
    </xdr:from>
    <xdr:to>
      <xdr:col>19</xdr:col>
      <xdr:colOff>177800</xdr:colOff>
      <xdr:row>34</xdr:row>
      <xdr:rowOff>142443</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966714"/>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169367</xdr:rowOff>
    </xdr:from>
    <xdr:to>
      <xdr:col>20</xdr:col>
      <xdr:colOff>38100</xdr:colOff>
      <xdr:row>35</xdr:row>
      <xdr:rowOff>99517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90644</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09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142443</xdr:rowOff>
    </xdr:from>
    <xdr:to>
      <xdr:col>15</xdr:col>
      <xdr:colOff>50800</xdr:colOff>
      <xdr:row>34</xdr:row>
      <xdr:rowOff>154787</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971743"/>
          <a:ext cx="8890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167996</xdr:rowOff>
    </xdr:from>
    <xdr:to>
      <xdr:col>15</xdr:col>
      <xdr:colOff>101600</xdr:colOff>
      <xdr:row>35</xdr:row>
      <xdr:rowOff>98146</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89273</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09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150673</xdr:rowOff>
    </xdr:from>
    <xdr:to>
      <xdr:col>10</xdr:col>
      <xdr:colOff>114300</xdr:colOff>
      <xdr:row>34</xdr:row>
      <xdr:rowOff>154787</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979973"/>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2946</xdr:rowOff>
    </xdr:from>
    <xdr:to>
      <xdr:col>10</xdr:col>
      <xdr:colOff>165100</xdr:colOff>
      <xdr:row>35</xdr:row>
      <xdr:rowOff>104546</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95673</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9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113589</xdr:rowOff>
    </xdr:from>
    <xdr:to>
      <xdr:col>6</xdr:col>
      <xdr:colOff>38100</xdr:colOff>
      <xdr:row>35</xdr:row>
      <xdr:rowOff>43739</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34866</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35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38151</xdr:rowOff>
    </xdr:from>
    <xdr:to>
      <xdr:col>24</xdr:col>
      <xdr:colOff>114300</xdr:colOff>
      <xdr:row>35</xdr:row>
      <xdr:rowOff>139751</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03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61028</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890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86614</xdr:rowOff>
    </xdr:from>
    <xdr:to>
      <xdr:col>20</xdr:col>
      <xdr:colOff>38100</xdr:colOff>
      <xdr:row>35</xdr:row>
      <xdr:rowOff>16764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91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33291</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691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91643</xdr:rowOff>
    </xdr:from>
    <xdr:to>
      <xdr:col>15</xdr:col>
      <xdr:colOff>101600</xdr:colOff>
      <xdr:row>35</xdr:row>
      <xdr:rowOff>21793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92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38320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696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103987</xdr:rowOff>
    </xdr:from>
    <xdr:to>
      <xdr:col>10</xdr:col>
      <xdr:colOff>165100</xdr:colOff>
      <xdr:row>35</xdr:row>
      <xdr:rowOff>34137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93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50664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708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99873</xdr:rowOff>
    </xdr:from>
    <xdr:to>
      <xdr:col>6</xdr:col>
      <xdr:colOff>38100</xdr:colOff>
      <xdr:row>35</xdr:row>
      <xdr:rowOff>30023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92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46550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704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158716</xdr:rowOff>
    </xdr:from>
    <xdr:to>
      <xdr:col>24</xdr:col>
      <xdr:colOff>62865</xdr:colOff>
      <xdr:row>56</xdr:row>
      <xdr:rowOff>48268</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902666"/>
          <a:ext cx="1270" cy="74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52095</xdr:rowOff>
    </xdr:from>
    <xdr:ext cx="599010"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653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48268</xdr:rowOff>
    </xdr:from>
    <xdr:to>
      <xdr:col>24</xdr:col>
      <xdr:colOff>152400</xdr:colOff>
      <xdr:row>56</xdr:row>
      <xdr:rowOff>48268</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649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105393</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67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158716</xdr:rowOff>
    </xdr:from>
    <xdr:to>
      <xdr:col>24</xdr:col>
      <xdr:colOff>152400</xdr:colOff>
      <xdr:row>51</xdr:row>
      <xdr:rowOff>158716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90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2288</xdr:rowOff>
    </xdr:from>
    <xdr:to>
      <xdr:col>24</xdr:col>
      <xdr:colOff>63500</xdr:colOff>
      <xdr:row>58</xdr:row>
      <xdr:rowOff>75955</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603488"/>
          <a:ext cx="838200" cy="416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65021</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3233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42144</xdr:rowOff>
    </xdr:from>
    <xdr:to>
      <xdr:col>24</xdr:col>
      <xdr:colOff>114300</xdr:colOff>
      <xdr:row>55</xdr:row>
      <xdr:rowOff>143744</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471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55670</xdr:rowOff>
    </xdr:from>
    <xdr:to>
      <xdr:col>19</xdr:col>
      <xdr:colOff>177800</xdr:colOff>
      <xdr:row>58</xdr:row>
      <xdr:rowOff>75955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999770"/>
          <a:ext cx="889000" cy="20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102677</xdr:rowOff>
    </xdr:from>
    <xdr:to>
      <xdr:col>20</xdr:col>
      <xdr:colOff>38100</xdr:colOff>
      <xdr:row>58</xdr:row>
      <xdr:rowOff>32827</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87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49354</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65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53190</xdr:rowOff>
    </xdr:from>
    <xdr:to>
      <xdr:col>15</xdr:col>
      <xdr:colOff>50800</xdr:colOff>
      <xdr:row>58</xdr:row>
      <xdr:rowOff>55670</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9997290"/>
          <a:ext cx="889000" cy="2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108003</xdr:rowOff>
    </xdr:from>
    <xdr:to>
      <xdr:col>15</xdr:col>
      <xdr:colOff>101600</xdr:colOff>
      <xdr:row>58</xdr:row>
      <xdr:rowOff>38153</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88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54680</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65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53190</xdr:rowOff>
    </xdr:from>
    <xdr:to>
      <xdr:col>10</xdr:col>
      <xdr:colOff>114300</xdr:colOff>
      <xdr:row>58</xdr:row>
      <xdr:rowOff>71101</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997290"/>
          <a:ext cx="889000" cy="17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128920</xdr:rowOff>
    </xdr:from>
    <xdr:to>
      <xdr:col>10</xdr:col>
      <xdr:colOff>165100</xdr:colOff>
      <xdr:row>58</xdr:row>
      <xdr:rowOff>59070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90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75597</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67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106735</xdr:rowOff>
    </xdr:from>
    <xdr:to>
      <xdr:col>6</xdr:col>
      <xdr:colOff>38100</xdr:colOff>
      <xdr:row>58</xdr:row>
      <xdr:rowOff>36885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87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53412</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65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122938</xdr:rowOff>
    </xdr:from>
    <xdr:to>
      <xdr:col>24</xdr:col>
      <xdr:colOff>114300</xdr:colOff>
      <xdr:row>56</xdr:row>
      <xdr:rowOff>53088</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55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37865</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467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25155</xdr:rowOff>
    </xdr:from>
    <xdr:to>
      <xdr:col>20</xdr:col>
      <xdr:colOff>38100</xdr:colOff>
      <xdr:row>58</xdr:row>
      <xdr:rowOff>126755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96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117882</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10061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4870</xdr:rowOff>
    </xdr:from>
    <xdr:to>
      <xdr:col>15</xdr:col>
      <xdr:colOff>101600</xdr:colOff>
      <xdr:row>58</xdr:row>
      <xdr:rowOff>106470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94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97597</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1004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2390</xdr:rowOff>
    </xdr:from>
    <xdr:to>
      <xdr:col>10</xdr:col>
      <xdr:colOff>165100</xdr:colOff>
      <xdr:row>58</xdr:row>
      <xdr:rowOff>103990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94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95117</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1003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20301</xdr:rowOff>
    </xdr:from>
    <xdr:to>
      <xdr:col>6</xdr:col>
      <xdr:colOff>38100</xdr:colOff>
      <xdr:row>58</xdr:row>
      <xdr:rowOff>121901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96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113028</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1005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125396</xdr:rowOff>
    </xdr:from>
    <xdr:to>
      <xdr:col>24</xdr:col>
      <xdr:colOff>62865</xdr:colOff>
      <xdr:row>78</xdr:row>
      <xdr:rowOff>80144</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55446"/>
          <a:ext cx="1270" cy="149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83971</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57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80144</xdr:rowOff>
    </xdr:from>
    <xdr:to>
      <xdr:col>24</xdr:col>
      <xdr:colOff>152400</xdr:colOff>
      <xdr:row>78</xdr:row>
      <xdr:rowOff>80144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5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72073</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30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125396</xdr:rowOff>
    </xdr:from>
    <xdr:to>
      <xdr:col>24</xdr:col>
      <xdr:colOff>152400</xdr:colOff>
      <xdr:row>69</xdr:row>
      <xdr:rowOff>125396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62052</xdr:rowOff>
    </xdr:from>
    <xdr:to>
      <xdr:col>24</xdr:col>
      <xdr:colOff>63500</xdr:colOff>
      <xdr:row>76</xdr:row>
      <xdr:rowOff>26445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920802"/>
          <a:ext cx="838200" cy="135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55277</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140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76850</xdr:rowOff>
    </xdr:from>
    <xdr:to>
      <xdr:col>24</xdr:col>
      <xdr:colOff>114300</xdr:colOff>
      <xdr:row>76</xdr:row>
      <xdr:rowOff>7000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3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26445</xdr:rowOff>
    </xdr:from>
    <xdr:to>
      <xdr:col>19</xdr:col>
      <xdr:colOff>177800</xdr:colOff>
      <xdr:row>76</xdr:row>
      <xdr:rowOff>59516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056645"/>
          <a:ext cx="889000" cy="33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135338</xdr:rowOff>
    </xdr:from>
    <xdr:to>
      <xdr:col>20</xdr:col>
      <xdr:colOff>38100</xdr:colOff>
      <xdr:row>76</xdr:row>
      <xdr:rowOff>65487</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82015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76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59516</xdr:rowOff>
    </xdr:from>
    <xdr:to>
      <xdr:col>15</xdr:col>
      <xdr:colOff>50800</xdr:colOff>
      <xdr:row>76</xdr:row>
      <xdr:rowOff>89376</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089716"/>
          <a:ext cx="889000" cy="29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24696</xdr:rowOff>
    </xdr:from>
    <xdr:to>
      <xdr:col>15</xdr:col>
      <xdr:colOff>101600</xdr:colOff>
      <xdr:row>76</xdr:row>
      <xdr:rowOff>126296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117423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47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89376</xdr:rowOff>
    </xdr:from>
    <xdr:to>
      <xdr:col>10</xdr:col>
      <xdr:colOff>114300</xdr:colOff>
      <xdr:row>76</xdr:row>
      <xdr:rowOff>108458</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119576"/>
          <a:ext cx="889000" cy="19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2446</xdr:rowOff>
    </xdr:from>
    <xdr:to>
      <xdr:col>10</xdr:col>
      <xdr:colOff>165100</xdr:colOff>
      <xdr:row>76</xdr:row>
      <xdr:rowOff>104046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120573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0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120577</xdr:rowOff>
    </xdr:from>
    <xdr:to>
      <xdr:col>6</xdr:col>
      <xdr:colOff>38100</xdr:colOff>
      <xdr:row>76</xdr:row>
      <xdr:rowOff>50727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67254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75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11252</xdr:rowOff>
    </xdr:from>
    <xdr:to>
      <xdr:col>24</xdr:col>
      <xdr:colOff>114300</xdr:colOff>
      <xdr:row>75</xdr:row>
      <xdr:rowOff>112852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87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34129</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72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147095</xdr:rowOff>
    </xdr:from>
    <xdr:to>
      <xdr:col>20</xdr:col>
      <xdr:colOff>38100</xdr:colOff>
      <xdr:row>76</xdr:row>
      <xdr:rowOff>77245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00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68372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098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8716</xdr:rowOff>
    </xdr:from>
    <xdr:to>
      <xdr:col>15</xdr:col>
      <xdr:colOff>101600</xdr:colOff>
      <xdr:row>76</xdr:row>
      <xdr:rowOff>110316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038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126843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814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38576</xdr:rowOff>
    </xdr:from>
    <xdr:to>
      <xdr:col>10</xdr:col>
      <xdr:colOff>165100</xdr:colOff>
      <xdr:row>76</xdr:row>
      <xdr:rowOff>140176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06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131303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161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57658</xdr:rowOff>
    </xdr:from>
    <xdr:to>
      <xdr:col>6</xdr:col>
      <xdr:colOff>38100</xdr:colOff>
      <xdr:row>76</xdr:row>
      <xdr:rowOff>159258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087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150385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180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96822</xdr:rowOff>
    </xdr:from>
    <xdr:to>
      <xdr:col>24</xdr:col>
      <xdr:colOff>62865</xdr:colOff>
      <xdr:row>98</xdr:row>
      <xdr:rowOff>59858</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698772"/>
          <a:ext cx="1270" cy="1163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63685</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86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59858</xdr:rowOff>
    </xdr:from>
    <xdr:to>
      <xdr:col>24</xdr:col>
      <xdr:colOff>152400</xdr:colOff>
      <xdr:row>98</xdr:row>
      <xdr:rowOff>59858</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86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43499</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473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173,127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96822</xdr:rowOff>
    </xdr:from>
    <xdr:to>
      <xdr:col>24</xdr:col>
      <xdr:colOff>152400</xdr:colOff>
      <xdr:row>91</xdr:row>
      <xdr:rowOff>96822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69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162454</xdr:rowOff>
    </xdr:from>
    <xdr:to>
      <xdr:col>24</xdr:col>
      <xdr:colOff>63500</xdr:colOff>
      <xdr:row>98</xdr:row>
      <xdr:rowOff>14656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793104"/>
          <a:ext cx="838200" cy="23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28041</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487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5164</xdr:rowOff>
    </xdr:from>
    <xdr:to>
      <xdr:col>24</xdr:col>
      <xdr:colOff>114300</xdr:colOff>
      <xdr:row>97</xdr:row>
      <xdr:rowOff>106764</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6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14656</xdr:rowOff>
    </xdr:from>
    <xdr:to>
      <xdr:col>19</xdr:col>
      <xdr:colOff>177800</xdr:colOff>
      <xdr:row>98</xdr:row>
      <xdr:rowOff>27739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816756"/>
          <a:ext cx="889000" cy="1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44841</xdr:rowOff>
    </xdr:from>
    <xdr:to>
      <xdr:col>20</xdr:col>
      <xdr:colOff>38100</xdr:colOff>
      <xdr:row>97</xdr:row>
      <xdr:rowOff>146441</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67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162968</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45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27739</xdr:rowOff>
    </xdr:from>
    <xdr:to>
      <xdr:col>15</xdr:col>
      <xdr:colOff>50800</xdr:colOff>
      <xdr:row>98</xdr:row>
      <xdr:rowOff>30390</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829839"/>
          <a:ext cx="889000" cy="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47789</xdr:rowOff>
    </xdr:from>
    <xdr:to>
      <xdr:col>15</xdr:col>
      <xdr:colOff>101600</xdr:colOff>
      <xdr:row>97</xdr:row>
      <xdr:rowOff>149389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67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165916</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45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20721</xdr:rowOff>
    </xdr:from>
    <xdr:to>
      <xdr:col>10</xdr:col>
      <xdr:colOff>114300</xdr:colOff>
      <xdr:row>98</xdr:row>
      <xdr:rowOff>30390</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1130300" y="16822821"/>
          <a:ext cx="889000" cy="9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65239</xdr:rowOff>
    </xdr:from>
    <xdr:to>
      <xdr:col>10</xdr:col>
      <xdr:colOff>165100</xdr:colOff>
      <xdr:row>97</xdr:row>
      <xdr:rowOff>166839</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6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11916</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47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62923</xdr:rowOff>
    </xdr:from>
    <xdr:to>
      <xdr:col>6</xdr:col>
      <xdr:colOff>38100</xdr:colOff>
      <xdr:row>97</xdr:row>
      <xdr:rowOff>164523</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69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9600</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46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111654</xdr:rowOff>
    </xdr:from>
    <xdr:to>
      <xdr:col>24</xdr:col>
      <xdr:colOff>114300</xdr:colOff>
      <xdr:row>98</xdr:row>
      <xdr:rowOff>41804</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74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26581</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65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135306</xdr:rowOff>
    </xdr:from>
    <xdr:to>
      <xdr:col>20</xdr:col>
      <xdr:colOff>38100</xdr:colOff>
      <xdr:row>98</xdr:row>
      <xdr:rowOff>65456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76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56583</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858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148389</xdr:rowOff>
    </xdr:from>
    <xdr:to>
      <xdr:col>15</xdr:col>
      <xdr:colOff>101600</xdr:colOff>
      <xdr:row>98</xdr:row>
      <xdr:rowOff>78539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77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69666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871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151040</xdr:rowOff>
    </xdr:from>
    <xdr:to>
      <xdr:col>10</xdr:col>
      <xdr:colOff>165100</xdr:colOff>
      <xdr:row>98</xdr:row>
      <xdr:rowOff>81190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78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72317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874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141371</xdr:rowOff>
    </xdr:from>
    <xdr:to>
      <xdr:col>6</xdr:col>
      <xdr:colOff>38100</xdr:colOff>
      <xdr:row>98</xdr:row>
      <xdr:rowOff>71521</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772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62648</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86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64776</xdr:rowOff>
    </xdr:from>
    <xdr:to>
      <xdr:col>54</xdr:col>
      <xdr:colOff>189865</xdr:colOff>
      <xdr:row>38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379726"/>
          <a:ext cx="1270" cy="1160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11453</xdr:rowOff>
    </xdr:from>
    <xdr:ext cx="534377"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15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64776</xdr:rowOff>
    </xdr:from>
    <xdr:to>
      <xdr:col>55</xdr:col>
      <xdr:colOff>88900</xdr:colOff>
      <xdr:row>31</xdr:row>
      <xdr:rowOff>64776</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379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98609</xdr:rowOff>
    </xdr:from>
    <xdr:to>
      <xdr:col>55</xdr:col>
      <xdr:colOff>0</xdr:colOff>
      <xdr:row>37</xdr:row>
      <xdr:rowOff>122441</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442259"/>
          <a:ext cx="838200" cy="2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53839</xdr:rowOff>
    </xdr:from>
    <xdr:ext cx="469744"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397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75412</xdr:rowOff>
    </xdr:from>
    <xdr:to>
      <xdr:col>55</xdr:col>
      <xdr:colOff>50800</xdr:colOff>
      <xdr:row>38</xdr:row>
      <xdr:rowOff>5562</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81864</xdr:rowOff>
    </xdr:from>
    <xdr:to>
      <xdr:col>50</xdr:col>
      <xdr:colOff>114300</xdr:colOff>
      <xdr:row>37</xdr:row>
      <xdr:rowOff>98609</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425514"/>
          <a:ext cx="889000" cy="1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68097</xdr:rowOff>
    </xdr:from>
    <xdr:to>
      <xdr:col>50</xdr:col>
      <xdr:colOff>165100</xdr:colOff>
      <xdr:row>37</xdr:row>
      <xdr:rowOff>169697</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160824</xdr:rowOff>
    </xdr:from>
    <xdr:ext cx="469744"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04428" y="650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56204</xdr:rowOff>
    </xdr:from>
    <xdr:to>
      <xdr:col>45</xdr:col>
      <xdr:colOff>177800</xdr:colOff>
      <xdr:row>37</xdr:row>
      <xdr:rowOff>81864</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399854"/>
          <a:ext cx="889000" cy="2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63811</xdr:rowOff>
    </xdr:from>
    <xdr:to>
      <xdr:col>46</xdr:col>
      <xdr:colOff>38100</xdr:colOff>
      <xdr:row>37</xdr:row>
      <xdr:rowOff>165412</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156538</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15428" y="6500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56204</xdr:rowOff>
    </xdr:from>
    <xdr:to>
      <xdr:col>41</xdr:col>
      <xdr:colOff>50800</xdr:colOff>
      <xdr:row>37</xdr:row>
      <xdr:rowOff>70263</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6972300" y="6399854"/>
          <a:ext cx="889000" cy="1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62611</xdr:rowOff>
    </xdr:from>
    <xdr:to>
      <xdr:col>41</xdr:col>
      <xdr:colOff>101600</xdr:colOff>
      <xdr:row>37</xdr:row>
      <xdr:rowOff>164211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155338</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26428" y="649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55296</xdr:rowOff>
    </xdr:from>
    <xdr:to>
      <xdr:col>36</xdr:col>
      <xdr:colOff>165100</xdr:colOff>
      <xdr:row>37</xdr:row>
      <xdr:rowOff>156896</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148023</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37428" y="649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71641</xdr:rowOff>
    </xdr:from>
    <xdr:to>
      <xdr:col>55</xdr:col>
      <xdr:colOff>50800</xdr:colOff>
      <xdr:row>38</xdr:row>
      <xdr:rowOff>1791</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415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31018</xdr:rowOff>
    </xdr:from>
    <xdr:ext cx="469744"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203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47809</xdr:rowOff>
    </xdr:from>
    <xdr:to>
      <xdr:col>50</xdr:col>
      <xdr:colOff>165100</xdr:colOff>
      <xdr:row>37</xdr:row>
      <xdr:rowOff>149409</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39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165936</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04428" y="6166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31064</xdr:rowOff>
    </xdr:from>
    <xdr:to>
      <xdr:col>46</xdr:col>
      <xdr:colOff>38100</xdr:colOff>
      <xdr:row>37</xdr:row>
      <xdr:rowOff>132664</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37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149191</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15428" y="614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5404</xdr:rowOff>
    </xdr:from>
    <xdr:to>
      <xdr:col>41</xdr:col>
      <xdr:colOff>101600</xdr:colOff>
      <xdr:row>37</xdr:row>
      <xdr:rowOff>107004</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34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123531</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26428" y="6124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19463</xdr:rowOff>
    </xdr:from>
    <xdr:to>
      <xdr:col>36</xdr:col>
      <xdr:colOff>165100</xdr:colOff>
      <xdr:row>37</xdr:row>
      <xdr:rowOff>121063</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36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137590</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37428" y="613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110677</xdr:rowOff>
    </xdr:from>
    <xdr:to>
      <xdr:col>54</xdr:col>
      <xdr:colOff>189865</xdr:colOff>
      <xdr:row>58</xdr:row>
      <xdr:rowOff>134826</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683177"/>
          <a:ext cx="1270" cy="1395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138653</xdr:rowOff>
    </xdr:from>
    <xdr:ext cx="378565"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082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134826</xdr:rowOff>
    </xdr:from>
    <xdr:to>
      <xdr:col>55</xdr:col>
      <xdr:colOff>88900</xdr:colOff>
      <xdr:row>58</xdr:row>
      <xdr:rowOff>134826</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07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57354</xdr:rowOff>
    </xdr:from>
    <xdr:ext cx="599010"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458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110677</xdr:rowOff>
    </xdr:from>
    <xdr:to>
      <xdr:col>55</xdr:col>
      <xdr:colOff>88900</xdr:colOff>
      <xdr:row>50</xdr:row>
      <xdr:rowOff>110677</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68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151962</xdr:rowOff>
    </xdr:from>
    <xdr:to>
      <xdr:col>55</xdr:col>
      <xdr:colOff>0</xdr:colOff>
      <xdr:row>57</xdr:row>
      <xdr:rowOff>157083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9639300" y="9924612"/>
          <a:ext cx="838200" cy="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122502</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895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144075</xdr:rowOff>
    </xdr:from>
    <xdr:to>
      <xdr:col>55</xdr:col>
      <xdr:colOff>50800</xdr:colOff>
      <xdr:row>58</xdr:row>
      <xdr:rowOff>74225</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91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151962</xdr:rowOff>
    </xdr:from>
    <xdr:to>
      <xdr:col>50</xdr:col>
      <xdr:colOff>114300</xdr:colOff>
      <xdr:row>57</xdr:row>
      <xdr:rowOff>162066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8750300" y="9924612"/>
          <a:ext cx="889000" cy="1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136339</xdr:rowOff>
    </xdr:from>
    <xdr:to>
      <xdr:col>50</xdr:col>
      <xdr:colOff>165100</xdr:colOff>
      <xdr:row>58</xdr:row>
      <xdr:rowOff>66489</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9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57616</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1000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157119</xdr:rowOff>
    </xdr:from>
    <xdr:to>
      <xdr:col>45</xdr:col>
      <xdr:colOff>177800</xdr:colOff>
      <xdr:row>57</xdr:row>
      <xdr:rowOff>162066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7861300" y="9929769"/>
          <a:ext cx="889000" cy="4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143463</xdr:rowOff>
    </xdr:from>
    <xdr:to>
      <xdr:col>46</xdr:col>
      <xdr:colOff>38100</xdr:colOff>
      <xdr:row>58</xdr:row>
      <xdr:rowOff>73613</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91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64740</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1000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157119</xdr:rowOff>
    </xdr:from>
    <xdr:to>
      <xdr:col>41</xdr:col>
      <xdr:colOff>50800</xdr:colOff>
      <xdr:row>57</xdr:row>
      <xdr:rowOff>158463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6972300" y="9929769"/>
          <a:ext cx="889000" cy="1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145455</xdr:rowOff>
    </xdr:from>
    <xdr:to>
      <xdr:col>41</xdr:col>
      <xdr:colOff>101600</xdr:colOff>
      <xdr:row>58</xdr:row>
      <xdr:rowOff>75605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9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66732</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1001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142786</xdr:rowOff>
    </xdr:from>
    <xdr:to>
      <xdr:col>36</xdr:col>
      <xdr:colOff>165100</xdr:colOff>
      <xdr:row>58</xdr:row>
      <xdr:rowOff>72936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91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64063</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1000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106283</xdr:rowOff>
    </xdr:from>
    <xdr:to>
      <xdr:col>55</xdr:col>
      <xdr:colOff>50800</xdr:colOff>
      <xdr:row>58</xdr:row>
      <xdr:rowOff>36433</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87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129160</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73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101162</xdr:rowOff>
    </xdr:from>
    <xdr:to>
      <xdr:col>50</xdr:col>
      <xdr:colOff>165100</xdr:colOff>
      <xdr:row>58</xdr:row>
      <xdr:rowOff>31312</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87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47839</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72111" y="9649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111266</xdr:rowOff>
    </xdr:from>
    <xdr:to>
      <xdr:col>46</xdr:col>
      <xdr:colOff>38100</xdr:colOff>
      <xdr:row>58</xdr:row>
      <xdr:rowOff>41416</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88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57943</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9659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106319</xdr:rowOff>
    </xdr:from>
    <xdr:to>
      <xdr:col>41</xdr:col>
      <xdr:colOff>101600</xdr:colOff>
      <xdr:row>58</xdr:row>
      <xdr:rowOff>36469</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878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52996</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965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107663</xdr:rowOff>
    </xdr:from>
    <xdr:to>
      <xdr:col>36</xdr:col>
      <xdr:colOff>165100</xdr:colOff>
      <xdr:row>58</xdr:row>
      <xdr:rowOff>37813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988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54340</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965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90780</xdr:rowOff>
    </xdr:from>
    <xdr:to>
      <xdr:col>54</xdr:col>
      <xdr:colOff>189865</xdr:colOff>
      <xdr:row>78</xdr:row>
      <xdr:rowOff>97867</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flipV="1">
          <a:off x="10475595" y="12092280"/>
          <a:ext cx="1270" cy="1378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101694</xdr:rowOff>
    </xdr:from>
    <xdr:ext cx="469744" cy="259045"/>
    <xdr:sp macro="" textlink="">
      <xdr:nvSpPr>
        <xdr:cNvPr id="392" name="商工費最小値テキスト">
          <a:extLst>
            <a:ext uri="{FF2B5EF4-FFF2-40B4-BE49-F238E27FC236}">
              <a16:creationId xmlns:a16="http://schemas.microsoft.com/office/drawing/2014/main" id="{00000000-0008-0000-0700-000088010000}"/>
            </a:ext>
          </a:extLst>
        </xdr:cNvPr>
        <xdr:cNvSpPr txBox="1"/>
      </xdr:nvSpPr>
      <xdr:spPr>
        <a:xfrm>
          <a:off x="10528300" y="13474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97867</xdr:rowOff>
    </xdr:from>
    <xdr:to>
      <xdr:col>55</xdr:col>
      <xdr:colOff>88900</xdr:colOff>
      <xdr:row>78</xdr:row>
      <xdr:rowOff>97867</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347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37457</xdr:rowOff>
    </xdr:from>
    <xdr:ext cx="534377" cy="259045"/>
    <xdr:sp macro="" textlink="">
      <xdr:nvSpPr>
        <xdr:cNvPr id="394" name="商工費最大値テキスト">
          <a:extLst>
            <a:ext uri="{FF2B5EF4-FFF2-40B4-BE49-F238E27FC236}">
              <a16:creationId xmlns:a16="http://schemas.microsoft.com/office/drawing/2014/main" id="{00000000-0008-0000-0700-00008A010000}"/>
            </a:ext>
          </a:extLst>
        </xdr:cNvPr>
        <xdr:cNvSpPr txBox="1"/>
      </xdr:nvSpPr>
      <xdr:spPr>
        <a:xfrm>
          <a:off x="10528300" y="1186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90780</xdr:rowOff>
    </xdr:from>
    <xdr:to>
      <xdr:col>55</xdr:col>
      <xdr:colOff>88900</xdr:colOff>
      <xdr:row>70</xdr:row>
      <xdr:rowOff>90780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2092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116223</xdr:rowOff>
    </xdr:from>
    <xdr:to>
      <xdr:col>55</xdr:col>
      <xdr:colOff>0</xdr:colOff>
      <xdr:row>76</xdr:row>
      <xdr:rowOff>118577</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9639300" y="12974973"/>
          <a:ext cx="838200" cy="173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150972</xdr:rowOff>
    </xdr:from>
    <xdr:ext cx="534377" cy="259045"/>
    <xdr:sp macro="" textlink="">
      <xdr:nvSpPr>
        <xdr:cNvPr id="397" name="商工費平均値テキスト">
          <a:extLst>
            <a:ext uri="{FF2B5EF4-FFF2-40B4-BE49-F238E27FC236}">
              <a16:creationId xmlns:a16="http://schemas.microsoft.com/office/drawing/2014/main" id="{00000000-0008-0000-0700-00008D010000}"/>
            </a:ext>
          </a:extLst>
        </xdr:cNvPr>
        <xdr:cNvSpPr txBox="1"/>
      </xdr:nvSpPr>
      <xdr:spPr>
        <a:xfrm>
          <a:off x="10528300" y="13009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1095</xdr:rowOff>
    </xdr:from>
    <xdr:to>
      <xdr:col>55</xdr:col>
      <xdr:colOff>50800</xdr:colOff>
      <xdr:row>76</xdr:row>
      <xdr:rowOff>102695</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104267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86162</xdr:rowOff>
    </xdr:from>
    <xdr:to>
      <xdr:col>50</xdr:col>
      <xdr:colOff>114300</xdr:colOff>
      <xdr:row>76</xdr:row>
      <xdr:rowOff>118577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8750300" y="13116362"/>
          <a:ext cx="889000" cy="3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152177</xdr:rowOff>
    </xdr:from>
    <xdr:to>
      <xdr:col>50</xdr:col>
      <xdr:colOff>165100</xdr:colOff>
      <xdr:row>77</xdr:row>
      <xdr:rowOff>82327</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9588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73454</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9372111" y="1327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147518</xdr:rowOff>
    </xdr:from>
    <xdr:to>
      <xdr:col>45</xdr:col>
      <xdr:colOff>177800</xdr:colOff>
      <xdr:row>76</xdr:row>
      <xdr:rowOff>86162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7861300" y="13006268"/>
          <a:ext cx="889000" cy="110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167287</xdr:rowOff>
    </xdr:from>
    <xdr:to>
      <xdr:col>46</xdr:col>
      <xdr:colOff>38100</xdr:colOff>
      <xdr:row>77</xdr:row>
      <xdr:rowOff>97437</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8699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88564</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8483111" y="1329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137597</xdr:rowOff>
    </xdr:from>
    <xdr:to>
      <xdr:col>41</xdr:col>
      <xdr:colOff>50800</xdr:colOff>
      <xdr:row>75</xdr:row>
      <xdr:rowOff>147518</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6972300" y="12996347"/>
          <a:ext cx="889000" cy="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156063</xdr:rowOff>
    </xdr:from>
    <xdr:to>
      <xdr:col>41</xdr:col>
      <xdr:colOff>101600</xdr:colOff>
      <xdr:row>77</xdr:row>
      <xdr:rowOff>86213</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7810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77340</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7594111" y="1327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137020</xdr:rowOff>
    </xdr:from>
    <xdr:to>
      <xdr:col>36</xdr:col>
      <xdr:colOff>165100</xdr:colOff>
      <xdr:row>77</xdr:row>
      <xdr:rowOff>67170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6921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58297</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705111" y="1325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65423</xdr:rowOff>
    </xdr:from>
    <xdr:to>
      <xdr:col>55</xdr:col>
      <xdr:colOff>50800</xdr:colOff>
      <xdr:row>75</xdr:row>
      <xdr:rowOff>167022</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10426700" y="1292417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88300</xdr:rowOff>
    </xdr:from>
    <xdr:ext cx="534377" cy="259045"/>
    <xdr:sp macro="" textlink="">
      <xdr:nvSpPr>
        <xdr:cNvPr id="416" name="商工費該当値テキスト">
          <a:extLst>
            <a:ext uri="{FF2B5EF4-FFF2-40B4-BE49-F238E27FC236}">
              <a16:creationId xmlns:a16="http://schemas.microsoft.com/office/drawing/2014/main" id="{00000000-0008-0000-0700-0000A0010000}"/>
            </a:ext>
          </a:extLst>
        </xdr:cNvPr>
        <xdr:cNvSpPr txBox="1"/>
      </xdr:nvSpPr>
      <xdr:spPr>
        <a:xfrm>
          <a:off x="10528300" y="12775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67777</xdr:rowOff>
    </xdr:from>
    <xdr:to>
      <xdr:col>50</xdr:col>
      <xdr:colOff>165100</xdr:colOff>
      <xdr:row>76</xdr:row>
      <xdr:rowOff>169377</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9588500" y="1309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14454</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372111" y="1287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35362</xdr:rowOff>
    </xdr:from>
    <xdr:to>
      <xdr:col>46</xdr:col>
      <xdr:colOff>38100</xdr:colOff>
      <xdr:row>76</xdr:row>
      <xdr:rowOff>136962</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8699500" y="1306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153489</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3111" y="1284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96718</xdr:rowOff>
    </xdr:from>
    <xdr:to>
      <xdr:col>41</xdr:col>
      <xdr:colOff>101600</xdr:colOff>
      <xdr:row>76</xdr:row>
      <xdr:rowOff>26868</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7810500" y="1295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43395</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594111" y="12730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86797</xdr:rowOff>
    </xdr:from>
    <xdr:to>
      <xdr:col>36</xdr:col>
      <xdr:colOff>165100</xdr:colOff>
      <xdr:row>76</xdr:row>
      <xdr:rowOff>16948</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6921500" y="1294554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33474</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05111" y="1272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83888</xdr:rowOff>
    </xdr:from>
    <xdr:to>
      <xdr:col>54</xdr:col>
      <xdr:colOff>189865</xdr:colOff>
      <xdr:row>98</xdr:row>
      <xdr:rowOff>145171</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514388"/>
          <a:ext cx="1270" cy="1432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148998</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95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145171</xdr:rowOff>
    </xdr:from>
    <xdr:to>
      <xdr:col>55</xdr:col>
      <xdr:colOff>88900</xdr:colOff>
      <xdr:row>98</xdr:row>
      <xdr:rowOff>145171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94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30565</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289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83888</xdr:rowOff>
    </xdr:from>
    <xdr:to>
      <xdr:col>55</xdr:col>
      <xdr:colOff>88900</xdr:colOff>
      <xdr:row>90</xdr:row>
      <xdr:rowOff>83888</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514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59530</xdr:rowOff>
    </xdr:from>
    <xdr:to>
      <xdr:col>55</xdr:col>
      <xdr:colOff>0</xdr:colOff>
      <xdr:row>98</xdr:row>
      <xdr:rowOff>73749</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9639300" y="16861630"/>
          <a:ext cx="838200" cy="14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17270</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647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165843</xdr:rowOff>
    </xdr:from>
    <xdr:to>
      <xdr:col>55</xdr:col>
      <xdr:colOff>50800</xdr:colOff>
      <xdr:row>98</xdr:row>
      <xdr:rowOff>95993</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79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73749</xdr:rowOff>
    </xdr:from>
    <xdr:to>
      <xdr:col>50</xdr:col>
      <xdr:colOff>114300</xdr:colOff>
      <xdr:row>98</xdr:row>
      <xdr:rowOff>84976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8750300" y="16875849"/>
          <a:ext cx="889000" cy="1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168952</xdr:rowOff>
    </xdr:from>
    <xdr:to>
      <xdr:col>50</xdr:col>
      <xdr:colOff>165100</xdr:colOff>
      <xdr:row>98</xdr:row>
      <xdr:rowOff>99102</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115629</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574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58387</xdr:rowOff>
    </xdr:from>
    <xdr:to>
      <xdr:col>45</xdr:col>
      <xdr:colOff>177800</xdr:colOff>
      <xdr:row>98</xdr:row>
      <xdr:rowOff>84976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7861300" y="16860487"/>
          <a:ext cx="889000" cy="26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170590</xdr:rowOff>
    </xdr:from>
    <xdr:to>
      <xdr:col>46</xdr:col>
      <xdr:colOff>38100</xdr:colOff>
      <xdr:row>98</xdr:row>
      <xdr:rowOff>100740</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117267</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57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58387</xdr:rowOff>
    </xdr:from>
    <xdr:to>
      <xdr:col>41</xdr:col>
      <xdr:colOff>50800</xdr:colOff>
      <xdr:row>98</xdr:row>
      <xdr:rowOff>85792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6972300" y="16860487"/>
          <a:ext cx="889000" cy="27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166002</xdr:rowOff>
    </xdr:from>
    <xdr:to>
      <xdr:col>41</xdr:col>
      <xdr:colOff>101600</xdr:colOff>
      <xdr:row>98</xdr:row>
      <xdr:rowOff>96152</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112679</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166334</xdr:rowOff>
    </xdr:from>
    <xdr:to>
      <xdr:col>36</xdr:col>
      <xdr:colOff>165100</xdr:colOff>
      <xdr:row>98</xdr:row>
      <xdr:rowOff>96484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113011</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5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8730</xdr:rowOff>
    </xdr:from>
    <xdr:to>
      <xdr:col>55</xdr:col>
      <xdr:colOff>50800</xdr:colOff>
      <xdr:row>98</xdr:row>
      <xdr:rowOff>110330</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81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144270</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77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22949</xdr:rowOff>
    </xdr:from>
    <xdr:to>
      <xdr:col>50</xdr:col>
      <xdr:colOff>165100</xdr:colOff>
      <xdr:row>98</xdr:row>
      <xdr:rowOff>124549</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82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115676</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917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34176</xdr:rowOff>
    </xdr:from>
    <xdr:to>
      <xdr:col>46</xdr:col>
      <xdr:colOff>38100</xdr:colOff>
      <xdr:row>98</xdr:row>
      <xdr:rowOff>135776</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83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126903</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92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7587</xdr:rowOff>
    </xdr:from>
    <xdr:to>
      <xdr:col>41</xdr:col>
      <xdr:colOff>101600</xdr:colOff>
      <xdr:row>98</xdr:row>
      <xdr:rowOff>109187</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809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100314</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90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34992</xdr:rowOff>
    </xdr:from>
    <xdr:to>
      <xdr:col>36</xdr:col>
      <xdr:colOff>165100</xdr:colOff>
      <xdr:row>98</xdr:row>
      <xdr:rowOff>136592</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83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127719</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92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52512</xdr:rowOff>
    </xdr:from>
    <xdr:to>
      <xdr:col>85</xdr:col>
      <xdr:colOff>126364</xdr:colOff>
      <xdr:row>38</xdr:row>
      <xdr:rowOff>171247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flipV="1">
          <a:off x="16317595" y="5367462"/>
          <a:ext cx="1269" cy="1318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3624</xdr:rowOff>
    </xdr:from>
    <xdr:ext cx="469744" cy="259045"/>
    <xdr:sp macro="" textlink="">
      <xdr:nvSpPr>
        <xdr:cNvPr id="505" name="消防費最小値テキスト">
          <a:extLst>
            <a:ext uri="{FF2B5EF4-FFF2-40B4-BE49-F238E27FC236}">
              <a16:creationId xmlns:a16="http://schemas.microsoft.com/office/drawing/2014/main" id="{00000000-0008-0000-0700-0000F9010000}"/>
            </a:ext>
          </a:extLst>
        </xdr:cNvPr>
        <xdr:cNvSpPr txBox="1"/>
      </xdr:nvSpPr>
      <xdr:spPr>
        <a:xfrm>
          <a:off x="16370300" y="66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171247</xdr:rowOff>
    </xdr:from>
    <xdr:to>
      <xdr:col>86</xdr:col>
      <xdr:colOff>25400</xdr:colOff>
      <xdr:row>38</xdr:row>
      <xdr:rowOff>171247</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6230600" y="668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170639</xdr:rowOff>
    </xdr:from>
    <xdr:ext cx="534377" cy="259045"/>
    <xdr:sp macro="" textlink="">
      <xdr:nvSpPr>
        <xdr:cNvPr id="507" name="消防費最大値テキスト">
          <a:extLst>
            <a:ext uri="{FF2B5EF4-FFF2-40B4-BE49-F238E27FC236}">
              <a16:creationId xmlns:a16="http://schemas.microsoft.com/office/drawing/2014/main" id="{00000000-0008-0000-0700-0000FB010000}"/>
            </a:ext>
          </a:extLst>
        </xdr:cNvPr>
        <xdr:cNvSpPr txBox="1"/>
      </xdr:nvSpPr>
      <xdr:spPr>
        <a:xfrm>
          <a:off x="16370300" y="514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52512</xdr:rowOff>
    </xdr:from>
    <xdr:to>
      <xdr:col>86</xdr:col>
      <xdr:colOff>25400</xdr:colOff>
      <xdr:row>31</xdr:row>
      <xdr:rowOff>52512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536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165257</xdr:rowOff>
    </xdr:from>
    <xdr:to>
      <xdr:col>85</xdr:col>
      <xdr:colOff>127000</xdr:colOff>
      <xdr:row>38</xdr:row>
      <xdr:rowOff>34864</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5481300" y="6508907"/>
          <a:ext cx="838200" cy="41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136877</xdr:rowOff>
    </xdr:from>
    <xdr:ext cx="534377" cy="259045"/>
    <xdr:sp macro="" textlink="">
      <xdr:nvSpPr>
        <xdr:cNvPr id="510" name="消防費平均値テキスト">
          <a:extLst>
            <a:ext uri="{FF2B5EF4-FFF2-40B4-BE49-F238E27FC236}">
              <a16:creationId xmlns:a16="http://schemas.microsoft.com/office/drawing/2014/main" id="{00000000-0008-0000-0700-0000FE010000}"/>
            </a:ext>
          </a:extLst>
        </xdr:cNvPr>
        <xdr:cNvSpPr txBox="1"/>
      </xdr:nvSpPr>
      <xdr:spPr>
        <a:xfrm>
          <a:off x="16370300" y="6137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114000</xdr:rowOff>
    </xdr:from>
    <xdr:to>
      <xdr:col>85</xdr:col>
      <xdr:colOff>177800</xdr:colOff>
      <xdr:row>37</xdr:row>
      <xdr:rowOff>44150</xdr:rowOff>
    </xdr:to>
    <xdr:sp macro="" textlink="">
      <xdr:nvSpPr>
        <xdr:cNvPr id="511" name="フローチャート: 判断 510">
          <a:extLst>
            <a:ext uri="{FF2B5EF4-FFF2-40B4-BE49-F238E27FC236}">
              <a16:creationId xmlns:a16="http://schemas.microsoft.com/office/drawing/2014/main" id="{00000000-0008-0000-0700-0000FF010000}"/>
            </a:ext>
          </a:extLst>
        </xdr:cNvPr>
        <xdr:cNvSpPr/>
      </xdr:nvSpPr>
      <xdr:spPr>
        <a:xfrm>
          <a:off x="162687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985</xdr:rowOff>
    </xdr:from>
    <xdr:to>
      <xdr:col>81</xdr:col>
      <xdr:colOff>50800</xdr:colOff>
      <xdr:row>38</xdr:row>
      <xdr:rowOff>34864</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4592300" y="6516085"/>
          <a:ext cx="889000" cy="33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126253</xdr:rowOff>
    </xdr:from>
    <xdr:to>
      <xdr:col>81</xdr:col>
      <xdr:colOff>101600</xdr:colOff>
      <xdr:row>37</xdr:row>
      <xdr:rowOff>56403</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5430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72930</xdr:rowOff>
    </xdr:from>
    <xdr:ext cx="534377"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5214111" y="607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985</xdr:rowOff>
    </xdr:from>
    <xdr:to>
      <xdr:col>76</xdr:col>
      <xdr:colOff>114300</xdr:colOff>
      <xdr:row>38</xdr:row>
      <xdr:rowOff>26177</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3703300" y="6516085"/>
          <a:ext cx="889000" cy="25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158349</xdr:rowOff>
    </xdr:from>
    <xdr:to>
      <xdr:col>76</xdr:col>
      <xdr:colOff>165100</xdr:colOff>
      <xdr:row>37</xdr:row>
      <xdr:rowOff>88499</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4541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105026</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4325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4414</xdr:rowOff>
    </xdr:from>
    <xdr:to>
      <xdr:col>71</xdr:col>
      <xdr:colOff>177800</xdr:colOff>
      <xdr:row>38</xdr:row>
      <xdr:rowOff>26177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814300" y="6519514"/>
          <a:ext cx="889000" cy="21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158669</xdr:rowOff>
    </xdr:from>
    <xdr:to>
      <xdr:col>72</xdr:col>
      <xdr:colOff>38100</xdr:colOff>
      <xdr:row>37</xdr:row>
      <xdr:rowOff>88819</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3652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105346</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3436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166898</xdr:rowOff>
    </xdr:from>
    <xdr:to>
      <xdr:col>67</xdr:col>
      <xdr:colOff>101600</xdr:colOff>
      <xdr:row>37</xdr:row>
      <xdr:rowOff>97048</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2763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113575</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2547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114457</xdr:rowOff>
    </xdr:from>
    <xdr:to>
      <xdr:col>85</xdr:col>
      <xdr:colOff>177800</xdr:colOff>
      <xdr:row>38</xdr:row>
      <xdr:rowOff>44607</xdr:rowOff>
    </xdr:to>
    <xdr:sp macro="" textlink="">
      <xdr:nvSpPr>
        <xdr:cNvPr id="528" name="楕円 527">
          <a:extLst>
            <a:ext uri="{FF2B5EF4-FFF2-40B4-BE49-F238E27FC236}">
              <a16:creationId xmlns:a16="http://schemas.microsoft.com/office/drawing/2014/main" id="{00000000-0008-0000-0700-000010020000}"/>
            </a:ext>
          </a:extLst>
        </xdr:cNvPr>
        <xdr:cNvSpPr/>
      </xdr:nvSpPr>
      <xdr:spPr>
        <a:xfrm>
          <a:off x="16268700" y="645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92884</xdr:rowOff>
    </xdr:from>
    <xdr:ext cx="534377" cy="259045"/>
    <xdr:sp macro="" textlink="">
      <xdr:nvSpPr>
        <xdr:cNvPr id="529" name="消防費該当値テキスト">
          <a:extLst>
            <a:ext uri="{FF2B5EF4-FFF2-40B4-BE49-F238E27FC236}">
              <a16:creationId xmlns:a16="http://schemas.microsoft.com/office/drawing/2014/main" id="{00000000-0008-0000-0700-000011020000}"/>
            </a:ext>
          </a:extLst>
        </xdr:cNvPr>
        <xdr:cNvSpPr txBox="1"/>
      </xdr:nvSpPr>
      <xdr:spPr>
        <a:xfrm>
          <a:off x="16370300" y="6436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155514</xdr:rowOff>
    </xdr:from>
    <xdr:to>
      <xdr:col>81</xdr:col>
      <xdr:colOff>101600</xdr:colOff>
      <xdr:row>38</xdr:row>
      <xdr:rowOff>85665</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5430500" y="64991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76791</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659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121636</xdr:rowOff>
    </xdr:from>
    <xdr:to>
      <xdr:col>76</xdr:col>
      <xdr:colOff>165100</xdr:colOff>
      <xdr:row>38</xdr:row>
      <xdr:rowOff>51786</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4541500" y="646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42912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6558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146827</xdr:rowOff>
    </xdr:from>
    <xdr:to>
      <xdr:col>72</xdr:col>
      <xdr:colOff>38100</xdr:colOff>
      <xdr:row>38</xdr:row>
      <xdr:rowOff>76977</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3652500" y="649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68104</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436111" y="658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125064</xdr:rowOff>
    </xdr:from>
    <xdr:to>
      <xdr:col>67</xdr:col>
      <xdr:colOff>101600</xdr:colOff>
      <xdr:row>38</xdr:row>
      <xdr:rowOff>55214</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2763500" y="64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46341</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547111" y="6561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64132</xdr:rowOff>
    </xdr:from>
    <xdr:to>
      <xdr:col>85</xdr:col>
      <xdr:colOff>126364</xdr:colOff>
      <xdr:row>58</xdr:row>
      <xdr:rowOff>11766</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6317595" y="8808082"/>
          <a:ext cx="1269" cy="1147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15593</xdr:rowOff>
    </xdr:from>
    <xdr:ext cx="534377" cy="259045"/>
    <xdr:sp macro="" textlink="">
      <xdr:nvSpPr>
        <xdr:cNvPr id="565" name="教育費最小値テキスト">
          <a:extLst>
            <a:ext uri="{FF2B5EF4-FFF2-40B4-BE49-F238E27FC236}">
              <a16:creationId xmlns:a16="http://schemas.microsoft.com/office/drawing/2014/main" id="{00000000-0008-0000-0700-000035020000}"/>
            </a:ext>
          </a:extLst>
        </xdr:cNvPr>
        <xdr:cNvSpPr txBox="1"/>
      </xdr:nvSpPr>
      <xdr:spPr>
        <a:xfrm>
          <a:off x="16370300" y="9959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11766</xdr:rowOff>
    </xdr:from>
    <xdr:to>
      <xdr:col>86</xdr:col>
      <xdr:colOff>25400</xdr:colOff>
      <xdr:row>58</xdr:row>
      <xdr:rowOff>11766</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9955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10809</xdr:rowOff>
    </xdr:from>
    <xdr:ext cx="599010" cy="259045"/>
    <xdr:sp macro="" textlink="">
      <xdr:nvSpPr>
        <xdr:cNvPr id="567" name="教育費最大値テキスト">
          <a:extLst>
            <a:ext uri="{FF2B5EF4-FFF2-40B4-BE49-F238E27FC236}">
              <a16:creationId xmlns:a16="http://schemas.microsoft.com/office/drawing/2014/main" id="{00000000-0008-0000-0700-000037020000}"/>
            </a:ext>
          </a:extLst>
        </xdr:cNvPr>
        <xdr:cNvSpPr txBox="1"/>
      </xdr:nvSpPr>
      <xdr:spPr>
        <a:xfrm>
          <a:off x="16370300" y="858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106,128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64132</xdr:rowOff>
    </xdr:from>
    <xdr:to>
      <xdr:col>86</xdr:col>
      <xdr:colOff>25400</xdr:colOff>
      <xdr:row>51</xdr:row>
      <xdr:rowOff>64132</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880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35785</xdr:rowOff>
    </xdr:from>
    <xdr:to>
      <xdr:col>85</xdr:col>
      <xdr:colOff>127000</xdr:colOff>
      <xdr:row>57</xdr:row>
      <xdr:rowOff>163050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5481300" y="9636985"/>
          <a:ext cx="838200" cy="29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159669</xdr:rowOff>
    </xdr:from>
    <xdr:ext cx="534377" cy="259045"/>
    <xdr:sp macro="" textlink="">
      <xdr:nvSpPr>
        <xdr:cNvPr id="570" name="教育費平均値テキスト">
          <a:extLst>
            <a:ext uri="{FF2B5EF4-FFF2-40B4-BE49-F238E27FC236}">
              <a16:creationId xmlns:a16="http://schemas.microsoft.com/office/drawing/2014/main" id="{00000000-0008-0000-0700-00003A020000}"/>
            </a:ext>
          </a:extLst>
        </xdr:cNvPr>
        <xdr:cNvSpPr txBox="1"/>
      </xdr:nvSpPr>
      <xdr:spPr>
        <a:xfrm>
          <a:off x="16370300" y="9417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136792</xdr:rowOff>
    </xdr:from>
    <xdr:to>
      <xdr:col>85</xdr:col>
      <xdr:colOff>177800</xdr:colOff>
      <xdr:row>56</xdr:row>
      <xdr:rowOff>66942</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6268700" y="956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125641</xdr:rowOff>
    </xdr:from>
    <xdr:to>
      <xdr:col>81</xdr:col>
      <xdr:colOff>50800</xdr:colOff>
      <xdr:row>57</xdr:row>
      <xdr:rowOff>163050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4592300" y="9898291"/>
          <a:ext cx="889000" cy="37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14932</xdr:rowOff>
    </xdr:from>
    <xdr:to>
      <xdr:col>81</xdr:col>
      <xdr:colOff>101600</xdr:colOff>
      <xdr:row>56</xdr:row>
      <xdr:rowOff>116532</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5430500" y="96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133059</xdr:rowOff>
    </xdr:from>
    <xdr:ext cx="534377"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214111" y="9391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125641</xdr:rowOff>
    </xdr:from>
    <xdr:to>
      <xdr:col>76</xdr:col>
      <xdr:colOff>114300</xdr:colOff>
      <xdr:row>58</xdr:row>
      <xdr:rowOff>52309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3703300" y="9898291"/>
          <a:ext cx="889000" cy="9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113833</xdr:rowOff>
    </xdr:from>
    <xdr:to>
      <xdr:col>76</xdr:col>
      <xdr:colOff>165100</xdr:colOff>
      <xdr:row>57</xdr:row>
      <xdr:rowOff>43983</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4541500" y="971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60510</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4325111" y="949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145660</xdr:rowOff>
    </xdr:from>
    <xdr:to>
      <xdr:col>71</xdr:col>
      <xdr:colOff>177800</xdr:colOff>
      <xdr:row>58</xdr:row>
      <xdr:rowOff>52309</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814300" y="9918310"/>
          <a:ext cx="889000" cy="7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131665</xdr:rowOff>
    </xdr:from>
    <xdr:to>
      <xdr:col>72</xdr:col>
      <xdr:colOff>38100</xdr:colOff>
      <xdr:row>57</xdr:row>
      <xdr:rowOff>61815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3652500" y="97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78342</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436111" y="950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146850</xdr:rowOff>
    </xdr:from>
    <xdr:to>
      <xdr:col>67</xdr:col>
      <xdr:colOff>101600</xdr:colOff>
      <xdr:row>57</xdr:row>
      <xdr:rowOff>77000</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2763500" y="974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93527</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547111" y="952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156435</xdr:rowOff>
    </xdr:from>
    <xdr:to>
      <xdr:col>85</xdr:col>
      <xdr:colOff>177800</xdr:colOff>
      <xdr:row>56</xdr:row>
      <xdr:rowOff>86585</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6268700" y="958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134862</xdr:rowOff>
    </xdr:from>
    <xdr:ext cx="534377" cy="259045"/>
    <xdr:sp macro="" textlink="">
      <xdr:nvSpPr>
        <xdr:cNvPr id="589" name="教育費該当値テキスト">
          <a:extLst>
            <a:ext uri="{FF2B5EF4-FFF2-40B4-BE49-F238E27FC236}">
              <a16:creationId xmlns:a16="http://schemas.microsoft.com/office/drawing/2014/main" id="{00000000-0008-0000-0700-00004D020000}"/>
            </a:ext>
          </a:extLst>
        </xdr:cNvPr>
        <xdr:cNvSpPr txBox="1"/>
      </xdr:nvSpPr>
      <xdr:spPr>
        <a:xfrm>
          <a:off x="16370300" y="956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112250</xdr:rowOff>
    </xdr:from>
    <xdr:to>
      <xdr:col>81</xdr:col>
      <xdr:colOff>101600</xdr:colOff>
      <xdr:row>58</xdr:row>
      <xdr:rowOff>42400</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5430500" y="988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33527</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14111" y="997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74841</xdr:rowOff>
    </xdr:from>
    <xdr:to>
      <xdr:col>76</xdr:col>
      <xdr:colOff>165100</xdr:colOff>
      <xdr:row>58</xdr:row>
      <xdr:rowOff>4991</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4541500" y="984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167568</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325111" y="994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1509</xdr:rowOff>
    </xdr:from>
    <xdr:to>
      <xdr:col>72</xdr:col>
      <xdr:colOff>38100</xdr:colOff>
      <xdr:row>58</xdr:row>
      <xdr:rowOff>103109</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3652500" y="994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94236</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1003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94860</xdr:rowOff>
    </xdr:from>
    <xdr:to>
      <xdr:col>67</xdr:col>
      <xdr:colOff>101600</xdr:colOff>
      <xdr:row>58</xdr:row>
      <xdr:rowOff>25010</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2763500" y="986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16137</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96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144470</xdr:rowOff>
    </xdr:from>
    <xdr:to>
      <xdr:col>85</xdr:col>
      <xdr:colOff>126364</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317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66197</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610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91147</xdr:rowOff>
    </xdr:from>
    <xdr:ext cx="599010"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209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166,874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144470</xdr:rowOff>
    </xdr:from>
    <xdr:to>
      <xdr:col>86</xdr:col>
      <xdr:colOff>25400</xdr:colOff>
      <xdr:row>71</xdr:row>
      <xdr:rowOff>144470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31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44000</xdr:rowOff>
    </xdr:from>
    <xdr:to>
      <xdr:col>85</xdr:col>
      <xdr:colOff>127000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5481300" y="13588550"/>
          <a:ext cx="838200" cy="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155097</xdr:rowOff>
    </xdr:from>
    <xdr:ext cx="469744"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356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132220</xdr:rowOff>
    </xdr:from>
    <xdr:to>
      <xdr:col>85</xdr:col>
      <xdr:colOff>177800</xdr:colOff>
      <xdr:row>79</xdr:row>
      <xdr:rowOff>62370</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50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35633</xdr:rowOff>
    </xdr:from>
    <xdr:to>
      <xdr:col>81</xdr:col>
      <xdr:colOff>50800</xdr:colOff>
      <xdr:row>79</xdr:row>
      <xdr:rowOff>44000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4592300" y="13580183"/>
          <a:ext cx="889000" cy="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139695</xdr:rowOff>
    </xdr:from>
    <xdr:to>
      <xdr:col>81</xdr:col>
      <xdr:colOff>101600</xdr:colOff>
      <xdr:row>79</xdr:row>
      <xdr:rowOff>69845</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51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86372</xdr:rowOff>
    </xdr:from>
    <xdr:ext cx="469744"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46428" y="1328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35633</xdr:rowOff>
    </xdr:from>
    <xdr:to>
      <xdr:col>76</xdr:col>
      <xdr:colOff>114300</xdr:colOff>
      <xdr:row>79</xdr:row>
      <xdr:rowOff>39070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3703300" y="13580183"/>
          <a:ext cx="889000" cy="3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148512</xdr:rowOff>
    </xdr:from>
    <xdr:to>
      <xdr:col>76</xdr:col>
      <xdr:colOff>165100</xdr:colOff>
      <xdr:row>79</xdr:row>
      <xdr:rowOff>78662</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521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95189</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57428" y="13296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39070</xdr:rowOff>
    </xdr:from>
    <xdr:to>
      <xdr:col>71</xdr:col>
      <xdr:colOff>177800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2814300" y="13583620"/>
          <a:ext cx="889000" cy="5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155133</xdr:rowOff>
    </xdr:from>
    <xdr:to>
      <xdr:col>72</xdr:col>
      <xdr:colOff>38100</xdr:colOff>
      <xdr:row>79</xdr:row>
      <xdr:rowOff>85283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5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101810</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68428" y="1330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147475</xdr:rowOff>
    </xdr:from>
    <xdr:to>
      <xdr:col>67</xdr:col>
      <xdr:colOff>101600</xdr:colOff>
      <xdr:row>79</xdr:row>
      <xdr:rowOff>77625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52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94152</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79428" y="1329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110647</xdr:rowOff>
    </xdr:from>
    <xdr:ext cx="249299"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483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164650</xdr:rowOff>
    </xdr:from>
    <xdr:to>
      <xdr:col>81</xdr:col>
      <xdr:colOff>101600</xdr:colOff>
      <xdr:row>79</xdr:row>
      <xdr:rowOff>94800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53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85927</xdr:rowOff>
    </xdr:from>
    <xdr:ext cx="313932"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324333" y="136304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156283</xdr:rowOff>
    </xdr:from>
    <xdr:to>
      <xdr:col>76</xdr:col>
      <xdr:colOff>165100</xdr:colOff>
      <xdr:row>79</xdr:row>
      <xdr:rowOff>86433</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52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77560</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357428" y="13622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159720</xdr:rowOff>
    </xdr:from>
    <xdr:to>
      <xdr:col>72</xdr:col>
      <xdr:colOff>38100</xdr:colOff>
      <xdr:row>79</xdr:row>
      <xdr:rowOff>89870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53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80997</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4017" y="13625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63157</xdr:rowOff>
    </xdr:from>
    <xdr:to>
      <xdr:col>85</xdr:col>
      <xdr:colOff>126364</xdr:colOff>
      <xdr:row>98</xdr:row>
      <xdr:rowOff>37954</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493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41781</xdr:rowOff>
    </xdr:from>
    <xdr:ext cx="469744"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684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37954</xdr:rowOff>
    </xdr:from>
    <xdr:to>
      <xdr:col>86</xdr:col>
      <xdr:colOff>25400</xdr:colOff>
      <xdr:row>98</xdr:row>
      <xdr:rowOff>37954</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6840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9834</xdr:rowOff>
    </xdr:from>
    <xdr:ext cx="534377"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26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80,018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63157</xdr:rowOff>
    </xdr:from>
    <xdr:to>
      <xdr:col>86</xdr:col>
      <xdr:colOff>25400</xdr:colOff>
      <xdr:row>90</xdr:row>
      <xdr:rowOff>63157</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49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135165</xdr:rowOff>
    </xdr:from>
    <xdr:to>
      <xdr:col>85</xdr:col>
      <xdr:colOff>127000</xdr:colOff>
      <xdr:row>95</xdr:row>
      <xdr:rowOff>1302</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5481300" y="16251465"/>
          <a:ext cx="838200" cy="37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117378</xdr:rowOff>
    </xdr:from>
    <xdr:ext cx="534377"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062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94501</xdr:rowOff>
    </xdr:from>
    <xdr:to>
      <xdr:col>85</xdr:col>
      <xdr:colOff>177800</xdr:colOff>
      <xdr:row>95</xdr:row>
      <xdr:rowOff>24651</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2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135165</xdr:rowOff>
    </xdr:from>
    <xdr:to>
      <xdr:col>81</xdr:col>
      <xdr:colOff>50800</xdr:colOff>
      <xdr:row>94</xdr:row>
      <xdr:rowOff>143111</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4592300" y="16251465"/>
          <a:ext cx="889000" cy="7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82080</xdr:rowOff>
    </xdr:from>
    <xdr:to>
      <xdr:col>81</xdr:col>
      <xdr:colOff>101600</xdr:colOff>
      <xdr:row>95</xdr:row>
      <xdr:rowOff>12230</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19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28757</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214111" y="1597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143111</xdr:rowOff>
    </xdr:from>
    <xdr:to>
      <xdr:col>76</xdr:col>
      <xdr:colOff>114300</xdr:colOff>
      <xdr:row>94</xdr:row>
      <xdr:rowOff>149397</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3703300" y="16259411"/>
          <a:ext cx="8890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70650</xdr:rowOff>
    </xdr:from>
    <xdr:to>
      <xdr:col>76</xdr:col>
      <xdr:colOff>165100</xdr:colOff>
      <xdr:row>95</xdr:row>
      <xdr:rowOff>800</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1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17327</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325111" y="1596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39612</xdr:rowOff>
    </xdr:from>
    <xdr:to>
      <xdr:col>71</xdr:col>
      <xdr:colOff>177800</xdr:colOff>
      <xdr:row>94</xdr:row>
      <xdr:rowOff>149397</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814300" y="16155912"/>
          <a:ext cx="889000" cy="109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73889</xdr:rowOff>
    </xdr:from>
    <xdr:to>
      <xdr:col>72</xdr:col>
      <xdr:colOff>38100</xdr:colOff>
      <xdr:row>95</xdr:row>
      <xdr:rowOff>4039</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19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20566</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36111" y="1596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74098</xdr:rowOff>
    </xdr:from>
    <xdr:to>
      <xdr:col>67</xdr:col>
      <xdr:colOff>101600</xdr:colOff>
      <xdr:row>95</xdr:row>
      <xdr:rowOff>4248</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19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166825</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47111" y="1628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121952</xdr:rowOff>
    </xdr:from>
    <xdr:to>
      <xdr:col>85</xdr:col>
      <xdr:colOff>177800</xdr:colOff>
      <xdr:row>95</xdr:row>
      <xdr:rowOff>52102</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23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100379</xdr:rowOff>
    </xdr:from>
    <xdr:ext cx="534377"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216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84365</xdr:rowOff>
    </xdr:from>
    <xdr:to>
      <xdr:col>81</xdr:col>
      <xdr:colOff>101600</xdr:colOff>
      <xdr:row>95</xdr:row>
      <xdr:rowOff>14515</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20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5642</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29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92311</xdr:rowOff>
    </xdr:from>
    <xdr:to>
      <xdr:col>76</xdr:col>
      <xdr:colOff>165100</xdr:colOff>
      <xdr:row>95</xdr:row>
      <xdr:rowOff>22461</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20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13588</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301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98597</xdr:rowOff>
    </xdr:from>
    <xdr:to>
      <xdr:col>72</xdr:col>
      <xdr:colOff>38100</xdr:colOff>
      <xdr:row>95</xdr:row>
      <xdr:rowOff>28747</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21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19874</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307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160262</xdr:rowOff>
    </xdr:from>
    <xdr:to>
      <xdr:col>67</xdr:col>
      <xdr:colOff>101600</xdr:colOff>
      <xdr:row>94</xdr:row>
      <xdr:rowOff>90412</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10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106939</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588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5055</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flipV="1">
          <a:off x="22159595" y="5148555"/>
          <a:ext cx="1269" cy="1506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6189</xdr:rowOff>
    </xdr:from>
    <xdr:ext cx="249299" cy="259045"/>
    <xdr:sp macro="" textlink="">
      <xdr:nvSpPr>
        <xdr:cNvPr id="734" name="諸支出金最小値テキスト">
          <a:extLst>
            <a:ext uri="{FF2B5EF4-FFF2-40B4-BE49-F238E27FC236}">
              <a16:creationId xmlns:a16="http://schemas.microsoft.com/office/drawing/2014/main" id="{00000000-0008-0000-0700-0000DE020000}"/>
            </a:ext>
          </a:extLst>
        </xdr:cNvPr>
        <xdr:cNvSpPr txBox="1"/>
      </xdr:nvSpPr>
      <xdr:spPr>
        <a:xfrm>
          <a:off x="22212300" y="6692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123182</xdr:rowOff>
    </xdr:from>
    <xdr:ext cx="469744" cy="259045"/>
    <xdr:sp macro="" textlink="">
      <xdr:nvSpPr>
        <xdr:cNvPr id="736" name="諸支出金最大値テキスト">
          <a:extLst>
            <a:ext uri="{FF2B5EF4-FFF2-40B4-BE49-F238E27FC236}">
              <a16:creationId xmlns:a16="http://schemas.microsoft.com/office/drawing/2014/main" id="{00000000-0008-0000-0700-0000E0020000}"/>
            </a:ext>
          </a:extLst>
        </xdr:cNvPr>
        <xdr:cNvSpPr txBox="1"/>
      </xdr:nvSpPr>
      <xdr:spPr>
        <a:xfrm>
          <a:off x="22212300" y="492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5055</xdr:rowOff>
    </xdr:from>
    <xdr:to>
      <xdr:col>116</xdr:col>
      <xdr:colOff>152400</xdr:colOff>
      <xdr:row>30</xdr:row>
      <xdr:rowOff>5055</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5148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95089</xdr:rowOff>
    </xdr:from>
    <xdr:ext cx="313932" cy="259045"/>
    <xdr:sp macro="" textlink="">
      <xdr:nvSpPr>
        <xdr:cNvPr id="739" name="諸支出金平均値テキスト">
          <a:extLst>
            <a:ext uri="{FF2B5EF4-FFF2-40B4-BE49-F238E27FC236}">
              <a16:creationId xmlns:a16="http://schemas.microsoft.com/office/drawing/2014/main" id="{00000000-0008-0000-0700-0000E3020000}"/>
            </a:ext>
          </a:extLst>
        </xdr:cNvPr>
        <xdr:cNvSpPr txBox="1"/>
      </xdr:nvSpPr>
      <xdr:spPr>
        <a:xfrm>
          <a:off x="22212300" y="643873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72212</xdr:rowOff>
    </xdr:from>
    <xdr:to>
      <xdr:col>116</xdr:col>
      <xdr:colOff>114300</xdr:colOff>
      <xdr:row>39</xdr:row>
      <xdr:rowOff>2362</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2110700" y="6587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68555</xdr:rowOff>
    </xdr:from>
    <xdr:to>
      <xdr:col>107</xdr:col>
      <xdr:colOff>101600</xdr:colOff>
      <xdr:row>38</xdr:row>
      <xdr:rowOff>170155</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0383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15232</xdr:rowOff>
    </xdr:from>
    <xdr:ext cx="313932"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0277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37236</xdr:rowOff>
    </xdr:from>
    <xdr:to>
      <xdr:col>102</xdr:col>
      <xdr:colOff>165100</xdr:colOff>
      <xdr:row>38</xdr:row>
      <xdr:rowOff>138836</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9494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155363</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9356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27178</xdr:rowOff>
    </xdr:from>
    <xdr:to>
      <xdr:col>98</xdr:col>
      <xdr:colOff>38100</xdr:colOff>
      <xdr:row>38</xdr:row>
      <xdr:rowOff>128778</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8605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145305</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8467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50639</xdr:rowOff>
    </xdr:from>
    <xdr:ext cx="249299" cy="259045"/>
    <xdr:sp macro="" textlink="">
      <xdr:nvSpPr>
        <xdr:cNvPr id="758" name="諸支出金該当値テキスト">
          <a:extLst>
            <a:ext uri="{FF2B5EF4-FFF2-40B4-BE49-F238E27FC236}">
              <a16:creationId xmlns:a16="http://schemas.microsoft.com/office/drawing/2014/main" id="{00000000-0008-0000-0700-0000F6020000}"/>
            </a:ext>
          </a:extLst>
        </xdr:cNvPr>
        <xdr:cNvSpPr txBox="1"/>
      </xdr:nvSpPr>
      <xdr:spPr>
        <a:xfrm>
          <a:off x="22212300" y="6565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前年度繰上充用金グラフ枠">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3" name="前年度繰上充用金最小値テキスト">
          <a:extLst>
            <a:ext uri="{FF2B5EF4-FFF2-40B4-BE49-F238E27FC236}">
              <a16:creationId xmlns:a16="http://schemas.microsoft.com/office/drawing/2014/main" id="{00000000-0008-0000-0700-00000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5" name="前年度繰上充用金最大値テキスト">
          <a:extLst>
            <a:ext uri="{FF2B5EF4-FFF2-40B4-BE49-F238E27FC236}">
              <a16:creationId xmlns:a16="http://schemas.microsoft.com/office/drawing/2014/main" id="{00000000-0008-0000-0700-00001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8" name="前年度繰上充用金平均値テキスト">
          <a:extLst>
            <a:ext uri="{FF2B5EF4-FFF2-40B4-BE49-F238E27FC236}">
              <a16:creationId xmlns:a16="http://schemas.microsoft.com/office/drawing/2014/main" id="{00000000-0008-0000-0700-00001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7" name="前年度繰上充用金該当値テキスト">
          <a:extLst>
            <a:ext uri="{FF2B5EF4-FFF2-40B4-BE49-F238E27FC236}">
              <a16:creationId xmlns:a16="http://schemas.microsoft.com/office/drawing/2014/main" id="{00000000-0008-0000-0700-00002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6" name="正方形/長方形 815">
          <a:extLst>
            <a:ext uri="{FF2B5EF4-FFF2-40B4-BE49-F238E27FC236}">
              <a16:creationId xmlns:a16="http://schemas.microsoft.com/office/drawing/2014/main" id="{00000000-0008-0000-0700-00003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7" name="正方形/長方形 816">
          <a:extLst>
            <a:ext uri="{FF2B5EF4-FFF2-40B4-BE49-F238E27FC236}">
              <a16:creationId xmlns:a16="http://schemas.microsoft.com/office/drawing/2014/main" id="{00000000-0008-0000-0700-00003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民生費の住民一人当たりのコストは</a:t>
          </a:r>
          <a:r>
            <a:rPr kumimoji="1" lang="en-US" altLang="ja-JP" sz="1300">
              <a:latin typeface="ＭＳ Ｐゴシック" panose="020B0600070205080204" pitchFamily="50" charset="-128"/>
              <a:ea typeface="ＭＳ Ｐゴシック" panose="020B0600070205080204" pitchFamily="50" charset="-128"/>
            </a:rPr>
            <a:t>156,383</a:t>
          </a:r>
          <a:r>
            <a:rPr kumimoji="1" lang="ja-JP" altLang="en-US" sz="1300">
              <a:latin typeface="ＭＳ Ｐゴシック" panose="020B0600070205080204" pitchFamily="50" charset="-128"/>
              <a:ea typeface="ＭＳ Ｐゴシック" panose="020B0600070205080204" pitchFamily="50" charset="-128"/>
            </a:rPr>
            <a:t>円で、県平均、全国平均を下回っているが、年々増加している。主な理由として、子育て支援センターの整備に伴う事業費の増で前年度と比べると８．７％増となった。また、教育費の住民一人当たりのコストは図書館・公民館などの施設改修が重なったことにより増加した。また、商工費の住民一人当たりのコストは、新型コロナウイルス対策事業の実施により増加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福井県鯖江市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実質収支は前年度に比べ増加したが、新型コロナウイルス対策のために財政調整基金を取り崩したことから残高が減少し、実質単年度収支はマイナスとなった。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福井県鯖江市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全会計が黒字で推移している。</a:t>
          </a:r>
        </a:p>
        <a:p>
          <a:r>
            <a:rPr kumimoji="1" lang="ja-JP" altLang="en-US" sz="1400">
              <a:latin typeface="ＭＳ ゴシック" pitchFamily="49" charset="-128"/>
              <a:ea typeface="ＭＳ ゴシック" pitchFamily="49" charset="-128"/>
            </a:rPr>
            <a:t>　今後、国民健康保険税や介護保険料、上下水道料金等の見直しにより若干の変動はあるものの、同様の構成で推移するものと思われる。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2">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37433856</v>
      </c>
      <c r="BO4" s="464"/>
      <c r="BP4" s="464"/>
      <c r="BQ4" s="464"/>
      <c r="BR4" s="464"/>
      <c r="BS4" s="464"/>
      <c r="BT4" s="464"/>
      <c r="BU4" s="465"/>
      <c r="BV4" s="463">
        <v>26644702</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6.5</v>
      </c>
      <c r="CU4" s="648"/>
      <c r="CV4" s="648"/>
      <c r="CW4" s="648"/>
      <c r="CX4" s="648"/>
      <c r="CY4" s="648"/>
      <c r="CZ4" s="648"/>
      <c r="DA4" s="649"/>
      <c r="DB4" s="647">
        <v>3.9</v>
      </c>
      <c r="DC4" s="648"/>
      <c r="DD4" s="648"/>
      <c r="DE4" s="648"/>
      <c r="DF4" s="648"/>
      <c r="DG4" s="648"/>
      <c r="DH4" s="648"/>
      <c r="DI4" s="649"/>
      <c r="DJ4" s="186"/>
      <c r="DK4" s="186"/>
      <c r="DL4" s="186"/>
      <c r="DM4" s="186"/>
      <c r="DN4" s="186"/>
      <c r="DO4" s="186"/>
    </row>
    <row r="5" spans="1:119" ht="18.75" customHeight="1" x14ac:dyDescent="0.2">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36382222</v>
      </c>
      <c r="BO5" s="469"/>
      <c r="BP5" s="469"/>
      <c r="BQ5" s="469"/>
      <c r="BR5" s="469"/>
      <c r="BS5" s="469"/>
      <c r="BT5" s="469"/>
      <c r="BU5" s="470"/>
      <c r="BV5" s="468">
        <v>25854513</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89.2</v>
      </c>
      <c r="CU5" s="439"/>
      <c r="CV5" s="439"/>
      <c r="CW5" s="439"/>
      <c r="CX5" s="439"/>
      <c r="CY5" s="439"/>
      <c r="CZ5" s="439"/>
      <c r="DA5" s="440"/>
      <c r="DB5" s="438">
        <v>88.9</v>
      </c>
      <c r="DC5" s="439"/>
      <c r="DD5" s="439"/>
      <c r="DE5" s="439"/>
      <c r="DF5" s="439"/>
      <c r="DG5" s="439"/>
      <c r="DH5" s="439"/>
      <c r="DI5" s="440"/>
      <c r="DJ5" s="186"/>
      <c r="DK5" s="186"/>
      <c r="DL5" s="186"/>
      <c r="DM5" s="186"/>
      <c r="DN5" s="186"/>
      <c r="DO5" s="186"/>
    </row>
    <row r="6" spans="1:119" ht="18.75" customHeight="1" x14ac:dyDescent="0.2">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94</v>
      </c>
      <c r="AV6" s="526"/>
      <c r="AW6" s="526"/>
      <c r="AX6" s="526"/>
      <c r="AY6" s="448" t="s">
        <v>102</v>
      </c>
      <c r="AZ6" s="449"/>
      <c r="BA6" s="449"/>
      <c r="BB6" s="449"/>
      <c r="BC6" s="449"/>
      <c r="BD6" s="449"/>
      <c r="BE6" s="449"/>
      <c r="BF6" s="449"/>
      <c r="BG6" s="449"/>
      <c r="BH6" s="449"/>
      <c r="BI6" s="449"/>
      <c r="BJ6" s="449"/>
      <c r="BK6" s="449"/>
      <c r="BL6" s="449"/>
      <c r="BM6" s="450"/>
      <c r="BN6" s="468">
        <v>1051634</v>
      </c>
      <c r="BO6" s="469"/>
      <c r="BP6" s="469"/>
      <c r="BQ6" s="469"/>
      <c r="BR6" s="469"/>
      <c r="BS6" s="469"/>
      <c r="BT6" s="469"/>
      <c r="BU6" s="470"/>
      <c r="BV6" s="468">
        <v>790189</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93.8</v>
      </c>
      <c r="CU6" s="622"/>
      <c r="CV6" s="622"/>
      <c r="CW6" s="622"/>
      <c r="CX6" s="622"/>
      <c r="CY6" s="622"/>
      <c r="CZ6" s="622"/>
      <c r="DA6" s="623"/>
      <c r="DB6" s="621">
        <v>94.2</v>
      </c>
      <c r="DC6" s="622"/>
      <c r="DD6" s="622"/>
      <c r="DE6" s="622"/>
      <c r="DF6" s="622"/>
      <c r="DG6" s="622"/>
      <c r="DH6" s="622"/>
      <c r="DI6" s="623"/>
      <c r="DJ6" s="186"/>
      <c r="DK6" s="186"/>
      <c r="DL6" s="186"/>
      <c r="DM6" s="186"/>
      <c r="DN6" s="186"/>
      <c r="DO6" s="186"/>
    </row>
    <row r="7" spans="1:119" ht="18.75" customHeight="1" x14ac:dyDescent="0.2">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105</v>
      </c>
      <c r="AV7" s="526"/>
      <c r="AW7" s="526"/>
      <c r="AX7" s="526"/>
      <c r="AY7" s="448" t="s">
        <v>106</v>
      </c>
      <c r="AZ7" s="449"/>
      <c r="BA7" s="449"/>
      <c r="BB7" s="449"/>
      <c r="BC7" s="449"/>
      <c r="BD7" s="449"/>
      <c r="BE7" s="449"/>
      <c r="BF7" s="449"/>
      <c r="BG7" s="449"/>
      <c r="BH7" s="449"/>
      <c r="BI7" s="449"/>
      <c r="BJ7" s="449"/>
      <c r="BK7" s="449"/>
      <c r="BL7" s="449"/>
      <c r="BM7" s="450"/>
      <c r="BN7" s="468">
        <v>35071</v>
      </c>
      <c r="BO7" s="469"/>
      <c r="BP7" s="469"/>
      <c r="BQ7" s="469"/>
      <c r="BR7" s="469"/>
      <c r="BS7" s="469"/>
      <c r="BT7" s="469"/>
      <c r="BU7" s="470"/>
      <c r="BV7" s="468">
        <v>218181</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15617686</v>
      </c>
      <c r="CU7" s="469"/>
      <c r="CV7" s="469"/>
      <c r="CW7" s="469"/>
      <c r="CX7" s="469"/>
      <c r="CY7" s="469"/>
      <c r="CZ7" s="469"/>
      <c r="DA7" s="470"/>
      <c r="DB7" s="468">
        <v>14853864</v>
      </c>
      <c r="DC7" s="469"/>
      <c r="DD7" s="469"/>
      <c r="DE7" s="469"/>
      <c r="DF7" s="469"/>
      <c r="DG7" s="469"/>
      <c r="DH7" s="469"/>
      <c r="DI7" s="470"/>
      <c r="DJ7" s="186"/>
      <c r="DK7" s="186"/>
      <c r="DL7" s="186"/>
      <c r="DM7" s="186"/>
      <c r="DN7" s="186"/>
      <c r="DO7" s="186"/>
    </row>
    <row r="8" spans="1:119" ht="18.75" customHeight="1" thickBot="1" x14ac:dyDescent="0.25">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109</v>
      </c>
      <c r="AV8" s="526"/>
      <c r="AW8" s="526"/>
      <c r="AX8" s="526"/>
      <c r="AY8" s="448" t="s">
        <v>110</v>
      </c>
      <c r="AZ8" s="449"/>
      <c r="BA8" s="449"/>
      <c r="BB8" s="449"/>
      <c r="BC8" s="449"/>
      <c r="BD8" s="449"/>
      <c r="BE8" s="449"/>
      <c r="BF8" s="449"/>
      <c r="BG8" s="449"/>
      <c r="BH8" s="449"/>
      <c r="BI8" s="449"/>
      <c r="BJ8" s="449"/>
      <c r="BK8" s="449"/>
      <c r="BL8" s="449"/>
      <c r="BM8" s="450"/>
      <c r="BN8" s="468">
        <v>1016563</v>
      </c>
      <c r="BO8" s="469"/>
      <c r="BP8" s="469"/>
      <c r="BQ8" s="469"/>
      <c r="BR8" s="469"/>
      <c r="BS8" s="469"/>
      <c r="BT8" s="469"/>
      <c r="BU8" s="470"/>
      <c r="BV8" s="468">
        <v>572008</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0.69</v>
      </c>
      <c r="CU8" s="582"/>
      <c r="CV8" s="582"/>
      <c r="CW8" s="582"/>
      <c r="CX8" s="582"/>
      <c r="CY8" s="582"/>
      <c r="CZ8" s="582"/>
      <c r="DA8" s="583"/>
      <c r="DB8" s="581">
        <v>0.68</v>
      </c>
      <c r="DC8" s="582"/>
      <c r="DD8" s="582"/>
      <c r="DE8" s="582"/>
      <c r="DF8" s="582"/>
      <c r="DG8" s="582"/>
      <c r="DH8" s="582"/>
      <c r="DI8" s="583"/>
      <c r="DJ8" s="186"/>
      <c r="DK8" s="186"/>
      <c r="DL8" s="186"/>
      <c r="DM8" s="186"/>
      <c r="DN8" s="186"/>
      <c r="DO8" s="186"/>
    </row>
    <row r="9" spans="1:119" ht="18.75" customHeight="1" thickBot="1" x14ac:dyDescent="0.25">
      <c r="A9" s="187"/>
      <c r="B9" s="610" t="s">
        <v>112</v>
      </c>
      <c r="C9" s="611"/>
      <c r="D9" s="611"/>
      <c r="E9" s="611"/>
      <c r="F9" s="611"/>
      <c r="G9" s="611"/>
      <c r="H9" s="611"/>
      <c r="I9" s="611"/>
      <c r="J9" s="611"/>
      <c r="K9" s="531"/>
      <c r="L9" s="612" t="s">
        <v>113</v>
      </c>
      <c r="M9" s="613"/>
      <c r="N9" s="613"/>
      <c r="O9" s="613"/>
      <c r="P9" s="613"/>
      <c r="Q9" s="614"/>
      <c r="R9" s="615">
        <v>68302</v>
      </c>
      <c r="S9" s="616"/>
      <c r="T9" s="616"/>
      <c r="U9" s="616"/>
      <c r="V9" s="617"/>
      <c r="W9" s="547" t="s">
        <v>114</v>
      </c>
      <c r="X9" s="548"/>
      <c r="Y9" s="548"/>
      <c r="Z9" s="548"/>
      <c r="AA9" s="548"/>
      <c r="AB9" s="548"/>
      <c r="AC9" s="548"/>
      <c r="AD9" s="548"/>
      <c r="AE9" s="548"/>
      <c r="AF9" s="548"/>
      <c r="AG9" s="548"/>
      <c r="AH9" s="548"/>
      <c r="AI9" s="548"/>
      <c r="AJ9" s="548"/>
      <c r="AK9" s="548"/>
      <c r="AL9" s="618"/>
      <c r="AM9" s="537" t="s">
        <v>115</v>
      </c>
      <c r="AN9" s="442"/>
      <c r="AO9" s="442"/>
      <c r="AP9" s="442"/>
      <c r="AQ9" s="442"/>
      <c r="AR9" s="442"/>
      <c r="AS9" s="442"/>
      <c r="AT9" s="443"/>
      <c r="AU9" s="525" t="s">
        <v>116</v>
      </c>
      <c r="AV9" s="526"/>
      <c r="AW9" s="526"/>
      <c r="AX9" s="526"/>
      <c r="AY9" s="448" t="s">
        <v>117</v>
      </c>
      <c r="AZ9" s="449"/>
      <c r="BA9" s="449"/>
      <c r="BB9" s="449"/>
      <c r="BC9" s="449"/>
      <c r="BD9" s="449"/>
      <c r="BE9" s="449"/>
      <c r="BF9" s="449"/>
      <c r="BG9" s="449"/>
      <c r="BH9" s="449"/>
      <c r="BI9" s="449"/>
      <c r="BJ9" s="449"/>
      <c r="BK9" s="449"/>
      <c r="BL9" s="449"/>
      <c r="BM9" s="450"/>
      <c r="BN9" s="468">
        <v>444555</v>
      </c>
      <c r="BO9" s="469"/>
      <c r="BP9" s="469"/>
      <c r="BQ9" s="469"/>
      <c r="BR9" s="469"/>
      <c r="BS9" s="469"/>
      <c r="BT9" s="469"/>
      <c r="BU9" s="470"/>
      <c r="BV9" s="468">
        <v>76988</v>
      </c>
      <c r="BW9" s="469"/>
      <c r="BX9" s="469"/>
      <c r="BY9" s="469"/>
      <c r="BZ9" s="469"/>
      <c r="CA9" s="469"/>
      <c r="CB9" s="469"/>
      <c r="CC9" s="470"/>
      <c r="CD9" s="477" t="s">
        <v>118</v>
      </c>
      <c r="CE9" s="478"/>
      <c r="CF9" s="478"/>
      <c r="CG9" s="478"/>
      <c r="CH9" s="478"/>
      <c r="CI9" s="478"/>
      <c r="CJ9" s="478"/>
      <c r="CK9" s="478"/>
      <c r="CL9" s="478"/>
      <c r="CM9" s="478"/>
      <c r="CN9" s="478"/>
      <c r="CO9" s="478"/>
      <c r="CP9" s="478"/>
      <c r="CQ9" s="478"/>
      <c r="CR9" s="478"/>
      <c r="CS9" s="479"/>
      <c r="CT9" s="438">
        <v>12.8</v>
      </c>
      <c r="CU9" s="439"/>
      <c r="CV9" s="439"/>
      <c r="CW9" s="439"/>
      <c r="CX9" s="439"/>
      <c r="CY9" s="439"/>
      <c r="CZ9" s="439"/>
      <c r="DA9" s="440"/>
      <c r="DB9" s="438">
        <v>15.4</v>
      </c>
      <c r="DC9" s="439"/>
      <c r="DD9" s="439"/>
      <c r="DE9" s="439"/>
      <c r="DF9" s="439"/>
      <c r="DG9" s="439"/>
      <c r="DH9" s="439"/>
      <c r="DI9" s="440"/>
      <c r="DJ9" s="186"/>
      <c r="DK9" s="186"/>
      <c r="DL9" s="186"/>
      <c r="DM9" s="186"/>
      <c r="DN9" s="186"/>
      <c r="DO9" s="186"/>
    </row>
    <row r="10" spans="1:119" ht="18.75" customHeight="1" thickBot="1" x14ac:dyDescent="0.25">
      <c r="A10" s="187"/>
      <c r="B10" s="610"/>
      <c r="C10" s="611"/>
      <c r="D10" s="611"/>
      <c r="E10" s="611"/>
      <c r="F10" s="611"/>
      <c r="G10" s="611"/>
      <c r="H10" s="611"/>
      <c r="I10" s="611"/>
      <c r="J10" s="611"/>
      <c r="K10" s="531"/>
      <c r="L10" s="441" t="s">
        <v>119</v>
      </c>
      <c r="M10" s="442"/>
      <c r="N10" s="442"/>
      <c r="O10" s="442"/>
      <c r="P10" s="442"/>
      <c r="Q10" s="443"/>
      <c r="R10" s="444">
        <v>68284</v>
      </c>
      <c r="S10" s="445"/>
      <c r="T10" s="445"/>
      <c r="U10" s="445"/>
      <c r="V10" s="447"/>
      <c r="W10" s="619"/>
      <c r="X10" s="430"/>
      <c r="Y10" s="430"/>
      <c r="Z10" s="430"/>
      <c r="AA10" s="430"/>
      <c r="AB10" s="430"/>
      <c r="AC10" s="430"/>
      <c r="AD10" s="430"/>
      <c r="AE10" s="430"/>
      <c r="AF10" s="430"/>
      <c r="AG10" s="430"/>
      <c r="AH10" s="430"/>
      <c r="AI10" s="430"/>
      <c r="AJ10" s="430"/>
      <c r="AK10" s="430"/>
      <c r="AL10" s="620"/>
      <c r="AM10" s="537" t="s">
        <v>120</v>
      </c>
      <c r="AN10" s="442"/>
      <c r="AO10" s="442"/>
      <c r="AP10" s="442"/>
      <c r="AQ10" s="442"/>
      <c r="AR10" s="442"/>
      <c r="AS10" s="442"/>
      <c r="AT10" s="443"/>
      <c r="AU10" s="525" t="s">
        <v>116</v>
      </c>
      <c r="AV10" s="526"/>
      <c r="AW10" s="526"/>
      <c r="AX10" s="526"/>
      <c r="AY10" s="448" t="s">
        <v>121</v>
      </c>
      <c r="AZ10" s="449"/>
      <c r="BA10" s="449"/>
      <c r="BB10" s="449"/>
      <c r="BC10" s="449"/>
      <c r="BD10" s="449"/>
      <c r="BE10" s="449"/>
      <c r="BF10" s="449"/>
      <c r="BG10" s="449"/>
      <c r="BH10" s="449"/>
      <c r="BI10" s="449"/>
      <c r="BJ10" s="449"/>
      <c r="BK10" s="449"/>
      <c r="BL10" s="449"/>
      <c r="BM10" s="450"/>
      <c r="BN10" s="468">
        <v>8000</v>
      </c>
      <c r="BO10" s="469"/>
      <c r="BP10" s="469"/>
      <c r="BQ10" s="469"/>
      <c r="BR10" s="469"/>
      <c r="BS10" s="469"/>
      <c r="BT10" s="469"/>
      <c r="BU10" s="470"/>
      <c r="BV10" s="468">
        <v>208000</v>
      </c>
      <c r="BW10" s="469"/>
      <c r="BX10" s="469"/>
      <c r="BY10" s="469"/>
      <c r="BZ10" s="469"/>
      <c r="CA10" s="469"/>
      <c r="CB10" s="469"/>
      <c r="CC10" s="47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610"/>
      <c r="C11" s="611"/>
      <c r="D11" s="611"/>
      <c r="E11" s="611"/>
      <c r="F11" s="611"/>
      <c r="G11" s="611"/>
      <c r="H11" s="611"/>
      <c r="I11" s="611"/>
      <c r="J11" s="611"/>
      <c r="K11" s="531"/>
      <c r="L11" s="514" t="s">
        <v>123</v>
      </c>
      <c r="M11" s="515"/>
      <c r="N11" s="515"/>
      <c r="O11" s="515"/>
      <c r="P11" s="515"/>
      <c r="Q11" s="516"/>
      <c r="R11" s="607" t="s">
        <v>124</v>
      </c>
      <c r="S11" s="608"/>
      <c r="T11" s="608"/>
      <c r="U11" s="608"/>
      <c r="V11" s="609"/>
      <c r="W11" s="619"/>
      <c r="X11" s="430"/>
      <c r="Y11" s="430"/>
      <c r="Z11" s="430"/>
      <c r="AA11" s="430"/>
      <c r="AB11" s="430"/>
      <c r="AC11" s="430"/>
      <c r="AD11" s="430"/>
      <c r="AE11" s="430"/>
      <c r="AF11" s="430"/>
      <c r="AG11" s="430"/>
      <c r="AH11" s="430"/>
      <c r="AI11" s="430"/>
      <c r="AJ11" s="430"/>
      <c r="AK11" s="430"/>
      <c r="AL11" s="620"/>
      <c r="AM11" s="537" t="s">
        <v>125</v>
      </c>
      <c r="AN11" s="442"/>
      <c r="AO11" s="442"/>
      <c r="AP11" s="442"/>
      <c r="AQ11" s="442"/>
      <c r="AR11" s="442"/>
      <c r="AS11" s="442"/>
      <c r="AT11" s="443"/>
      <c r="AU11" s="525" t="s">
        <v>126</v>
      </c>
      <c r="AV11" s="526"/>
      <c r="AW11" s="526"/>
      <c r="AX11" s="526"/>
      <c r="AY11" s="448" t="s">
        <v>127</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128</v>
      </c>
      <c r="CE11" s="478"/>
      <c r="CF11" s="478"/>
      <c r="CG11" s="478"/>
      <c r="CH11" s="478"/>
      <c r="CI11" s="478"/>
      <c r="CJ11" s="478"/>
      <c r="CK11" s="478"/>
      <c r="CL11" s="478"/>
      <c r="CM11" s="478"/>
      <c r="CN11" s="478"/>
      <c r="CO11" s="478"/>
      <c r="CP11" s="478"/>
      <c r="CQ11" s="478"/>
      <c r="CR11" s="478"/>
      <c r="CS11" s="479"/>
      <c r="CT11" s="581" t="s">
        <v>129</v>
      </c>
      <c r="CU11" s="582"/>
      <c r="CV11" s="582"/>
      <c r="CW11" s="582"/>
      <c r="CX11" s="582"/>
      <c r="CY11" s="582"/>
      <c r="CZ11" s="582"/>
      <c r="DA11" s="583"/>
      <c r="DB11" s="581" t="s">
        <v>130</v>
      </c>
      <c r="DC11" s="582"/>
      <c r="DD11" s="582"/>
      <c r="DE11" s="582"/>
      <c r="DF11" s="582"/>
      <c r="DG11" s="582"/>
      <c r="DH11" s="582"/>
      <c r="DI11" s="583"/>
      <c r="DJ11" s="186"/>
      <c r="DK11" s="186"/>
      <c r="DL11" s="186"/>
      <c r="DM11" s="186"/>
      <c r="DN11" s="186"/>
      <c r="DO11" s="186"/>
    </row>
    <row r="12" spans="1:119" ht="18.75" customHeight="1" x14ac:dyDescent="0.2">
      <c r="A12" s="187"/>
      <c r="B12" s="584" t="s">
        <v>131</v>
      </c>
      <c r="C12" s="585"/>
      <c r="D12" s="585"/>
      <c r="E12" s="585"/>
      <c r="F12" s="585"/>
      <c r="G12" s="585"/>
      <c r="H12" s="585"/>
      <c r="I12" s="585"/>
      <c r="J12" s="585"/>
      <c r="K12" s="586"/>
      <c r="L12" s="593" t="s">
        <v>132</v>
      </c>
      <c r="M12" s="594"/>
      <c r="N12" s="594"/>
      <c r="O12" s="594"/>
      <c r="P12" s="594"/>
      <c r="Q12" s="595"/>
      <c r="R12" s="596">
        <v>69334</v>
      </c>
      <c r="S12" s="597"/>
      <c r="T12" s="597"/>
      <c r="U12" s="597"/>
      <c r="V12" s="598"/>
      <c r="W12" s="599" t="s">
        <v>1</v>
      </c>
      <c r="X12" s="526"/>
      <c r="Y12" s="526"/>
      <c r="Z12" s="526"/>
      <c r="AA12" s="526"/>
      <c r="AB12" s="600"/>
      <c r="AC12" s="601" t="s">
        <v>133</v>
      </c>
      <c r="AD12" s="602"/>
      <c r="AE12" s="602"/>
      <c r="AF12" s="602"/>
      <c r="AG12" s="603"/>
      <c r="AH12" s="601" t="s">
        <v>134</v>
      </c>
      <c r="AI12" s="602"/>
      <c r="AJ12" s="602"/>
      <c r="AK12" s="602"/>
      <c r="AL12" s="604"/>
      <c r="AM12" s="537" t="s">
        <v>135</v>
      </c>
      <c r="AN12" s="442"/>
      <c r="AO12" s="442"/>
      <c r="AP12" s="442"/>
      <c r="AQ12" s="442"/>
      <c r="AR12" s="442"/>
      <c r="AS12" s="442"/>
      <c r="AT12" s="443"/>
      <c r="AU12" s="525" t="s">
        <v>136</v>
      </c>
      <c r="AV12" s="526"/>
      <c r="AW12" s="526"/>
      <c r="AX12" s="526"/>
      <c r="AY12" s="448" t="s">
        <v>137</v>
      </c>
      <c r="AZ12" s="449"/>
      <c r="BA12" s="449"/>
      <c r="BB12" s="449"/>
      <c r="BC12" s="449"/>
      <c r="BD12" s="449"/>
      <c r="BE12" s="449"/>
      <c r="BF12" s="449"/>
      <c r="BG12" s="449"/>
      <c r="BH12" s="449"/>
      <c r="BI12" s="449"/>
      <c r="BJ12" s="449"/>
      <c r="BK12" s="449"/>
      <c r="BL12" s="449"/>
      <c r="BM12" s="450"/>
      <c r="BN12" s="468">
        <v>513500</v>
      </c>
      <c r="BO12" s="469"/>
      <c r="BP12" s="469"/>
      <c r="BQ12" s="469"/>
      <c r="BR12" s="469"/>
      <c r="BS12" s="469"/>
      <c r="BT12" s="469"/>
      <c r="BU12" s="470"/>
      <c r="BV12" s="468">
        <v>0</v>
      </c>
      <c r="BW12" s="469"/>
      <c r="BX12" s="469"/>
      <c r="BY12" s="469"/>
      <c r="BZ12" s="469"/>
      <c r="CA12" s="469"/>
      <c r="CB12" s="469"/>
      <c r="CC12" s="470"/>
      <c r="CD12" s="477" t="s">
        <v>138</v>
      </c>
      <c r="CE12" s="478"/>
      <c r="CF12" s="478"/>
      <c r="CG12" s="478"/>
      <c r="CH12" s="478"/>
      <c r="CI12" s="478"/>
      <c r="CJ12" s="478"/>
      <c r="CK12" s="478"/>
      <c r="CL12" s="478"/>
      <c r="CM12" s="478"/>
      <c r="CN12" s="478"/>
      <c r="CO12" s="478"/>
      <c r="CP12" s="478"/>
      <c r="CQ12" s="478"/>
      <c r="CR12" s="478"/>
      <c r="CS12" s="479"/>
      <c r="CT12" s="581" t="s">
        <v>139</v>
      </c>
      <c r="CU12" s="582"/>
      <c r="CV12" s="582"/>
      <c r="CW12" s="582"/>
      <c r="CX12" s="582"/>
      <c r="CY12" s="582"/>
      <c r="CZ12" s="582"/>
      <c r="DA12" s="583"/>
      <c r="DB12" s="581" t="s">
        <v>140</v>
      </c>
      <c r="DC12" s="582"/>
      <c r="DD12" s="582"/>
      <c r="DE12" s="582"/>
      <c r="DF12" s="582"/>
      <c r="DG12" s="582"/>
      <c r="DH12" s="582"/>
      <c r="DI12" s="583"/>
      <c r="DJ12" s="186"/>
      <c r="DK12" s="186"/>
      <c r="DL12" s="186"/>
      <c r="DM12" s="186"/>
      <c r="DN12" s="186"/>
      <c r="DO12" s="186"/>
    </row>
    <row r="13" spans="1:119" ht="18.75" customHeight="1" x14ac:dyDescent="0.2">
      <c r="A13" s="187"/>
      <c r="B13" s="587"/>
      <c r="C13" s="588"/>
      <c r="D13" s="588"/>
      <c r="E13" s="588"/>
      <c r="F13" s="588"/>
      <c r="G13" s="588"/>
      <c r="H13" s="588"/>
      <c r="I13" s="588"/>
      <c r="J13" s="588"/>
      <c r="K13" s="589"/>
      <c r="L13" s="197"/>
      <c r="M13" s="568" t="s">
        <v>141</v>
      </c>
      <c r="N13" s="569"/>
      <c r="O13" s="569"/>
      <c r="P13" s="569"/>
      <c r="Q13" s="570"/>
      <c r="R13" s="571">
        <v>68289</v>
      </c>
      <c r="S13" s="572"/>
      <c r="T13" s="572"/>
      <c r="U13" s="572"/>
      <c r="V13" s="573"/>
      <c r="W13" s="559" t="s">
        <v>142</v>
      </c>
      <c r="X13" s="481"/>
      <c r="Y13" s="481"/>
      <c r="Z13" s="481"/>
      <c r="AA13" s="481"/>
      <c r="AB13" s="482"/>
      <c r="AC13" s="444">
        <v>622</v>
      </c>
      <c r="AD13" s="445"/>
      <c r="AE13" s="445"/>
      <c r="AF13" s="445"/>
      <c r="AG13" s="446"/>
      <c r="AH13" s="444">
        <v>580</v>
      </c>
      <c r="AI13" s="445"/>
      <c r="AJ13" s="445"/>
      <c r="AK13" s="445"/>
      <c r="AL13" s="447"/>
      <c r="AM13" s="537" t="s">
        <v>143</v>
      </c>
      <c r="AN13" s="442"/>
      <c r="AO13" s="442"/>
      <c r="AP13" s="442"/>
      <c r="AQ13" s="442"/>
      <c r="AR13" s="442"/>
      <c r="AS13" s="442"/>
      <c r="AT13" s="443"/>
      <c r="AU13" s="525" t="s">
        <v>144</v>
      </c>
      <c r="AV13" s="526"/>
      <c r="AW13" s="526"/>
      <c r="AX13" s="526"/>
      <c r="AY13" s="448" t="s">
        <v>145</v>
      </c>
      <c r="AZ13" s="449"/>
      <c r="BA13" s="449"/>
      <c r="BB13" s="449"/>
      <c r="BC13" s="449"/>
      <c r="BD13" s="449"/>
      <c r="BE13" s="449"/>
      <c r="BF13" s="449"/>
      <c r="BG13" s="449"/>
      <c r="BH13" s="449"/>
      <c r="BI13" s="449"/>
      <c r="BJ13" s="449"/>
      <c r="BK13" s="449"/>
      <c r="BL13" s="449"/>
      <c r="BM13" s="450"/>
      <c r="BN13" s="468">
        <v>-60945</v>
      </c>
      <c r="BO13" s="469"/>
      <c r="BP13" s="469"/>
      <c r="BQ13" s="469"/>
      <c r="BR13" s="469"/>
      <c r="BS13" s="469"/>
      <c r="BT13" s="469"/>
      <c r="BU13" s="470"/>
      <c r="BV13" s="468">
        <v>284988</v>
      </c>
      <c r="BW13" s="469"/>
      <c r="BX13" s="469"/>
      <c r="BY13" s="469"/>
      <c r="BZ13" s="469"/>
      <c r="CA13" s="469"/>
      <c r="CB13" s="469"/>
      <c r="CC13" s="470"/>
      <c r="CD13" s="477" t="s">
        <v>146</v>
      </c>
      <c r="CE13" s="478"/>
      <c r="CF13" s="478"/>
      <c r="CG13" s="478"/>
      <c r="CH13" s="478"/>
      <c r="CI13" s="478"/>
      <c r="CJ13" s="478"/>
      <c r="CK13" s="478"/>
      <c r="CL13" s="478"/>
      <c r="CM13" s="478"/>
      <c r="CN13" s="478"/>
      <c r="CO13" s="478"/>
      <c r="CP13" s="478"/>
      <c r="CQ13" s="478"/>
      <c r="CR13" s="478"/>
      <c r="CS13" s="479"/>
      <c r="CT13" s="438">
        <v>6.5</v>
      </c>
      <c r="CU13" s="439"/>
      <c r="CV13" s="439"/>
      <c r="CW13" s="439"/>
      <c r="CX13" s="439"/>
      <c r="CY13" s="439"/>
      <c r="CZ13" s="439"/>
      <c r="DA13" s="440"/>
      <c r="DB13" s="438">
        <v>7.1</v>
      </c>
      <c r="DC13" s="439"/>
      <c r="DD13" s="439"/>
      <c r="DE13" s="439"/>
      <c r="DF13" s="439"/>
      <c r="DG13" s="439"/>
      <c r="DH13" s="439"/>
      <c r="DI13" s="440"/>
      <c r="DJ13" s="186"/>
      <c r="DK13" s="186"/>
      <c r="DL13" s="186"/>
      <c r="DM13" s="186"/>
      <c r="DN13" s="186"/>
      <c r="DO13" s="186"/>
    </row>
    <row r="14" spans="1:119" ht="18.75" customHeight="1" thickBot="1" x14ac:dyDescent="0.25">
      <c r="A14" s="187"/>
      <c r="B14" s="587"/>
      <c r="C14" s="588"/>
      <c r="D14" s="588"/>
      <c r="E14" s="588"/>
      <c r="F14" s="588"/>
      <c r="G14" s="588"/>
      <c r="H14" s="588"/>
      <c r="I14" s="588"/>
      <c r="J14" s="588"/>
      <c r="K14" s="589"/>
      <c r="L14" s="561" t="s">
        <v>147</v>
      </c>
      <c r="M14" s="605"/>
      <c r="N14" s="605"/>
      <c r="O14" s="605"/>
      <c r="P14" s="605"/>
      <c r="Q14" s="606"/>
      <c r="R14" s="571">
        <v>69395</v>
      </c>
      <c r="S14" s="572"/>
      <c r="T14" s="572"/>
      <c r="U14" s="572"/>
      <c r="V14" s="573"/>
      <c r="W14" s="574"/>
      <c r="X14" s="484"/>
      <c r="Y14" s="484"/>
      <c r="Z14" s="484"/>
      <c r="AA14" s="484"/>
      <c r="AB14" s="485"/>
      <c r="AC14" s="564">
        <v>1.8</v>
      </c>
      <c r="AD14" s="565"/>
      <c r="AE14" s="565"/>
      <c r="AF14" s="565"/>
      <c r="AG14" s="566"/>
      <c r="AH14" s="564">
        <v>1.7</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148</v>
      </c>
      <c r="CE14" s="475"/>
      <c r="CF14" s="475"/>
      <c r="CG14" s="475"/>
      <c r="CH14" s="475"/>
      <c r="CI14" s="475"/>
      <c r="CJ14" s="475"/>
      <c r="CK14" s="475"/>
      <c r="CL14" s="475"/>
      <c r="CM14" s="475"/>
      <c r="CN14" s="475"/>
      <c r="CO14" s="475"/>
      <c r="CP14" s="475"/>
      <c r="CQ14" s="475"/>
      <c r="CR14" s="475"/>
      <c r="CS14" s="476"/>
      <c r="CT14" s="575" t="s">
        <v>149</v>
      </c>
      <c r="CU14" s="576"/>
      <c r="CV14" s="576"/>
      <c r="CW14" s="576"/>
      <c r="CX14" s="576"/>
      <c r="CY14" s="576"/>
      <c r="CZ14" s="576"/>
      <c r="DA14" s="577"/>
      <c r="DB14" s="575" t="s">
        <v>150</v>
      </c>
      <c r="DC14" s="576"/>
      <c r="DD14" s="576"/>
      <c r="DE14" s="576"/>
      <c r="DF14" s="576"/>
      <c r="DG14" s="576"/>
      <c r="DH14" s="576"/>
      <c r="DI14" s="577"/>
      <c r="DJ14" s="186"/>
      <c r="DK14" s="186"/>
      <c r="DL14" s="186"/>
      <c r="DM14" s="186"/>
      <c r="DN14" s="186"/>
      <c r="DO14" s="186"/>
    </row>
    <row r="15" spans="1:119" ht="18.75" customHeight="1" x14ac:dyDescent="0.2">
      <c r="A15" s="187"/>
      <c r="B15" s="587"/>
      <c r="C15" s="588"/>
      <c r="D15" s="588"/>
      <c r="E15" s="588"/>
      <c r="F15" s="588"/>
      <c r="G15" s="588"/>
      <c r="H15" s="588"/>
      <c r="I15" s="588"/>
      <c r="J15" s="588"/>
      <c r="K15" s="589"/>
      <c r="L15" s="197"/>
      <c r="M15" s="568" t="s">
        <v>141</v>
      </c>
      <c r="N15" s="569"/>
      <c r="O15" s="569"/>
      <c r="P15" s="569"/>
      <c r="Q15" s="570"/>
      <c r="R15" s="571">
        <v>68379</v>
      </c>
      <c r="S15" s="572"/>
      <c r="T15" s="572"/>
      <c r="U15" s="572"/>
      <c r="V15" s="573"/>
      <c r="W15" s="559" t="s">
        <v>151</v>
      </c>
      <c r="X15" s="481"/>
      <c r="Y15" s="481"/>
      <c r="Z15" s="481"/>
      <c r="AA15" s="481"/>
      <c r="AB15" s="482"/>
      <c r="AC15" s="444">
        <v>13630</v>
      </c>
      <c r="AD15" s="445"/>
      <c r="AE15" s="445"/>
      <c r="AF15" s="445"/>
      <c r="AG15" s="446"/>
      <c r="AH15" s="444">
        <v>13625</v>
      </c>
      <c r="AI15" s="445"/>
      <c r="AJ15" s="445"/>
      <c r="AK15" s="445"/>
      <c r="AL15" s="447"/>
      <c r="AM15" s="537"/>
      <c r="AN15" s="442"/>
      <c r="AO15" s="442"/>
      <c r="AP15" s="442"/>
      <c r="AQ15" s="442"/>
      <c r="AR15" s="442"/>
      <c r="AS15" s="442"/>
      <c r="AT15" s="443"/>
      <c r="AU15" s="525"/>
      <c r="AV15" s="526"/>
      <c r="AW15" s="526"/>
      <c r="AX15" s="526"/>
      <c r="AY15" s="460" t="s">
        <v>152</v>
      </c>
      <c r="AZ15" s="461"/>
      <c r="BA15" s="461"/>
      <c r="BB15" s="461"/>
      <c r="BC15" s="461"/>
      <c r="BD15" s="461"/>
      <c r="BE15" s="461"/>
      <c r="BF15" s="461"/>
      <c r="BG15" s="461"/>
      <c r="BH15" s="461"/>
      <c r="BI15" s="461"/>
      <c r="BJ15" s="461"/>
      <c r="BK15" s="461"/>
      <c r="BL15" s="461"/>
      <c r="BM15" s="462"/>
      <c r="BN15" s="463">
        <v>8814651</v>
      </c>
      <c r="BO15" s="464"/>
      <c r="BP15" s="464"/>
      <c r="BQ15" s="464"/>
      <c r="BR15" s="464"/>
      <c r="BS15" s="464"/>
      <c r="BT15" s="464"/>
      <c r="BU15" s="465"/>
      <c r="BV15" s="463">
        <v>8074783</v>
      </c>
      <c r="BW15" s="464"/>
      <c r="BX15" s="464"/>
      <c r="BY15" s="464"/>
      <c r="BZ15" s="464"/>
      <c r="CA15" s="464"/>
      <c r="CB15" s="464"/>
      <c r="CC15" s="465"/>
      <c r="CD15" s="578" t="s">
        <v>153</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87"/>
      <c r="C16" s="588"/>
      <c r="D16" s="588"/>
      <c r="E16" s="588"/>
      <c r="F16" s="588"/>
      <c r="G16" s="588"/>
      <c r="H16" s="588"/>
      <c r="I16" s="588"/>
      <c r="J16" s="588"/>
      <c r="K16" s="589"/>
      <c r="L16" s="561" t="s">
        <v>154</v>
      </c>
      <c r="M16" s="562"/>
      <c r="N16" s="562"/>
      <c r="O16" s="562"/>
      <c r="P16" s="562"/>
      <c r="Q16" s="563"/>
      <c r="R16" s="556" t="s">
        <v>155</v>
      </c>
      <c r="S16" s="557"/>
      <c r="T16" s="557"/>
      <c r="U16" s="557"/>
      <c r="V16" s="558"/>
      <c r="W16" s="574"/>
      <c r="X16" s="484"/>
      <c r="Y16" s="484"/>
      <c r="Z16" s="484"/>
      <c r="AA16" s="484"/>
      <c r="AB16" s="485"/>
      <c r="AC16" s="564">
        <v>40.1</v>
      </c>
      <c r="AD16" s="565"/>
      <c r="AE16" s="565"/>
      <c r="AF16" s="565"/>
      <c r="AG16" s="566"/>
      <c r="AH16" s="564">
        <v>41.1</v>
      </c>
      <c r="AI16" s="565"/>
      <c r="AJ16" s="565"/>
      <c r="AK16" s="565"/>
      <c r="AL16" s="567"/>
      <c r="AM16" s="537"/>
      <c r="AN16" s="442"/>
      <c r="AO16" s="442"/>
      <c r="AP16" s="442"/>
      <c r="AQ16" s="442"/>
      <c r="AR16" s="442"/>
      <c r="AS16" s="442"/>
      <c r="AT16" s="443"/>
      <c r="AU16" s="525"/>
      <c r="AV16" s="526"/>
      <c r="AW16" s="526"/>
      <c r="AX16" s="526"/>
      <c r="AY16" s="448" t="s">
        <v>156</v>
      </c>
      <c r="AZ16" s="449"/>
      <c r="BA16" s="449"/>
      <c r="BB16" s="449"/>
      <c r="BC16" s="449"/>
      <c r="BD16" s="449"/>
      <c r="BE16" s="449"/>
      <c r="BF16" s="449"/>
      <c r="BG16" s="449"/>
      <c r="BH16" s="449"/>
      <c r="BI16" s="449"/>
      <c r="BJ16" s="449"/>
      <c r="BK16" s="449"/>
      <c r="BL16" s="449"/>
      <c r="BM16" s="450"/>
      <c r="BN16" s="468">
        <v>12505299</v>
      </c>
      <c r="BO16" s="469"/>
      <c r="BP16" s="469"/>
      <c r="BQ16" s="469"/>
      <c r="BR16" s="469"/>
      <c r="BS16" s="469"/>
      <c r="BT16" s="469"/>
      <c r="BU16" s="470"/>
      <c r="BV16" s="468">
        <v>11861253</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5">
      <c r="A17" s="187"/>
      <c r="B17" s="590"/>
      <c r="C17" s="591"/>
      <c r="D17" s="591"/>
      <c r="E17" s="591"/>
      <c r="F17" s="591"/>
      <c r="G17" s="591"/>
      <c r="H17" s="591"/>
      <c r="I17" s="591"/>
      <c r="J17" s="591"/>
      <c r="K17" s="592"/>
      <c r="L17" s="202"/>
      <c r="M17" s="553" t="s">
        <v>157</v>
      </c>
      <c r="N17" s="554"/>
      <c r="O17" s="554"/>
      <c r="P17" s="554"/>
      <c r="Q17" s="555"/>
      <c r="R17" s="556" t="s">
        <v>158</v>
      </c>
      <c r="S17" s="557"/>
      <c r="T17" s="557"/>
      <c r="U17" s="557"/>
      <c r="V17" s="558"/>
      <c r="W17" s="559" t="s">
        <v>159</v>
      </c>
      <c r="X17" s="481"/>
      <c r="Y17" s="481"/>
      <c r="Z17" s="481"/>
      <c r="AA17" s="481"/>
      <c r="AB17" s="482"/>
      <c r="AC17" s="444">
        <v>19721</v>
      </c>
      <c r="AD17" s="445"/>
      <c r="AE17" s="445"/>
      <c r="AF17" s="445"/>
      <c r="AG17" s="446"/>
      <c r="AH17" s="444">
        <v>18968</v>
      </c>
      <c r="AI17" s="445"/>
      <c r="AJ17" s="445"/>
      <c r="AK17" s="445"/>
      <c r="AL17" s="447"/>
      <c r="AM17" s="537"/>
      <c r="AN17" s="442"/>
      <c r="AO17" s="442"/>
      <c r="AP17" s="442"/>
      <c r="AQ17" s="442"/>
      <c r="AR17" s="442"/>
      <c r="AS17" s="442"/>
      <c r="AT17" s="443"/>
      <c r="AU17" s="525"/>
      <c r="AV17" s="526"/>
      <c r="AW17" s="526"/>
      <c r="AX17" s="526"/>
      <c r="AY17" s="448" t="s">
        <v>160</v>
      </c>
      <c r="AZ17" s="449"/>
      <c r="BA17" s="449"/>
      <c r="BB17" s="449"/>
      <c r="BC17" s="449"/>
      <c r="BD17" s="449"/>
      <c r="BE17" s="449"/>
      <c r="BF17" s="449"/>
      <c r="BG17" s="449"/>
      <c r="BH17" s="449"/>
      <c r="BI17" s="449"/>
      <c r="BJ17" s="449"/>
      <c r="BK17" s="449"/>
      <c r="BL17" s="449"/>
      <c r="BM17" s="450"/>
      <c r="BN17" s="468">
        <v>11149432</v>
      </c>
      <c r="BO17" s="469"/>
      <c r="BP17" s="469"/>
      <c r="BQ17" s="469"/>
      <c r="BR17" s="469"/>
      <c r="BS17" s="469"/>
      <c r="BT17" s="469"/>
      <c r="BU17" s="470"/>
      <c r="BV17" s="468">
        <v>10255849</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5">
      <c r="A18" s="187"/>
      <c r="B18" s="530" t="s">
        <v>161</v>
      </c>
      <c r="C18" s="531"/>
      <c r="D18" s="531"/>
      <c r="E18" s="532"/>
      <c r="F18" s="532"/>
      <c r="G18" s="532"/>
      <c r="H18" s="532"/>
      <c r="I18" s="532"/>
      <c r="J18" s="532"/>
      <c r="K18" s="532"/>
      <c r="L18" s="533">
        <v>84.59</v>
      </c>
      <c r="M18" s="533"/>
      <c r="N18" s="533"/>
      <c r="O18" s="533"/>
      <c r="P18" s="533"/>
      <c r="Q18" s="533"/>
      <c r="R18" s="534"/>
      <c r="S18" s="534"/>
      <c r="T18" s="534"/>
      <c r="U18" s="534"/>
      <c r="V18" s="535"/>
      <c r="W18" s="549"/>
      <c r="X18" s="550"/>
      <c r="Y18" s="550"/>
      <c r="Z18" s="550"/>
      <c r="AA18" s="550"/>
      <c r="AB18" s="560"/>
      <c r="AC18" s="432">
        <v>58</v>
      </c>
      <c r="AD18" s="433"/>
      <c r="AE18" s="433"/>
      <c r="AF18" s="433"/>
      <c r="AG18" s="536"/>
      <c r="AH18" s="432">
        <v>57.2</v>
      </c>
      <c r="AI18" s="433"/>
      <c r="AJ18" s="433"/>
      <c r="AK18" s="433"/>
      <c r="AL18" s="434"/>
      <c r="AM18" s="537"/>
      <c r="AN18" s="442"/>
      <c r="AO18" s="442"/>
      <c r="AP18" s="442"/>
      <c r="AQ18" s="442"/>
      <c r="AR18" s="442"/>
      <c r="AS18" s="442"/>
      <c r="AT18" s="443"/>
      <c r="AU18" s="525"/>
      <c r="AV18" s="526"/>
      <c r="AW18" s="526"/>
      <c r="AX18" s="526"/>
      <c r="AY18" s="448" t="s">
        <v>162</v>
      </c>
      <c r="AZ18" s="449"/>
      <c r="BA18" s="449"/>
      <c r="BB18" s="449"/>
      <c r="BC18" s="449"/>
      <c r="BD18" s="449"/>
      <c r="BE18" s="449"/>
      <c r="BF18" s="449"/>
      <c r="BG18" s="449"/>
      <c r="BH18" s="449"/>
      <c r="BI18" s="449"/>
      <c r="BJ18" s="449"/>
      <c r="BK18" s="449"/>
      <c r="BL18" s="449"/>
      <c r="BM18" s="450"/>
      <c r="BN18" s="468">
        <v>14034585</v>
      </c>
      <c r="BO18" s="469"/>
      <c r="BP18" s="469"/>
      <c r="BQ18" s="469"/>
      <c r="BR18" s="469"/>
      <c r="BS18" s="469"/>
      <c r="BT18" s="469"/>
      <c r="BU18" s="470"/>
      <c r="BV18" s="468">
        <v>13622418</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5">
      <c r="A19" s="187"/>
      <c r="B19" s="530" t="s">
        <v>163</v>
      </c>
      <c r="C19" s="531"/>
      <c r="D19" s="531"/>
      <c r="E19" s="532"/>
      <c r="F19" s="532"/>
      <c r="G19" s="532"/>
      <c r="H19" s="532"/>
      <c r="I19" s="532"/>
      <c r="J19" s="532"/>
      <c r="K19" s="532"/>
      <c r="L19" s="538">
        <v>807</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164</v>
      </c>
      <c r="AZ19" s="449"/>
      <c r="BA19" s="449"/>
      <c r="BB19" s="449"/>
      <c r="BC19" s="449"/>
      <c r="BD19" s="449"/>
      <c r="BE19" s="449"/>
      <c r="BF19" s="449"/>
      <c r="BG19" s="449"/>
      <c r="BH19" s="449"/>
      <c r="BI19" s="449"/>
      <c r="BJ19" s="449"/>
      <c r="BK19" s="449"/>
      <c r="BL19" s="449"/>
      <c r="BM19" s="450"/>
      <c r="BN19" s="468">
        <v>20105591</v>
      </c>
      <c r="BO19" s="469"/>
      <c r="BP19" s="469"/>
      <c r="BQ19" s="469"/>
      <c r="BR19" s="469"/>
      <c r="BS19" s="469"/>
      <c r="BT19" s="469"/>
      <c r="BU19" s="470"/>
      <c r="BV19" s="468">
        <v>17718007</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5">
      <c r="A20" s="187"/>
      <c r="B20" s="530" t="s">
        <v>165</v>
      </c>
      <c r="C20" s="531"/>
      <c r="D20" s="531"/>
      <c r="E20" s="532"/>
      <c r="F20" s="532"/>
      <c r="G20" s="532"/>
      <c r="H20" s="532"/>
      <c r="I20" s="532"/>
      <c r="J20" s="532"/>
      <c r="K20" s="532"/>
      <c r="L20" s="538">
        <v>23915</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2">
      <c r="A21" s="187"/>
      <c r="B21" s="527" t="s">
        <v>166</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5">
      <c r="A22" s="187"/>
      <c r="B22" s="497" t="s">
        <v>167</v>
      </c>
      <c r="C22" s="498"/>
      <c r="D22" s="499"/>
      <c r="E22" s="506" t="s">
        <v>1</v>
      </c>
      <c r="F22" s="481"/>
      <c r="G22" s="481"/>
      <c r="H22" s="481"/>
      <c r="I22" s="481"/>
      <c r="J22" s="481"/>
      <c r="K22" s="482"/>
      <c r="L22" s="506" t="s">
        <v>168</v>
      </c>
      <c r="M22" s="481"/>
      <c r="N22" s="481"/>
      <c r="O22" s="481"/>
      <c r="P22" s="482"/>
      <c r="Q22" s="491" t="s">
        <v>169</v>
      </c>
      <c r="R22" s="492"/>
      <c r="S22" s="492"/>
      <c r="T22" s="492"/>
      <c r="U22" s="492"/>
      <c r="V22" s="507"/>
      <c r="W22" s="509" t="s">
        <v>170</v>
      </c>
      <c r="X22" s="498"/>
      <c r="Y22" s="499"/>
      <c r="Z22" s="506" t="s">
        <v>1</v>
      </c>
      <c r="AA22" s="481"/>
      <c r="AB22" s="481"/>
      <c r="AC22" s="481"/>
      <c r="AD22" s="481"/>
      <c r="AE22" s="481"/>
      <c r="AF22" s="481"/>
      <c r="AG22" s="482"/>
      <c r="AH22" s="480" t="s">
        <v>171</v>
      </c>
      <c r="AI22" s="481"/>
      <c r="AJ22" s="481"/>
      <c r="AK22" s="481"/>
      <c r="AL22" s="482"/>
      <c r="AM22" s="480" t="s">
        <v>172</v>
      </c>
      <c r="AN22" s="486"/>
      <c r="AO22" s="486"/>
      <c r="AP22" s="486"/>
      <c r="AQ22" s="486"/>
      <c r="AR22" s="487"/>
      <c r="AS22" s="491" t="s">
        <v>169</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2">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173</v>
      </c>
      <c r="AZ23" s="461"/>
      <c r="BA23" s="461"/>
      <c r="BB23" s="461"/>
      <c r="BC23" s="461"/>
      <c r="BD23" s="461"/>
      <c r="BE23" s="461"/>
      <c r="BF23" s="461"/>
      <c r="BG23" s="461"/>
      <c r="BH23" s="461"/>
      <c r="BI23" s="461"/>
      <c r="BJ23" s="461"/>
      <c r="BK23" s="461"/>
      <c r="BL23" s="461"/>
      <c r="BM23" s="462"/>
      <c r="BN23" s="468">
        <v>25683144</v>
      </c>
      <c r="BO23" s="469"/>
      <c r="BP23" s="469"/>
      <c r="BQ23" s="469"/>
      <c r="BR23" s="469"/>
      <c r="BS23" s="469"/>
      <c r="BT23" s="469"/>
      <c r="BU23" s="470"/>
      <c r="BV23" s="468">
        <v>25475562</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5">
      <c r="A24" s="187"/>
      <c r="B24" s="500"/>
      <c r="C24" s="501"/>
      <c r="D24" s="502"/>
      <c r="E24" s="441" t="s">
        <v>174</v>
      </c>
      <c r="F24" s="442"/>
      <c r="G24" s="442"/>
      <c r="H24" s="442"/>
      <c r="I24" s="442"/>
      <c r="J24" s="442"/>
      <c r="K24" s="443"/>
      <c r="L24" s="444">
        <v>1</v>
      </c>
      <c r="M24" s="445"/>
      <c r="N24" s="445"/>
      <c r="O24" s="445"/>
      <c r="P24" s="446"/>
      <c r="Q24" s="444">
        <v>7900</v>
      </c>
      <c r="R24" s="445"/>
      <c r="S24" s="445"/>
      <c r="T24" s="445"/>
      <c r="U24" s="445"/>
      <c r="V24" s="446"/>
      <c r="W24" s="510"/>
      <c r="X24" s="501"/>
      <c r="Y24" s="502"/>
      <c r="Z24" s="441" t="s">
        <v>175</v>
      </c>
      <c r="AA24" s="442"/>
      <c r="AB24" s="442"/>
      <c r="AC24" s="442"/>
      <c r="AD24" s="442"/>
      <c r="AE24" s="442"/>
      <c r="AF24" s="442"/>
      <c r="AG24" s="443"/>
      <c r="AH24" s="444">
        <v>344</v>
      </c>
      <c r="AI24" s="445"/>
      <c r="AJ24" s="445"/>
      <c r="AK24" s="445"/>
      <c r="AL24" s="446"/>
      <c r="AM24" s="444">
        <v>1043696</v>
      </c>
      <c r="AN24" s="445"/>
      <c r="AO24" s="445"/>
      <c r="AP24" s="445"/>
      <c r="AQ24" s="445"/>
      <c r="AR24" s="446"/>
      <c r="AS24" s="444">
        <v>3034</v>
      </c>
      <c r="AT24" s="445"/>
      <c r="AU24" s="445"/>
      <c r="AV24" s="445"/>
      <c r="AW24" s="445"/>
      <c r="AX24" s="447"/>
      <c r="AY24" s="435" t="s">
        <v>176</v>
      </c>
      <c r="AZ24" s="436"/>
      <c r="BA24" s="436"/>
      <c r="BB24" s="436"/>
      <c r="BC24" s="436"/>
      <c r="BD24" s="436"/>
      <c r="BE24" s="436"/>
      <c r="BF24" s="436"/>
      <c r="BG24" s="436"/>
      <c r="BH24" s="436"/>
      <c r="BI24" s="436"/>
      <c r="BJ24" s="436"/>
      <c r="BK24" s="436"/>
      <c r="BL24" s="436"/>
      <c r="BM24" s="437"/>
      <c r="BN24" s="468">
        <v>3648012</v>
      </c>
      <c r="BO24" s="469"/>
      <c r="BP24" s="469"/>
      <c r="BQ24" s="469"/>
      <c r="BR24" s="469"/>
      <c r="BS24" s="469"/>
      <c r="BT24" s="469"/>
      <c r="BU24" s="470"/>
      <c r="BV24" s="468">
        <v>4322358</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2">
      <c r="A25" s="187"/>
      <c r="B25" s="500"/>
      <c r="C25" s="501"/>
      <c r="D25" s="502"/>
      <c r="E25" s="441" t="s">
        <v>177</v>
      </c>
      <c r="F25" s="442"/>
      <c r="G25" s="442"/>
      <c r="H25" s="442"/>
      <c r="I25" s="442"/>
      <c r="J25" s="442"/>
      <c r="K25" s="443"/>
      <c r="L25" s="444">
        <v>1</v>
      </c>
      <c r="M25" s="445"/>
      <c r="N25" s="445"/>
      <c r="O25" s="445"/>
      <c r="P25" s="446"/>
      <c r="Q25" s="444">
        <v>7000</v>
      </c>
      <c r="R25" s="445"/>
      <c r="S25" s="445"/>
      <c r="T25" s="445"/>
      <c r="U25" s="445"/>
      <c r="V25" s="446"/>
      <c r="W25" s="510"/>
      <c r="X25" s="501"/>
      <c r="Y25" s="502"/>
      <c r="Z25" s="441" t="s">
        <v>178</v>
      </c>
      <c r="AA25" s="442"/>
      <c r="AB25" s="442"/>
      <c r="AC25" s="442"/>
      <c r="AD25" s="442"/>
      <c r="AE25" s="442"/>
      <c r="AF25" s="442"/>
      <c r="AG25" s="443"/>
      <c r="AH25" s="444" t="s">
        <v>140</v>
      </c>
      <c r="AI25" s="445"/>
      <c r="AJ25" s="445"/>
      <c r="AK25" s="445"/>
      <c r="AL25" s="446"/>
      <c r="AM25" s="444" t="s">
        <v>140</v>
      </c>
      <c r="AN25" s="445"/>
      <c r="AO25" s="445"/>
      <c r="AP25" s="445"/>
      <c r="AQ25" s="445"/>
      <c r="AR25" s="446"/>
      <c r="AS25" s="444" t="s">
        <v>140</v>
      </c>
      <c r="AT25" s="445"/>
      <c r="AU25" s="445"/>
      <c r="AV25" s="445"/>
      <c r="AW25" s="445"/>
      <c r="AX25" s="447"/>
      <c r="AY25" s="460" t="s">
        <v>179</v>
      </c>
      <c r="AZ25" s="461"/>
      <c r="BA25" s="461"/>
      <c r="BB25" s="461"/>
      <c r="BC25" s="461"/>
      <c r="BD25" s="461"/>
      <c r="BE25" s="461"/>
      <c r="BF25" s="461"/>
      <c r="BG25" s="461"/>
      <c r="BH25" s="461"/>
      <c r="BI25" s="461"/>
      <c r="BJ25" s="461"/>
      <c r="BK25" s="461"/>
      <c r="BL25" s="461"/>
      <c r="BM25" s="462"/>
      <c r="BN25" s="463">
        <v>1644568</v>
      </c>
      <c r="BO25" s="464"/>
      <c r="BP25" s="464"/>
      <c r="BQ25" s="464"/>
      <c r="BR25" s="464"/>
      <c r="BS25" s="464"/>
      <c r="BT25" s="464"/>
      <c r="BU25" s="465"/>
      <c r="BV25" s="463">
        <v>1928201</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2">
      <c r="A26" s="187"/>
      <c r="B26" s="500"/>
      <c r="C26" s="501"/>
      <c r="D26" s="502"/>
      <c r="E26" s="441" t="s">
        <v>180</v>
      </c>
      <c r="F26" s="442"/>
      <c r="G26" s="442"/>
      <c r="H26" s="442"/>
      <c r="I26" s="442"/>
      <c r="J26" s="442"/>
      <c r="K26" s="443"/>
      <c r="L26" s="444">
        <v>1</v>
      </c>
      <c r="M26" s="445"/>
      <c r="N26" s="445"/>
      <c r="O26" s="445"/>
      <c r="P26" s="446"/>
      <c r="Q26" s="444">
        <v>6360</v>
      </c>
      <c r="R26" s="445"/>
      <c r="S26" s="445"/>
      <c r="T26" s="445"/>
      <c r="U26" s="445"/>
      <c r="V26" s="446"/>
      <c r="W26" s="510"/>
      <c r="X26" s="501"/>
      <c r="Y26" s="502"/>
      <c r="Z26" s="441" t="s">
        <v>181</v>
      </c>
      <c r="AA26" s="523"/>
      <c r="AB26" s="523"/>
      <c r="AC26" s="523"/>
      <c r="AD26" s="523"/>
      <c r="AE26" s="523"/>
      <c r="AF26" s="523"/>
      <c r="AG26" s="524"/>
      <c r="AH26" s="444">
        <v>14</v>
      </c>
      <c r="AI26" s="445"/>
      <c r="AJ26" s="445"/>
      <c r="AK26" s="445"/>
      <c r="AL26" s="446"/>
      <c r="AM26" s="444">
        <v>43176</v>
      </c>
      <c r="AN26" s="445"/>
      <c r="AO26" s="445"/>
      <c r="AP26" s="445"/>
      <c r="AQ26" s="445"/>
      <c r="AR26" s="446"/>
      <c r="AS26" s="444">
        <v>3084</v>
      </c>
      <c r="AT26" s="445"/>
      <c r="AU26" s="445"/>
      <c r="AV26" s="445"/>
      <c r="AW26" s="445"/>
      <c r="AX26" s="447"/>
      <c r="AY26" s="477" t="s">
        <v>182</v>
      </c>
      <c r="AZ26" s="478"/>
      <c r="BA26" s="478"/>
      <c r="BB26" s="478"/>
      <c r="BC26" s="478"/>
      <c r="BD26" s="478"/>
      <c r="BE26" s="478"/>
      <c r="BF26" s="478"/>
      <c r="BG26" s="478"/>
      <c r="BH26" s="478"/>
      <c r="BI26" s="478"/>
      <c r="BJ26" s="478"/>
      <c r="BK26" s="478"/>
      <c r="BL26" s="478"/>
      <c r="BM26" s="479"/>
      <c r="BN26" s="468" t="s">
        <v>183</v>
      </c>
      <c r="BO26" s="469"/>
      <c r="BP26" s="469"/>
      <c r="BQ26" s="469"/>
      <c r="BR26" s="469"/>
      <c r="BS26" s="469"/>
      <c r="BT26" s="469"/>
      <c r="BU26" s="470"/>
      <c r="BV26" s="468" t="s">
        <v>184</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5">
      <c r="A27" s="187"/>
      <c r="B27" s="500"/>
      <c r="C27" s="501"/>
      <c r="D27" s="502"/>
      <c r="E27" s="441" t="s">
        <v>185</v>
      </c>
      <c r="F27" s="442"/>
      <c r="G27" s="442"/>
      <c r="H27" s="442"/>
      <c r="I27" s="442"/>
      <c r="J27" s="442"/>
      <c r="K27" s="443"/>
      <c r="L27" s="444">
        <v>1</v>
      </c>
      <c r="M27" s="445"/>
      <c r="N27" s="445"/>
      <c r="O27" s="445"/>
      <c r="P27" s="446"/>
      <c r="Q27" s="444">
        <v>4900</v>
      </c>
      <c r="R27" s="445"/>
      <c r="S27" s="445"/>
      <c r="T27" s="445"/>
      <c r="U27" s="445"/>
      <c r="V27" s="446"/>
      <c r="W27" s="510"/>
      <c r="X27" s="501"/>
      <c r="Y27" s="502"/>
      <c r="Z27" s="441" t="s">
        <v>186</v>
      </c>
      <c r="AA27" s="442"/>
      <c r="AB27" s="442"/>
      <c r="AC27" s="442"/>
      <c r="AD27" s="442"/>
      <c r="AE27" s="442"/>
      <c r="AF27" s="442"/>
      <c r="AG27" s="443"/>
      <c r="AH27" s="444">
        <v>13</v>
      </c>
      <c r="AI27" s="445"/>
      <c r="AJ27" s="445"/>
      <c r="AK27" s="445"/>
      <c r="AL27" s="446"/>
      <c r="AM27" s="444">
        <v>36036</v>
      </c>
      <c r="AN27" s="445"/>
      <c r="AO27" s="445"/>
      <c r="AP27" s="445"/>
      <c r="AQ27" s="445"/>
      <c r="AR27" s="446"/>
      <c r="AS27" s="444">
        <v>2772</v>
      </c>
      <c r="AT27" s="445"/>
      <c r="AU27" s="445"/>
      <c r="AV27" s="445"/>
      <c r="AW27" s="445"/>
      <c r="AX27" s="447"/>
      <c r="AY27" s="474" t="s">
        <v>187</v>
      </c>
      <c r="AZ27" s="475"/>
      <c r="BA27" s="475"/>
      <c r="BB27" s="475"/>
      <c r="BC27" s="475"/>
      <c r="BD27" s="475"/>
      <c r="BE27" s="475"/>
      <c r="BF27" s="475"/>
      <c r="BG27" s="475"/>
      <c r="BH27" s="475"/>
      <c r="BI27" s="475"/>
      <c r="BJ27" s="475"/>
      <c r="BK27" s="475"/>
      <c r="BL27" s="475"/>
      <c r="BM27" s="476"/>
      <c r="BN27" s="471">
        <v>835000</v>
      </c>
      <c r="BO27" s="472"/>
      <c r="BP27" s="472"/>
      <c r="BQ27" s="472"/>
      <c r="BR27" s="472"/>
      <c r="BS27" s="472"/>
      <c r="BT27" s="472"/>
      <c r="BU27" s="473"/>
      <c r="BV27" s="471">
        <v>835000</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2">
      <c r="A28" s="187"/>
      <c r="B28" s="500"/>
      <c r="C28" s="501"/>
      <c r="D28" s="502"/>
      <c r="E28" s="441" t="s">
        <v>188</v>
      </c>
      <c r="F28" s="442"/>
      <c r="G28" s="442"/>
      <c r="H28" s="442"/>
      <c r="I28" s="442"/>
      <c r="J28" s="442"/>
      <c r="K28" s="443"/>
      <c r="L28" s="444">
        <v>1</v>
      </c>
      <c r="M28" s="445"/>
      <c r="N28" s="445"/>
      <c r="O28" s="445"/>
      <c r="P28" s="446"/>
      <c r="Q28" s="444">
        <v>4280</v>
      </c>
      <c r="R28" s="445"/>
      <c r="S28" s="445"/>
      <c r="T28" s="445"/>
      <c r="U28" s="445"/>
      <c r="V28" s="446"/>
      <c r="W28" s="510"/>
      <c r="X28" s="501"/>
      <c r="Y28" s="502"/>
      <c r="Z28" s="441" t="s">
        <v>189</v>
      </c>
      <c r="AA28" s="442"/>
      <c r="AB28" s="442"/>
      <c r="AC28" s="442"/>
      <c r="AD28" s="442"/>
      <c r="AE28" s="442"/>
      <c r="AF28" s="442"/>
      <c r="AG28" s="443"/>
      <c r="AH28" s="444" t="s">
        <v>140</v>
      </c>
      <c r="AI28" s="445"/>
      <c r="AJ28" s="445"/>
      <c r="AK28" s="445"/>
      <c r="AL28" s="446"/>
      <c r="AM28" s="444" t="s">
        <v>140</v>
      </c>
      <c r="AN28" s="445"/>
      <c r="AO28" s="445"/>
      <c r="AP28" s="445"/>
      <c r="AQ28" s="445"/>
      <c r="AR28" s="446"/>
      <c r="AS28" s="444" t="s">
        <v>140</v>
      </c>
      <c r="AT28" s="445"/>
      <c r="AU28" s="445"/>
      <c r="AV28" s="445"/>
      <c r="AW28" s="445"/>
      <c r="AX28" s="447"/>
      <c r="AY28" s="451" t="s">
        <v>190</v>
      </c>
      <c r="AZ28" s="452"/>
      <c r="BA28" s="452"/>
      <c r="BB28" s="453"/>
      <c r="BC28" s="460" t="s">
        <v>48</v>
      </c>
      <c r="BD28" s="461"/>
      <c r="BE28" s="461"/>
      <c r="BF28" s="461"/>
      <c r="BG28" s="461"/>
      <c r="BH28" s="461"/>
      <c r="BI28" s="461"/>
      <c r="BJ28" s="461"/>
      <c r="BK28" s="461"/>
      <c r="BL28" s="461"/>
      <c r="BM28" s="462"/>
      <c r="BN28" s="463">
        <v>2877700</v>
      </c>
      <c r="BO28" s="464"/>
      <c r="BP28" s="464"/>
      <c r="BQ28" s="464"/>
      <c r="BR28" s="464"/>
      <c r="BS28" s="464"/>
      <c r="BT28" s="464"/>
      <c r="BU28" s="465"/>
      <c r="BV28" s="463">
        <v>3383200</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2">
      <c r="A29" s="187"/>
      <c r="B29" s="500"/>
      <c r="C29" s="501"/>
      <c r="D29" s="502"/>
      <c r="E29" s="441" t="s">
        <v>191</v>
      </c>
      <c r="F29" s="442"/>
      <c r="G29" s="442"/>
      <c r="H29" s="442"/>
      <c r="I29" s="442"/>
      <c r="J29" s="442"/>
      <c r="K29" s="443"/>
      <c r="L29" s="444">
        <v>18</v>
      </c>
      <c r="M29" s="445"/>
      <c r="N29" s="445"/>
      <c r="O29" s="445"/>
      <c r="P29" s="446"/>
      <c r="Q29" s="444">
        <v>4070</v>
      </c>
      <c r="R29" s="445"/>
      <c r="S29" s="445"/>
      <c r="T29" s="445"/>
      <c r="U29" s="445"/>
      <c r="V29" s="446"/>
      <c r="W29" s="511"/>
      <c r="X29" s="512"/>
      <c r="Y29" s="513"/>
      <c r="Z29" s="441" t="s">
        <v>192</v>
      </c>
      <c r="AA29" s="442"/>
      <c r="AB29" s="442"/>
      <c r="AC29" s="442"/>
      <c r="AD29" s="442"/>
      <c r="AE29" s="442"/>
      <c r="AF29" s="442"/>
      <c r="AG29" s="443"/>
      <c r="AH29" s="444">
        <v>357</v>
      </c>
      <c r="AI29" s="445"/>
      <c r="AJ29" s="445"/>
      <c r="AK29" s="445"/>
      <c r="AL29" s="446"/>
      <c r="AM29" s="444">
        <v>1079732</v>
      </c>
      <c r="AN29" s="445"/>
      <c r="AO29" s="445"/>
      <c r="AP29" s="445"/>
      <c r="AQ29" s="445"/>
      <c r="AR29" s="446"/>
      <c r="AS29" s="444">
        <v>3024</v>
      </c>
      <c r="AT29" s="445"/>
      <c r="AU29" s="445"/>
      <c r="AV29" s="445"/>
      <c r="AW29" s="445"/>
      <c r="AX29" s="447"/>
      <c r="AY29" s="454"/>
      <c r="AZ29" s="455"/>
      <c r="BA29" s="455"/>
      <c r="BB29" s="456"/>
      <c r="BC29" s="448" t="s">
        <v>193</v>
      </c>
      <c r="BD29" s="449"/>
      <c r="BE29" s="449"/>
      <c r="BF29" s="449"/>
      <c r="BG29" s="449"/>
      <c r="BH29" s="449"/>
      <c r="BI29" s="449"/>
      <c r="BJ29" s="449"/>
      <c r="BK29" s="449"/>
      <c r="BL29" s="449"/>
      <c r="BM29" s="450"/>
      <c r="BN29" s="468">
        <v>728100</v>
      </c>
      <c r="BO29" s="469"/>
      <c r="BP29" s="469"/>
      <c r="BQ29" s="469"/>
      <c r="BR29" s="469"/>
      <c r="BS29" s="469"/>
      <c r="BT29" s="469"/>
      <c r="BU29" s="470"/>
      <c r="BV29" s="468">
        <v>626600</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5">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194</v>
      </c>
      <c r="X30" s="521"/>
      <c r="Y30" s="521"/>
      <c r="Z30" s="521"/>
      <c r="AA30" s="521"/>
      <c r="AB30" s="521"/>
      <c r="AC30" s="521"/>
      <c r="AD30" s="521"/>
      <c r="AE30" s="521"/>
      <c r="AF30" s="521"/>
      <c r="AG30" s="522"/>
      <c r="AH30" s="432">
        <v>96.8</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892500</v>
      </c>
      <c r="BO30" s="472"/>
      <c r="BP30" s="472"/>
      <c r="BQ30" s="472"/>
      <c r="BR30" s="472"/>
      <c r="BS30" s="472"/>
      <c r="BT30" s="472"/>
      <c r="BU30" s="473"/>
      <c r="BV30" s="471">
        <v>870400</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195</v>
      </c>
      <c r="D32" s="214"/>
      <c r="E32" s="214"/>
      <c r="F32" s="211"/>
      <c r="G32" s="211"/>
      <c r="H32" s="211"/>
      <c r="I32" s="211"/>
      <c r="J32" s="211"/>
      <c r="K32" s="211"/>
      <c r="L32" s="211"/>
      <c r="M32" s="211"/>
      <c r="N32" s="211"/>
      <c r="O32" s="211"/>
      <c r="P32" s="211"/>
      <c r="Q32" s="211"/>
      <c r="R32" s="211"/>
      <c r="S32" s="211"/>
      <c r="T32" s="211"/>
      <c r="U32" s="211" t="s">
        <v>196</v>
      </c>
      <c r="V32" s="211"/>
      <c r="W32" s="211"/>
      <c r="X32" s="211"/>
      <c r="Y32" s="211"/>
      <c r="Z32" s="211"/>
      <c r="AA32" s="211"/>
      <c r="AB32" s="211"/>
      <c r="AC32" s="211"/>
      <c r="AD32" s="211"/>
      <c r="AE32" s="211"/>
      <c r="AF32" s="211"/>
      <c r="AG32" s="211"/>
      <c r="AH32" s="211"/>
      <c r="AI32" s="211"/>
      <c r="AJ32" s="211"/>
      <c r="AK32" s="211"/>
      <c r="AL32" s="211"/>
      <c r="AM32" s="215" t="s">
        <v>197</v>
      </c>
      <c r="AN32" s="211"/>
      <c r="AO32" s="211"/>
      <c r="AP32" s="211"/>
      <c r="AQ32" s="211"/>
      <c r="AR32" s="211"/>
      <c r="AS32" s="215"/>
      <c r="AT32" s="215"/>
      <c r="AU32" s="215"/>
      <c r="AV32" s="215"/>
      <c r="AW32" s="215"/>
      <c r="AX32" s="215"/>
      <c r="AY32" s="215"/>
      <c r="AZ32" s="215"/>
      <c r="BA32" s="215"/>
      <c r="BB32" s="211"/>
      <c r="BC32" s="215"/>
      <c r="BD32" s="211"/>
      <c r="BE32" s="215" t="s">
        <v>198</v>
      </c>
      <c r="BF32" s="211"/>
      <c r="BG32" s="211"/>
      <c r="BH32" s="211"/>
      <c r="BI32" s="211"/>
      <c r="BJ32" s="215"/>
      <c r="BK32" s="215"/>
      <c r="BL32" s="215"/>
      <c r="BM32" s="215"/>
      <c r="BN32" s="215"/>
      <c r="BO32" s="215"/>
      <c r="BP32" s="215"/>
      <c r="BQ32" s="215"/>
      <c r="BR32" s="211"/>
      <c r="BS32" s="211"/>
      <c r="BT32" s="211"/>
      <c r="BU32" s="211"/>
      <c r="BV32" s="211"/>
      <c r="BW32" s="211" t="s">
        <v>199</v>
      </c>
      <c r="BX32" s="211"/>
      <c r="BY32" s="211"/>
      <c r="BZ32" s="211"/>
      <c r="CA32" s="211"/>
      <c r="CB32" s="215"/>
      <c r="CC32" s="215"/>
      <c r="CD32" s="215"/>
      <c r="CE32" s="215"/>
      <c r="CF32" s="215"/>
      <c r="CG32" s="215"/>
      <c r="CH32" s="215"/>
      <c r="CI32" s="215"/>
      <c r="CJ32" s="215"/>
      <c r="CK32" s="215"/>
      <c r="CL32" s="215"/>
      <c r="CM32" s="215"/>
      <c r="CN32" s="215"/>
      <c r="CO32" s="215" t="s">
        <v>200</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31" t="s">
        <v>201</v>
      </c>
      <c r="D33" s="431"/>
      <c r="E33" s="430" t="s">
        <v>202</v>
      </c>
      <c r="F33" s="430"/>
      <c r="G33" s="430"/>
      <c r="H33" s="430"/>
      <c r="I33" s="430"/>
      <c r="J33" s="430"/>
      <c r="K33" s="430"/>
      <c r="L33" s="430"/>
      <c r="M33" s="430"/>
      <c r="N33" s="430"/>
      <c r="O33" s="430"/>
      <c r="P33" s="430"/>
      <c r="Q33" s="430"/>
      <c r="R33" s="430"/>
      <c r="S33" s="430"/>
      <c r="T33" s="216"/>
      <c r="U33" s="431" t="s">
        <v>201</v>
      </c>
      <c r="V33" s="431"/>
      <c r="W33" s="430" t="s">
        <v>202</v>
      </c>
      <c r="X33" s="430"/>
      <c r="Y33" s="430"/>
      <c r="Z33" s="430"/>
      <c r="AA33" s="430"/>
      <c r="AB33" s="430"/>
      <c r="AC33" s="430"/>
      <c r="AD33" s="430"/>
      <c r="AE33" s="430"/>
      <c r="AF33" s="430"/>
      <c r="AG33" s="430"/>
      <c r="AH33" s="430"/>
      <c r="AI33" s="430"/>
      <c r="AJ33" s="430"/>
      <c r="AK33" s="430"/>
      <c r="AL33" s="216"/>
      <c r="AM33" s="431" t="s">
        <v>201</v>
      </c>
      <c r="AN33" s="431"/>
      <c r="AO33" s="430" t="s">
        <v>202</v>
      </c>
      <c r="AP33" s="430"/>
      <c r="AQ33" s="430"/>
      <c r="AR33" s="430"/>
      <c r="AS33" s="430"/>
      <c r="AT33" s="430"/>
      <c r="AU33" s="430"/>
      <c r="AV33" s="430"/>
      <c r="AW33" s="430"/>
      <c r="AX33" s="430"/>
      <c r="AY33" s="430"/>
      <c r="AZ33" s="430"/>
      <c r="BA33" s="430"/>
      <c r="BB33" s="430"/>
      <c r="BC33" s="430"/>
      <c r="BD33" s="217"/>
      <c r="BE33" s="430" t="s">
        <v>203</v>
      </c>
      <c r="BF33" s="430"/>
      <c r="BG33" s="430" t="s">
        <v>204</v>
      </c>
      <c r="BH33" s="430"/>
      <c r="BI33" s="430"/>
      <c r="BJ33" s="430"/>
      <c r="BK33" s="430"/>
      <c r="BL33" s="430"/>
      <c r="BM33" s="430"/>
      <c r="BN33" s="430"/>
      <c r="BO33" s="430"/>
      <c r="BP33" s="430"/>
      <c r="BQ33" s="430"/>
      <c r="BR33" s="430"/>
      <c r="BS33" s="430"/>
      <c r="BT33" s="430"/>
      <c r="BU33" s="430"/>
      <c r="BV33" s="217"/>
      <c r="BW33" s="431" t="s">
        <v>203</v>
      </c>
      <c r="BX33" s="431"/>
      <c r="BY33" s="430" t="s">
        <v>205</v>
      </c>
      <c r="BZ33" s="430"/>
      <c r="CA33" s="430"/>
      <c r="CB33" s="430"/>
      <c r="CC33" s="430"/>
      <c r="CD33" s="430"/>
      <c r="CE33" s="430"/>
      <c r="CF33" s="430"/>
      <c r="CG33" s="430"/>
      <c r="CH33" s="430"/>
      <c r="CI33" s="430"/>
      <c r="CJ33" s="430"/>
      <c r="CK33" s="430"/>
      <c r="CL33" s="430"/>
      <c r="CM33" s="430"/>
      <c r="CN33" s="216"/>
      <c r="CO33" s="431" t="s">
        <v>201</v>
      </c>
      <c r="CP33" s="431"/>
      <c r="CQ33" s="430" t="s">
        <v>206</v>
      </c>
      <c r="CR33" s="430"/>
      <c r="CS33" s="430"/>
      <c r="CT33" s="430"/>
      <c r="CU33" s="430"/>
      <c r="CV33" s="430"/>
      <c r="CW33" s="430"/>
      <c r="CX33" s="430"/>
      <c r="CY33" s="430"/>
      <c r="CZ33" s="430"/>
      <c r="DA33" s="430"/>
      <c r="DB33" s="430"/>
      <c r="DC33" s="430"/>
      <c r="DD33" s="430"/>
      <c r="DE33" s="430"/>
      <c r="DF33" s="216"/>
      <c r="DG33" s="429" t="s">
        <v>207</v>
      </c>
      <c r="DH33" s="429"/>
      <c r="DI33" s="218"/>
      <c r="DJ33" s="186"/>
      <c r="DK33" s="186"/>
      <c r="DL33" s="186"/>
      <c r="DM33" s="186"/>
      <c r="DN33" s="186"/>
      <c r="DO33" s="186"/>
    </row>
    <row r="34" spans="1:119" ht="32.25" customHeight="1" x14ac:dyDescent="0.2">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国民健康保険事業特別会計</v>
      </c>
      <c r="X34" s="426"/>
      <c r="Y34" s="426"/>
      <c r="Z34" s="426"/>
      <c r="AA34" s="426"/>
      <c r="AB34" s="426"/>
      <c r="AC34" s="426"/>
      <c r="AD34" s="426"/>
      <c r="AE34" s="426"/>
      <c r="AF34" s="426"/>
      <c r="AG34" s="426"/>
      <c r="AH34" s="426"/>
      <c r="AI34" s="426"/>
      <c r="AJ34" s="426"/>
      <c r="AK34" s="426"/>
      <c r="AL34" s="214"/>
      <c r="AM34" s="427">
        <f>IF(AO34="","",MAX(C34:D43,U34:V43)+1)</f>
        <v>6</v>
      </c>
      <c r="AN34" s="427"/>
      <c r="AO34" s="426" t="str">
        <f>IF('各会計、関係団体の財政状況及び健全化判断比率'!B32="","",'各会計、関係団体の財政状況及び健全化判断比率'!B32)</f>
        <v>水道事業会計</v>
      </c>
      <c r="AP34" s="426"/>
      <c r="AQ34" s="426"/>
      <c r="AR34" s="426"/>
      <c r="AS34" s="426"/>
      <c r="AT34" s="426"/>
      <c r="AU34" s="426"/>
      <c r="AV34" s="426"/>
      <c r="AW34" s="426"/>
      <c r="AX34" s="426"/>
      <c r="AY34" s="426"/>
      <c r="AZ34" s="426"/>
      <c r="BA34" s="426"/>
      <c r="BB34" s="426"/>
      <c r="BC34" s="426"/>
      <c r="BD34" s="214"/>
      <c r="BE34" s="427">
        <f>IF(BG34="","",MAX(C34:D43,U34:V43,AM34:AN43)+1)</f>
        <v>9</v>
      </c>
      <c r="BF34" s="427"/>
      <c r="BG34" s="426" t="str">
        <f>IF('各会計、関係団体の財政状況及び健全化判断比率'!B35="","",'各会計、関係団体の財政状況及び健全化判断比率'!B35)</f>
        <v>総合開発事業特別会計</v>
      </c>
      <c r="BH34" s="426"/>
      <c r="BI34" s="426"/>
      <c r="BJ34" s="426"/>
      <c r="BK34" s="426"/>
      <c r="BL34" s="426"/>
      <c r="BM34" s="426"/>
      <c r="BN34" s="426"/>
      <c r="BO34" s="426"/>
      <c r="BP34" s="426"/>
      <c r="BQ34" s="426"/>
      <c r="BR34" s="426"/>
      <c r="BS34" s="426"/>
      <c r="BT34" s="426"/>
      <c r="BU34" s="426"/>
      <c r="BV34" s="214"/>
      <c r="BW34" s="427">
        <f>IF(BY34="","",MAX(C34:D43,U34:V43,AM34:AN43,BE34:BF43)+1)</f>
        <v>10</v>
      </c>
      <c r="BX34" s="427"/>
      <c r="BY34" s="426" t="str">
        <f>IF('各会計、関係団体の財政状況及び健全化判断比率'!B68="","",'各会計、関係団体の財政状況及び健全化判断比率'!B68)</f>
        <v>公立丹南病院組合</v>
      </c>
      <c r="BZ34" s="426"/>
      <c r="CA34" s="426"/>
      <c r="CB34" s="426"/>
      <c r="CC34" s="426"/>
      <c r="CD34" s="426"/>
      <c r="CE34" s="426"/>
      <c r="CF34" s="426"/>
      <c r="CG34" s="426"/>
      <c r="CH34" s="426"/>
      <c r="CI34" s="426"/>
      <c r="CJ34" s="426"/>
      <c r="CK34" s="426"/>
      <c r="CL34" s="426"/>
      <c r="CM34" s="426"/>
      <c r="CN34" s="214"/>
      <c r="CO34" s="427">
        <f>IF(CQ34="","",MAX(C34:D43,U34:V43,AM34:AN43,BE34:BF43,BW34:BX43)+1)</f>
        <v>19</v>
      </c>
      <c r="CP34" s="427"/>
      <c r="CQ34" s="426" t="str">
        <f>IF('各会計、関係団体の財政状況及び健全化判断比率'!BS7="","",'各会計、関係団体の財政状況及び健全化判断比率'!BS7)</f>
        <v>農業公社グリーンさばえ</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2">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介護保険事業特別会計(保険事業勘定)</v>
      </c>
      <c r="X35" s="426"/>
      <c r="Y35" s="426"/>
      <c r="Z35" s="426"/>
      <c r="AA35" s="426"/>
      <c r="AB35" s="426"/>
      <c r="AC35" s="426"/>
      <c r="AD35" s="426"/>
      <c r="AE35" s="426"/>
      <c r="AF35" s="426"/>
      <c r="AG35" s="426"/>
      <c r="AH35" s="426"/>
      <c r="AI35" s="426"/>
      <c r="AJ35" s="426"/>
      <c r="AK35" s="426"/>
      <c r="AL35" s="214"/>
      <c r="AM35" s="427">
        <f t="shared" ref="AM35:AM43" si="0">IF(AO35="","",AM34+1)</f>
        <v>7</v>
      </c>
      <c r="AN35" s="427"/>
      <c r="AO35" s="426" t="str">
        <f>IF('各会計、関係団体の財政状況及び健全化判断比率'!B33="","",'各会計、関係団体の財政状況及び健全化判断比率'!B33)</f>
        <v>公共下水道事業会計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11</v>
      </c>
      <c r="BX35" s="427"/>
      <c r="BY35" s="426" t="str">
        <f>IF('各会計、関係団体の財政状況及び健全化判断比率'!B69="","",'各会計、関係団体の財政状況及び健全化判断比率'!B69)</f>
        <v>福井県丹南広域組合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2">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介護保険事業特別会計(介護サービス事業勘定)</v>
      </c>
      <c r="X36" s="426"/>
      <c r="Y36" s="426"/>
      <c r="Z36" s="426"/>
      <c r="AA36" s="426"/>
      <c r="AB36" s="426"/>
      <c r="AC36" s="426"/>
      <c r="AD36" s="426"/>
      <c r="AE36" s="426"/>
      <c r="AF36" s="426"/>
      <c r="AG36" s="426"/>
      <c r="AH36" s="426"/>
      <c r="AI36" s="426"/>
      <c r="AJ36" s="426"/>
      <c r="AK36" s="426"/>
      <c r="AL36" s="214"/>
      <c r="AM36" s="427">
        <f t="shared" si="0"/>
        <v>8</v>
      </c>
      <c r="AN36" s="427"/>
      <c r="AO36" s="426" t="str">
        <f>IF('各会計、関係団体の財政状況及び健全化判断比率'!B34="","",'各会計、関係団体の財政状況及び健全化判断比率'!B34)</f>
        <v>農業集落排水事業会計</v>
      </c>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12</v>
      </c>
      <c r="BX36" s="427"/>
      <c r="BY36" s="426" t="str">
        <f>IF('各会計、関係団体の財政状況及び健全化判断比率'!B70="","",'各会計、関係団体の財政状況及び健全化判断比率'!B70)</f>
        <v>鯖江広域衛生施設組合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2">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f t="shared" si="4"/>
        <v>5</v>
      </c>
      <c r="V37" s="427"/>
      <c r="W37" s="426" t="str">
        <f>IF('各会計、関係団体の財政状況及び健全化判断比率'!B31="","",'各会計、関係団体の財政状況及び健全化判断比率'!B31)</f>
        <v>後期高齢者医療特別会計</v>
      </c>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13</v>
      </c>
      <c r="BX37" s="427"/>
      <c r="BY37" s="426" t="str">
        <f>IF('各会計、関係団体の財政状況及び健全化判断比率'!B71="","",'各会計、関係団体の財政状況及び健全化判断比率'!B71)</f>
        <v>鯖江・丹生消防組合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2">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14</v>
      </c>
      <c r="BX38" s="427"/>
      <c r="BY38" s="426" t="str">
        <f>IF('各会計、関係団体の財政状況及び健全化判断比率'!B72="","",'各会計、関係団体の財政状況及び健全化判断比率'!B72)</f>
        <v>福井県市町総合事務組合（普通会計分）</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2">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15</v>
      </c>
      <c r="BX39" s="427"/>
      <c r="BY39" s="426" t="str">
        <f>IF('各会計、関係団体の財政状況及び健全化判断比率'!B73="","",'各会計、関係団体の財政状況及び健全化判断比率'!B73)</f>
        <v>福井県市町総合事務組合（事業会計分）</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2">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16</v>
      </c>
      <c r="BX40" s="427"/>
      <c r="BY40" s="426" t="str">
        <f>IF('各会計、関係団体の財政状況及び健全化判断比率'!B74="","",'各会計、関係団体の財政状況及び健全化判断比率'!B74)</f>
        <v>福井県後期高齢者医療広域連合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2">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17</v>
      </c>
      <c r="BX41" s="427"/>
      <c r="BY41" s="426" t="str">
        <f>IF('各会計、関係団体の財政状況及び健全化判断比率'!B75="","",'各会計、関係団体の財政状況及び健全化判断比率'!B75)</f>
        <v>福井県後期高齢者医療広域連合（事業会計）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2">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18</v>
      </c>
      <c r="BX42" s="427"/>
      <c r="BY42" s="426" t="str">
        <f>IF('各会計、関係団体の財政状況及び健全化判断比率'!B76="","",'各会計、関係団体の財政状況及び健全化判断比率'!B76)</f>
        <v>福井県自治会館組合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2">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212</v>
      </c>
    </row>
    <row r="50" spans="5:5" x14ac:dyDescent="0.2">
      <c r="E50" s="188" t="s">
        <v>213</v>
      </c>
    </row>
    <row r="51" spans="5:5" x14ac:dyDescent="0.2">
      <c r="E51" s="188" t="s">
        <v>214</v>
      </c>
    </row>
    <row r="52" spans="5:5" x14ac:dyDescent="0.2">
      <c r="E52" s="188" t="s">
        <v>215</v>
      </c>
    </row>
    <row r="53" spans="5:5" x14ac:dyDescent="0.2"/>
    <row r="54" spans="5:5" x14ac:dyDescent="0.2"/>
    <row r="55" spans="5:5" x14ac:dyDescent="0.2"/>
    <row r="56" spans="5:5" x14ac:dyDescent="0.2"/>
  </sheetData>
  <sheetProtection algorithmName="SHA-512" hashValue="39/YMJN7qv+X1Jlw9H55nWRWSRCK36hJmGN/2UG7KwLBYUc14GUcEBVR3VuO2LhR3cP2Dd2gBF4pyhvCUzM9MA==" saltValue="VKA5SoKg8uv06KOH1Ozui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2"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x14ac:dyDescent="0.2">
      <c r="A34" s="22"/>
      <c r="B34" s="31"/>
      <c r="C34" s="1250" t="s">
        <v>574</v>
      </c>
      <c r="D34" s="1250"/>
      <c r="E34" s="1251"/>
      <c r="F34" s="32">
        <v>6.79</v>
      </c>
      <c r="G34" s="33">
        <v>6.62</v>
      </c>
      <c r="H34" s="33">
        <v>7.55</v>
      </c>
      <c r="I34" s="33">
        <v>7.11</v>
      </c>
      <c r="J34" s="34">
        <v>6.56</v>
      </c>
      <c r="K34" s="22"/>
      <c r="L34" s="22"/>
      <c r="M34" s="22"/>
      <c r="N34" s="22"/>
      <c r="O34" s="22"/>
      <c r="P34" s="22"/>
    </row>
    <row r="35" spans="1:16" ht="39" customHeight="1" x14ac:dyDescent="0.2">
      <c r="A35" s="22"/>
      <c r="B35" s="35"/>
      <c r="C35" s="1244" t="s">
        <v>575</v>
      </c>
      <c r="D35" s="1245"/>
      <c r="E35" s="1246"/>
      <c r="F35" s="36">
        <v>3.77</v>
      </c>
      <c r="G35" s="37">
        <v>2.2200000000000002</v>
      </c>
      <c r="H35" s="37">
        <v>3.34</v>
      </c>
      <c r="I35" s="37">
        <v>3.85</v>
      </c>
      <c r="J35" s="38">
        <v>6.5</v>
      </c>
      <c r="K35" s="22"/>
      <c r="L35" s="22"/>
      <c r="M35" s="22"/>
      <c r="N35" s="22"/>
      <c r="O35" s="22"/>
      <c r="P35" s="22"/>
    </row>
    <row r="36" spans="1:16" ht="39" customHeight="1" x14ac:dyDescent="0.2">
      <c r="A36" s="22"/>
      <c r="B36" s="35"/>
      <c r="C36" s="1244" t="s">
        <v>576</v>
      </c>
      <c r="D36" s="1245"/>
      <c r="E36" s="1246"/>
      <c r="F36" s="36">
        <v>1.45</v>
      </c>
      <c r="G36" s="37">
        <v>1.23</v>
      </c>
      <c r="H36" s="37">
        <v>0</v>
      </c>
      <c r="I36" s="37">
        <v>0.5</v>
      </c>
      <c r="J36" s="38">
        <v>1.86</v>
      </c>
      <c r="K36" s="22"/>
      <c r="L36" s="22"/>
      <c r="M36" s="22"/>
      <c r="N36" s="22"/>
      <c r="O36" s="22"/>
      <c r="P36" s="22"/>
    </row>
    <row r="37" spans="1:16" ht="39" customHeight="1" x14ac:dyDescent="0.2">
      <c r="A37" s="22"/>
      <c r="B37" s="35"/>
      <c r="C37" s="1244" t="s">
        <v>577</v>
      </c>
      <c r="D37" s="1245"/>
      <c r="E37" s="1246"/>
      <c r="F37" s="36">
        <v>0.69</v>
      </c>
      <c r="G37" s="37">
        <v>1.1000000000000001</v>
      </c>
      <c r="H37" s="37">
        <v>1.54</v>
      </c>
      <c r="I37" s="37">
        <v>1.66</v>
      </c>
      <c r="J37" s="38">
        <v>1.42</v>
      </c>
      <c r="K37" s="22"/>
      <c r="L37" s="22"/>
      <c r="M37" s="22"/>
      <c r="N37" s="22"/>
      <c r="O37" s="22"/>
      <c r="P37" s="22"/>
    </row>
    <row r="38" spans="1:16" ht="39" customHeight="1" x14ac:dyDescent="0.2">
      <c r="A38" s="22"/>
      <c r="B38" s="35"/>
      <c r="C38" s="1244" t="s">
        <v>578</v>
      </c>
      <c r="D38" s="1245"/>
      <c r="E38" s="1246"/>
      <c r="F38" s="36">
        <v>0.27</v>
      </c>
      <c r="G38" s="37">
        <v>0.44</v>
      </c>
      <c r="H38" s="37">
        <v>1.21</v>
      </c>
      <c r="I38" s="37">
        <v>0.76</v>
      </c>
      <c r="J38" s="38">
        <v>0.88</v>
      </c>
      <c r="K38" s="22"/>
      <c r="L38" s="22"/>
      <c r="M38" s="22"/>
      <c r="N38" s="22"/>
      <c r="O38" s="22"/>
      <c r="P38" s="22"/>
    </row>
    <row r="39" spans="1:16" ht="39" customHeight="1" x14ac:dyDescent="0.2">
      <c r="A39" s="22"/>
      <c r="B39" s="35"/>
      <c r="C39" s="1244" t="s">
        <v>579</v>
      </c>
      <c r="D39" s="1245"/>
      <c r="E39" s="1246"/>
      <c r="F39" s="36">
        <v>0.76</v>
      </c>
      <c r="G39" s="37">
        <v>1.61</v>
      </c>
      <c r="H39" s="37">
        <v>1.03</v>
      </c>
      <c r="I39" s="37">
        <v>0.47</v>
      </c>
      <c r="J39" s="38">
        <v>0.79</v>
      </c>
      <c r="K39" s="22"/>
      <c r="L39" s="22"/>
      <c r="M39" s="22"/>
      <c r="N39" s="22"/>
      <c r="O39" s="22"/>
      <c r="P39" s="22"/>
    </row>
    <row r="40" spans="1:16" ht="39" customHeight="1" x14ac:dyDescent="0.2">
      <c r="A40" s="22"/>
      <c r="B40" s="35"/>
      <c r="C40" s="1244" t="s">
        <v>580</v>
      </c>
      <c r="D40" s="1245"/>
      <c r="E40" s="1246"/>
      <c r="F40" s="36">
        <v>0.32</v>
      </c>
      <c r="G40" s="37">
        <v>0.31</v>
      </c>
      <c r="H40" s="37">
        <v>0.3</v>
      </c>
      <c r="I40" s="37">
        <v>0.31</v>
      </c>
      <c r="J40" s="38">
        <v>0.3</v>
      </c>
      <c r="K40" s="22"/>
      <c r="L40" s="22"/>
      <c r="M40" s="22"/>
      <c r="N40" s="22"/>
      <c r="O40" s="22"/>
      <c r="P40" s="22"/>
    </row>
    <row r="41" spans="1:16" ht="39" customHeight="1" x14ac:dyDescent="0.2">
      <c r="A41" s="22"/>
      <c r="B41" s="35"/>
      <c r="C41" s="1244" t="s">
        <v>581</v>
      </c>
      <c r="D41" s="1245"/>
      <c r="E41" s="1246"/>
      <c r="F41" s="36">
        <v>0.02</v>
      </c>
      <c r="G41" s="37">
        <v>0.01</v>
      </c>
      <c r="H41" s="37">
        <v>0.01</v>
      </c>
      <c r="I41" s="37">
        <v>0.01</v>
      </c>
      <c r="J41" s="38">
        <v>0</v>
      </c>
      <c r="K41" s="22"/>
      <c r="L41" s="22"/>
      <c r="M41" s="22"/>
      <c r="N41" s="22"/>
      <c r="O41" s="22"/>
      <c r="P41" s="22"/>
    </row>
    <row r="42" spans="1:16" ht="39" customHeight="1" x14ac:dyDescent="0.2">
      <c r="A42" s="22"/>
      <c r="B42" s="39"/>
      <c r="C42" s="1244" t="s">
        <v>582</v>
      </c>
      <c r="D42" s="1245"/>
      <c r="E42" s="1246"/>
      <c r="F42" s="36" t="s">
        <v>526</v>
      </c>
      <c r="G42" s="37" t="s">
        <v>526</v>
      </c>
      <c r="H42" s="37" t="s">
        <v>526</v>
      </c>
      <c r="I42" s="37" t="s">
        <v>526</v>
      </c>
      <c r="J42" s="38" t="s">
        <v>526</v>
      </c>
      <c r="K42" s="22"/>
      <c r="L42" s="22"/>
      <c r="M42" s="22"/>
      <c r="N42" s="22"/>
      <c r="O42" s="22"/>
      <c r="P42" s="22"/>
    </row>
    <row r="43" spans="1:16" ht="39" customHeight="1" thickBot="1" x14ac:dyDescent="0.25">
      <c r="A43" s="22"/>
      <c r="B43" s="40"/>
      <c r="C43" s="1247" t="s">
        <v>583</v>
      </c>
      <c r="D43" s="1248"/>
      <c r="E43" s="1249"/>
      <c r="F43" s="41">
        <v>0</v>
      </c>
      <c r="G43" s="42">
        <v>0</v>
      </c>
      <c r="H43" s="42">
        <v>0.79</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LnsG5YymsGE6O8HqQ15l2vrMfkfAeiTF0EDfUTLFhFiGcS917o9nvnVsv9UaEq3eybFijKD/SOsHkB4O84p9iw==" saltValue="44ZpnckT6DuiD0iQGV18d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2">
      <c r="A45" s="48"/>
      <c r="B45" s="1270" t="s">
        <v>11</v>
      </c>
      <c r="C45" s="1271"/>
      <c r="D45" s="58"/>
      <c r="E45" s="1276" t="s">
        <v>12</v>
      </c>
      <c r="F45" s="1276"/>
      <c r="G45" s="1276"/>
      <c r="H45" s="1276"/>
      <c r="I45" s="1276"/>
      <c r="J45" s="1277"/>
      <c r="K45" s="59">
        <v>2927</v>
      </c>
      <c r="L45" s="60">
        <v>2736</v>
      </c>
      <c r="M45" s="60">
        <v>2565</v>
      </c>
      <c r="N45" s="60">
        <v>2441</v>
      </c>
      <c r="O45" s="61">
        <v>2352</v>
      </c>
      <c r="P45" s="48"/>
      <c r="Q45" s="48"/>
      <c r="R45" s="48"/>
      <c r="S45" s="48"/>
      <c r="T45" s="48"/>
      <c r="U45" s="48"/>
    </row>
    <row r="46" spans="1:21" ht="30.75" customHeight="1" x14ac:dyDescent="0.2">
      <c r="A46" s="48"/>
      <c r="B46" s="1272"/>
      <c r="C46" s="1273"/>
      <c r="D46" s="62"/>
      <c r="E46" s="1254" t="s">
        <v>13</v>
      </c>
      <c r="F46" s="1254"/>
      <c r="G46" s="1254"/>
      <c r="H46" s="1254"/>
      <c r="I46" s="1254"/>
      <c r="J46" s="1255"/>
      <c r="K46" s="63" t="s">
        <v>526</v>
      </c>
      <c r="L46" s="64" t="s">
        <v>526</v>
      </c>
      <c r="M46" s="64" t="s">
        <v>526</v>
      </c>
      <c r="N46" s="64" t="s">
        <v>526</v>
      </c>
      <c r="O46" s="65" t="s">
        <v>526</v>
      </c>
      <c r="P46" s="48"/>
      <c r="Q46" s="48"/>
      <c r="R46" s="48"/>
      <c r="S46" s="48"/>
      <c r="T46" s="48"/>
      <c r="U46" s="48"/>
    </row>
    <row r="47" spans="1:21" ht="30.75" customHeight="1" x14ac:dyDescent="0.2">
      <c r="A47" s="48"/>
      <c r="B47" s="1272"/>
      <c r="C47" s="1273"/>
      <c r="D47" s="62"/>
      <c r="E47" s="1254" t="s">
        <v>14</v>
      </c>
      <c r="F47" s="1254"/>
      <c r="G47" s="1254"/>
      <c r="H47" s="1254"/>
      <c r="I47" s="1254"/>
      <c r="J47" s="1255"/>
      <c r="K47" s="63">
        <v>67</v>
      </c>
      <c r="L47" s="64">
        <v>70</v>
      </c>
      <c r="M47" s="64">
        <v>80</v>
      </c>
      <c r="N47" s="64">
        <v>80</v>
      </c>
      <c r="O47" s="65">
        <v>70</v>
      </c>
      <c r="P47" s="48"/>
      <c r="Q47" s="48"/>
      <c r="R47" s="48"/>
      <c r="S47" s="48"/>
      <c r="T47" s="48"/>
      <c r="U47" s="48"/>
    </row>
    <row r="48" spans="1:21" ht="30.75" customHeight="1" x14ac:dyDescent="0.2">
      <c r="A48" s="48"/>
      <c r="B48" s="1272"/>
      <c r="C48" s="1273"/>
      <c r="D48" s="62"/>
      <c r="E48" s="1254" t="s">
        <v>15</v>
      </c>
      <c r="F48" s="1254"/>
      <c r="G48" s="1254"/>
      <c r="H48" s="1254"/>
      <c r="I48" s="1254"/>
      <c r="J48" s="1255"/>
      <c r="K48" s="63">
        <v>797</v>
      </c>
      <c r="L48" s="64">
        <v>765</v>
      </c>
      <c r="M48" s="64">
        <v>799</v>
      </c>
      <c r="N48" s="64">
        <v>852</v>
      </c>
      <c r="O48" s="65">
        <v>815</v>
      </c>
      <c r="P48" s="48"/>
      <c r="Q48" s="48"/>
      <c r="R48" s="48"/>
      <c r="S48" s="48"/>
      <c r="T48" s="48"/>
      <c r="U48" s="48"/>
    </row>
    <row r="49" spans="1:21" ht="30.75" customHeight="1" x14ac:dyDescent="0.2">
      <c r="A49" s="48"/>
      <c r="B49" s="1272"/>
      <c r="C49" s="1273"/>
      <c r="D49" s="62"/>
      <c r="E49" s="1254" t="s">
        <v>16</v>
      </c>
      <c r="F49" s="1254"/>
      <c r="G49" s="1254"/>
      <c r="H49" s="1254"/>
      <c r="I49" s="1254"/>
      <c r="J49" s="1255"/>
      <c r="K49" s="63">
        <v>408</v>
      </c>
      <c r="L49" s="64">
        <v>296</v>
      </c>
      <c r="M49" s="64">
        <v>449</v>
      </c>
      <c r="N49" s="64">
        <v>462</v>
      </c>
      <c r="O49" s="65">
        <v>503</v>
      </c>
      <c r="P49" s="48"/>
      <c r="Q49" s="48"/>
      <c r="R49" s="48"/>
      <c r="S49" s="48"/>
      <c r="T49" s="48"/>
      <c r="U49" s="48"/>
    </row>
    <row r="50" spans="1:21" ht="30.75" customHeight="1" x14ac:dyDescent="0.2">
      <c r="A50" s="48"/>
      <c r="B50" s="1272"/>
      <c r="C50" s="1273"/>
      <c r="D50" s="62"/>
      <c r="E50" s="1254" t="s">
        <v>17</v>
      </c>
      <c r="F50" s="1254"/>
      <c r="G50" s="1254"/>
      <c r="H50" s="1254"/>
      <c r="I50" s="1254"/>
      <c r="J50" s="1255"/>
      <c r="K50" s="63">
        <v>91</v>
      </c>
      <c r="L50" s="64">
        <v>91</v>
      </c>
      <c r="M50" s="64">
        <v>91</v>
      </c>
      <c r="N50" s="64">
        <v>91</v>
      </c>
      <c r="O50" s="65">
        <v>91</v>
      </c>
      <c r="P50" s="48"/>
      <c r="Q50" s="48"/>
      <c r="R50" s="48"/>
      <c r="S50" s="48"/>
      <c r="T50" s="48"/>
      <c r="U50" s="48"/>
    </row>
    <row r="51" spans="1:21" ht="30.75" customHeight="1" x14ac:dyDescent="0.2">
      <c r="A51" s="48"/>
      <c r="B51" s="1274"/>
      <c r="C51" s="1275"/>
      <c r="D51" s="66"/>
      <c r="E51" s="1254" t="s">
        <v>18</v>
      </c>
      <c r="F51" s="1254"/>
      <c r="G51" s="1254"/>
      <c r="H51" s="1254"/>
      <c r="I51" s="1254"/>
      <c r="J51" s="1255"/>
      <c r="K51" s="63" t="s">
        <v>526</v>
      </c>
      <c r="L51" s="64" t="s">
        <v>526</v>
      </c>
      <c r="M51" s="64" t="s">
        <v>526</v>
      </c>
      <c r="N51" s="64" t="s">
        <v>526</v>
      </c>
      <c r="O51" s="65" t="s">
        <v>526</v>
      </c>
      <c r="P51" s="48"/>
      <c r="Q51" s="48"/>
      <c r="R51" s="48"/>
      <c r="S51" s="48"/>
      <c r="T51" s="48"/>
      <c r="U51" s="48"/>
    </row>
    <row r="52" spans="1:21" ht="30.75" customHeight="1" x14ac:dyDescent="0.2">
      <c r="A52" s="48"/>
      <c r="B52" s="1252" t="s">
        <v>19</v>
      </c>
      <c r="C52" s="1253"/>
      <c r="D52" s="66"/>
      <c r="E52" s="1254" t="s">
        <v>20</v>
      </c>
      <c r="F52" s="1254"/>
      <c r="G52" s="1254"/>
      <c r="H52" s="1254"/>
      <c r="I52" s="1254"/>
      <c r="J52" s="1255"/>
      <c r="K52" s="63">
        <v>3103</v>
      </c>
      <c r="L52" s="64">
        <v>3058</v>
      </c>
      <c r="M52" s="64">
        <v>3094</v>
      </c>
      <c r="N52" s="64">
        <v>3075</v>
      </c>
      <c r="O52" s="65">
        <v>3113</v>
      </c>
      <c r="P52" s="48"/>
      <c r="Q52" s="48"/>
      <c r="R52" s="48"/>
      <c r="S52" s="48"/>
      <c r="T52" s="48"/>
      <c r="U52" s="48"/>
    </row>
    <row r="53" spans="1:21" ht="30.75" customHeight="1" thickBot="1" x14ac:dyDescent="0.25">
      <c r="A53" s="48"/>
      <c r="B53" s="1256" t="s">
        <v>21</v>
      </c>
      <c r="C53" s="1257"/>
      <c r="D53" s="67"/>
      <c r="E53" s="1258" t="s">
        <v>22</v>
      </c>
      <c r="F53" s="1258"/>
      <c r="G53" s="1258"/>
      <c r="H53" s="1258"/>
      <c r="I53" s="1258"/>
      <c r="J53" s="1259"/>
      <c r="K53" s="68">
        <v>1187</v>
      </c>
      <c r="L53" s="69">
        <v>900</v>
      </c>
      <c r="M53" s="69">
        <v>890</v>
      </c>
      <c r="N53" s="69">
        <v>851</v>
      </c>
      <c r="O53" s="70">
        <v>718</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584</v>
      </c>
      <c r="P55" s="48"/>
      <c r="Q55" s="48"/>
      <c r="R55" s="48"/>
      <c r="S55" s="48"/>
      <c r="T55" s="48"/>
      <c r="U55" s="48"/>
    </row>
    <row r="56" spans="1:21" ht="31.5" customHeight="1" thickBot="1" x14ac:dyDescent="0.25">
      <c r="A56" s="48"/>
      <c r="B56" s="76"/>
      <c r="C56" s="77"/>
      <c r="D56" s="77"/>
      <c r="E56" s="78"/>
      <c r="F56" s="78"/>
      <c r="G56" s="78"/>
      <c r="H56" s="78"/>
      <c r="I56" s="78"/>
      <c r="J56" s="79" t="s">
        <v>2</v>
      </c>
      <c r="K56" s="80" t="s">
        <v>585</v>
      </c>
      <c r="L56" s="81" t="s">
        <v>586</v>
      </c>
      <c r="M56" s="81" t="s">
        <v>587</v>
      </c>
      <c r="N56" s="81" t="s">
        <v>588</v>
      </c>
      <c r="O56" s="82" t="s">
        <v>589</v>
      </c>
      <c r="P56" s="48"/>
      <c r="Q56" s="48"/>
      <c r="R56" s="48"/>
      <c r="S56" s="48"/>
      <c r="T56" s="48"/>
      <c r="U56" s="48"/>
    </row>
    <row r="57" spans="1:21" ht="31.5" customHeight="1" x14ac:dyDescent="0.2">
      <c r="B57" s="1260" t="s">
        <v>25</v>
      </c>
      <c r="C57" s="1261"/>
      <c r="D57" s="1264" t="s">
        <v>26</v>
      </c>
      <c r="E57" s="1265"/>
      <c r="F57" s="1265"/>
      <c r="G57" s="1265"/>
      <c r="H57" s="1265"/>
      <c r="I57" s="1265"/>
      <c r="J57" s="1266"/>
      <c r="K57" s="83">
        <v>100</v>
      </c>
      <c r="L57" s="84">
        <v>114</v>
      </c>
      <c r="M57" s="84">
        <v>184</v>
      </c>
      <c r="N57" s="84">
        <v>197</v>
      </c>
      <c r="O57" s="85">
        <v>159</v>
      </c>
    </row>
    <row r="58" spans="1:21" ht="31.5" customHeight="1" thickBot="1" x14ac:dyDescent="0.25">
      <c r="B58" s="1262"/>
      <c r="C58" s="1263"/>
      <c r="D58" s="1267" t="s">
        <v>27</v>
      </c>
      <c r="E58" s="1268"/>
      <c r="F58" s="1268"/>
      <c r="G58" s="1268"/>
      <c r="H58" s="1268"/>
      <c r="I58" s="1268"/>
      <c r="J58" s="1269"/>
      <c r="K58" s="86">
        <v>47</v>
      </c>
      <c r="L58" s="87">
        <v>67</v>
      </c>
      <c r="M58" s="87">
        <v>70</v>
      </c>
      <c r="N58" s="87">
        <v>80</v>
      </c>
      <c r="O58" s="88">
        <v>80</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U9h5B0zI+VLA3Ci3ES6jqh3R8hOkT7YRV9iYPuatQu2KY7myLDNgXW/o9I6pShswRGexOyN1grvc36IVXc4g==" saltValue="EIg1SoWXuVZcM4v2lZP/8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SheetLayoutView="100" workbookViewId="0">
      <selection activeCell="E51" sqref="E51:H51"/>
    </sheetView>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567</v>
      </c>
      <c r="J40" s="100" t="s">
        <v>568</v>
      </c>
      <c r="K40" s="100" t="s">
        <v>569</v>
      </c>
      <c r="L40" s="100" t="s">
        <v>570</v>
      </c>
      <c r="M40" s="101" t="s">
        <v>571</v>
      </c>
    </row>
    <row r="41" spans="2:13" ht="27.75" customHeight="1" x14ac:dyDescent="0.2">
      <c r="B41" s="1290" t="s">
        <v>30</v>
      </c>
      <c r="C41" s="1291"/>
      <c r="D41" s="102"/>
      <c r="E41" s="1292" t="s">
        <v>31</v>
      </c>
      <c r="F41" s="1292"/>
      <c r="G41" s="1292"/>
      <c r="H41" s="1293"/>
      <c r="I41" s="103">
        <v>26276</v>
      </c>
      <c r="J41" s="104">
        <v>25893</v>
      </c>
      <c r="K41" s="104">
        <v>25848</v>
      </c>
      <c r="L41" s="104">
        <v>25476</v>
      </c>
      <c r="M41" s="105">
        <v>25683</v>
      </c>
    </row>
    <row r="42" spans="2:13" ht="27.75" customHeight="1" x14ac:dyDescent="0.2">
      <c r="B42" s="1280"/>
      <c r="C42" s="1281"/>
      <c r="D42" s="106"/>
      <c r="E42" s="1284" t="s">
        <v>32</v>
      </c>
      <c r="F42" s="1284"/>
      <c r="G42" s="1284"/>
      <c r="H42" s="1285"/>
      <c r="I42" s="107">
        <v>372</v>
      </c>
      <c r="J42" s="108">
        <v>281</v>
      </c>
      <c r="K42" s="108">
        <v>190</v>
      </c>
      <c r="L42" s="108">
        <v>98</v>
      </c>
      <c r="M42" s="109">
        <v>7</v>
      </c>
    </row>
    <row r="43" spans="2:13" ht="27.75" customHeight="1" x14ac:dyDescent="0.2">
      <c r="B43" s="1280"/>
      <c r="C43" s="1281"/>
      <c r="D43" s="106"/>
      <c r="E43" s="1284" t="s">
        <v>33</v>
      </c>
      <c r="F43" s="1284"/>
      <c r="G43" s="1284"/>
      <c r="H43" s="1285"/>
      <c r="I43" s="107">
        <v>10719</v>
      </c>
      <c r="J43" s="108">
        <v>9632</v>
      </c>
      <c r="K43" s="108">
        <v>9005</v>
      </c>
      <c r="L43" s="108">
        <v>8185</v>
      </c>
      <c r="M43" s="109">
        <v>7920</v>
      </c>
    </row>
    <row r="44" spans="2:13" ht="27.75" customHeight="1" x14ac:dyDescent="0.2">
      <c r="B44" s="1280"/>
      <c r="C44" s="1281"/>
      <c r="D44" s="106"/>
      <c r="E44" s="1284" t="s">
        <v>34</v>
      </c>
      <c r="F44" s="1284"/>
      <c r="G44" s="1284"/>
      <c r="H44" s="1285"/>
      <c r="I44" s="107">
        <v>3590</v>
      </c>
      <c r="J44" s="108">
        <v>3295</v>
      </c>
      <c r="K44" s="108">
        <v>3431</v>
      </c>
      <c r="L44" s="108">
        <v>3094</v>
      </c>
      <c r="M44" s="109">
        <v>2744</v>
      </c>
    </row>
    <row r="45" spans="2:13" ht="27.75" customHeight="1" x14ac:dyDescent="0.2">
      <c r="B45" s="1280"/>
      <c r="C45" s="1281"/>
      <c r="D45" s="106"/>
      <c r="E45" s="1284" t="s">
        <v>35</v>
      </c>
      <c r="F45" s="1284"/>
      <c r="G45" s="1284"/>
      <c r="H45" s="1285"/>
      <c r="I45" s="107">
        <v>3012</v>
      </c>
      <c r="J45" s="108">
        <v>2881</v>
      </c>
      <c r="K45" s="108">
        <v>2761</v>
      </c>
      <c r="L45" s="108">
        <v>2859</v>
      </c>
      <c r="M45" s="109">
        <v>2675</v>
      </c>
    </row>
    <row r="46" spans="2:13" ht="27.75" customHeight="1" x14ac:dyDescent="0.2">
      <c r="B46" s="1280"/>
      <c r="C46" s="1281"/>
      <c r="D46" s="110"/>
      <c r="E46" s="1284" t="s">
        <v>36</v>
      </c>
      <c r="F46" s="1284"/>
      <c r="G46" s="1284"/>
      <c r="H46" s="1285"/>
      <c r="I46" s="107">
        <v>258</v>
      </c>
      <c r="J46" s="108">
        <v>254</v>
      </c>
      <c r="K46" s="108" t="s">
        <v>526</v>
      </c>
      <c r="L46" s="108" t="s">
        <v>526</v>
      </c>
      <c r="M46" s="109" t="s">
        <v>526</v>
      </c>
    </row>
    <row r="47" spans="2:13" ht="27.75" customHeight="1" x14ac:dyDescent="0.2">
      <c r="B47" s="1280"/>
      <c r="C47" s="1281"/>
      <c r="D47" s="111"/>
      <c r="E47" s="1294" t="s">
        <v>37</v>
      </c>
      <c r="F47" s="1295"/>
      <c r="G47" s="1295"/>
      <c r="H47" s="1296"/>
      <c r="I47" s="107" t="s">
        <v>526</v>
      </c>
      <c r="J47" s="108" t="s">
        <v>526</v>
      </c>
      <c r="K47" s="108" t="s">
        <v>526</v>
      </c>
      <c r="L47" s="108" t="s">
        <v>526</v>
      </c>
      <c r="M47" s="109" t="s">
        <v>526</v>
      </c>
    </row>
    <row r="48" spans="2:13" ht="27.75" customHeight="1" x14ac:dyDescent="0.2">
      <c r="B48" s="1280"/>
      <c r="C48" s="1281"/>
      <c r="D48" s="106"/>
      <c r="E48" s="1284" t="s">
        <v>38</v>
      </c>
      <c r="F48" s="1284"/>
      <c r="G48" s="1284"/>
      <c r="H48" s="1285"/>
      <c r="I48" s="107" t="s">
        <v>526</v>
      </c>
      <c r="J48" s="108" t="s">
        <v>526</v>
      </c>
      <c r="K48" s="108" t="s">
        <v>526</v>
      </c>
      <c r="L48" s="108" t="s">
        <v>526</v>
      </c>
      <c r="M48" s="109" t="s">
        <v>526</v>
      </c>
    </row>
    <row r="49" spans="2:13" ht="27.75" customHeight="1" x14ac:dyDescent="0.2">
      <c r="B49" s="1282"/>
      <c r="C49" s="1283"/>
      <c r="D49" s="106"/>
      <c r="E49" s="1284" t="s">
        <v>39</v>
      </c>
      <c r="F49" s="1284"/>
      <c r="G49" s="1284"/>
      <c r="H49" s="1285"/>
      <c r="I49" s="107" t="s">
        <v>526</v>
      </c>
      <c r="J49" s="108" t="s">
        <v>526</v>
      </c>
      <c r="K49" s="108" t="s">
        <v>526</v>
      </c>
      <c r="L49" s="108" t="s">
        <v>526</v>
      </c>
      <c r="M49" s="109" t="s">
        <v>526</v>
      </c>
    </row>
    <row r="50" spans="2:13" ht="27.75" customHeight="1" x14ac:dyDescent="0.2">
      <c r="B50" s="1278" t="s">
        <v>40</v>
      </c>
      <c r="C50" s="1279"/>
      <c r="D50" s="112"/>
      <c r="E50" s="1284" t="s">
        <v>41</v>
      </c>
      <c r="F50" s="1284"/>
      <c r="G50" s="1284"/>
      <c r="H50" s="1285"/>
      <c r="I50" s="107">
        <v>4905</v>
      </c>
      <c r="J50" s="108">
        <v>5476</v>
      </c>
      <c r="K50" s="108">
        <v>5918</v>
      </c>
      <c r="L50" s="108">
        <v>5794</v>
      </c>
      <c r="M50" s="109">
        <v>5361</v>
      </c>
    </row>
    <row r="51" spans="2:13" ht="27.75" customHeight="1" x14ac:dyDescent="0.2">
      <c r="B51" s="1280"/>
      <c r="C51" s="1281"/>
      <c r="D51" s="106"/>
      <c r="E51" s="1284" t="s">
        <v>42</v>
      </c>
      <c r="F51" s="1284"/>
      <c r="G51" s="1284"/>
      <c r="H51" s="1285"/>
      <c r="I51" s="107">
        <v>7716</v>
      </c>
      <c r="J51" s="108">
        <v>7381</v>
      </c>
      <c r="K51" s="108">
        <v>6678</v>
      </c>
      <c r="L51" s="108">
        <v>5907</v>
      </c>
      <c r="M51" s="109">
        <v>5582</v>
      </c>
    </row>
    <row r="52" spans="2:13" ht="27.75" customHeight="1" x14ac:dyDescent="0.2">
      <c r="B52" s="1282"/>
      <c r="C52" s="1283"/>
      <c r="D52" s="106"/>
      <c r="E52" s="1284" t="s">
        <v>43</v>
      </c>
      <c r="F52" s="1284"/>
      <c r="G52" s="1284"/>
      <c r="H52" s="1285"/>
      <c r="I52" s="107">
        <v>31713</v>
      </c>
      <c r="J52" s="108">
        <v>31400</v>
      </c>
      <c r="K52" s="108">
        <v>30672</v>
      </c>
      <c r="L52" s="108">
        <v>29300</v>
      </c>
      <c r="M52" s="109">
        <v>28974</v>
      </c>
    </row>
    <row r="53" spans="2:13" ht="27.75" customHeight="1" thickBot="1" x14ac:dyDescent="0.25">
      <c r="B53" s="1286" t="s">
        <v>44</v>
      </c>
      <c r="C53" s="1287"/>
      <c r="D53" s="113"/>
      <c r="E53" s="1288" t="s">
        <v>45</v>
      </c>
      <c r="F53" s="1288"/>
      <c r="G53" s="1288"/>
      <c r="H53" s="1289"/>
      <c r="I53" s="114">
        <v>-106</v>
      </c>
      <c r="J53" s="115">
        <v>-2021</v>
      </c>
      <c r="K53" s="115">
        <v>-2034</v>
      </c>
      <c r="L53" s="115">
        <v>-1290</v>
      </c>
      <c r="M53" s="116">
        <v>-887</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sheetData>
  <sheetProtection algorithmName="SHA-512" hashValue="DQ9/vVGG9ipnfXbn0hrbqtjn1SlTvLwzDKgar/9lpSYQ68t5gDgT8KLV/ODXPzYK4i4/BpEDhaw89LJl6nTt3w==" saltValue="BIpYZx3XnT8mopCP2LvUy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569</v>
      </c>
      <c r="G54" s="125" t="s">
        <v>570</v>
      </c>
      <c r="H54" s="126" t="s">
        <v>571</v>
      </c>
    </row>
    <row r="55" spans="2:8" ht="52.5" customHeight="1" x14ac:dyDescent="0.2">
      <c r="B55" s="127"/>
      <c r="C55" s="1305" t="s">
        <v>48</v>
      </c>
      <c r="D55" s="1305"/>
      <c r="E55" s="1306"/>
      <c r="F55" s="128">
        <v>3175</v>
      </c>
      <c r="G55" s="128">
        <v>3383</v>
      </c>
      <c r="H55" s="129">
        <v>2878</v>
      </c>
    </row>
    <row r="56" spans="2:8" ht="52.5" customHeight="1" x14ac:dyDescent="0.2">
      <c r="B56" s="130"/>
      <c r="C56" s="1307" t="s">
        <v>49</v>
      </c>
      <c r="D56" s="1307"/>
      <c r="E56" s="1308"/>
      <c r="F56" s="131">
        <v>975</v>
      </c>
      <c r="G56" s="131">
        <v>627</v>
      </c>
      <c r="H56" s="132">
        <v>728</v>
      </c>
    </row>
    <row r="57" spans="2:8" ht="53.25" customHeight="1" x14ac:dyDescent="0.2">
      <c r="B57" s="130"/>
      <c r="C57" s="1309" t="s">
        <v>50</v>
      </c>
      <c r="D57" s="1309"/>
      <c r="E57" s="1310"/>
      <c r="F57" s="133">
        <v>863</v>
      </c>
      <c r="G57" s="133">
        <v>870</v>
      </c>
      <c r="H57" s="134">
        <v>893</v>
      </c>
    </row>
    <row r="58" spans="2:8" ht="45.75" customHeight="1" x14ac:dyDescent="0.2">
      <c r="B58" s="135"/>
      <c r="C58" s="1297" t="s">
        <v>590</v>
      </c>
      <c r="D58" s="1298"/>
      <c r="E58" s="1299"/>
      <c r="F58" s="136">
        <v>327</v>
      </c>
      <c r="G58" s="136">
        <v>327</v>
      </c>
      <c r="H58" s="137">
        <v>327</v>
      </c>
    </row>
    <row r="59" spans="2:8" ht="45.75" customHeight="1" x14ac:dyDescent="0.2">
      <c r="B59" s="135"/>
      <c r="C59" s="1297" t="s">
        <v>591</v>
      </c>
      <c r="D59" s="1298"/>
      <c r="E59" s="1299"/>
      <c r="F59" s="136">
        <v>305</v>
      </c>
      <c r="G59" s="136">
        <v>306</v>
      </c>
      <c r="H59" s="137">
        <v>308</v>
      </c>
    </row>
    <row r="60" spans="2:8" ht="45.75" customHeight="1" x14ac:dyDescent="0.2">
      <c r="B60" s="135"/>
      <c r="C60" s="1297" t="s">
        <v>592</v>
      </c>
      <c r="D60" s="1298"/>
      <c r="E60" s="1299"/>
      <c r="F60" s="136">
        <v>110</v>
      </c>
      <c r="G60" s="136">
        <v>110</v>
      </c>
      <c r="H60" s="137">
        <v>122</v>
      </c>
    </row>
    <row r="61" spans="2:8" ht="45.75" customHeight="1" x14ac:dyDescent="0.2">
      <c r="B61" s="135"/>
      <c r="C61" s="1297" t="s">
        <v>593</v>
      </c>
      <c r="D61" s="1298"/>
      <c r="E61" s="1299"/>
      <c r="F61" s="136">
        <v>109</v>
      </c>
      <c r="G61" s="136">
        <v>110</v>
      </c>
      <c r="H61" s="137">
        <v>111</v>
      </c>
    </row>
    <row r="62" spans="2:8" ht="45.75" customHeight="1" thickBot="1" x14ac:dyDescent="0.25">
      <c r="B62" s="138"/>
      <c r="C62" s="1300" t="s">
        <v>594</v>
      </c>
      <c r="D62" s="1301"/>
      <c r="E62" s="1302"/>
      <c r="F62" s="139">
        <v>11</v>
      </c>
      <c r="G62" s="139">
        <v>11</v>
      </c>
      <c r="H62" s="140">
        <v>11</v>
      </c>
    </row>
    <row r="63" spans="2:8" ht="52.5" customHeight="1" thickBot="1" x14ac:dyDescent="0.25">
      <c r="B63" s="141"/>
      <c r="C63" s="1303" t="s">
        <v>51</v>
      </c>
      <c r="D63" s="1303"/>
      <c r="E63" s="1304"/>
      <c r="F63" s="142">
        <v>5014</v>
      </c>
      <c r="G63" s="142">
        <v>4880</v>
      </c>
      <c r="H63" s="143">
        <v>4498</v>
      </c>
    </row>
    <row r="64" spans="2:8" ht="15" customHeight="1" x14ac:dyDescent="0.2"/>
  </sheetData>
  <sheetProtection algorithmName="SHA-512" hashValue="sflBFuXKEo6rOiHbkdBBvKWigWSGionF+57JQDpIEGqjl62IvYMNxkXx5b0FtQHZVfutvg5gGxHR9xrPAoxYSg==" saltValue="aFpb+XCfOwzYuRnvGK3se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80" zoomScaleNormal="80" zoomScaleSheetLayoutView="55" workbookViewId="0">
      <selection activeCell="AN43" sqref="AN43:DC47"/>
    </sheetView>
  </sheetViews>
  <sheetFormatPr defaultColWidth="0" defaultRowHeight="13.5" customHeight="1" zeroHeight="1" x14ac:dyDescent="0.2"/>
  <cols>
    <col min="1" max="1" width="6.33203125" style="390" customWidth="1"/>
    <col min="2" max="107" width="2.44140625" style="390" customWidth="1"/>
    <col min="108" max="108" width="6.109375" style="398" customWidth="1"/>
    <col min="109" max="109" width="5.88671875" style="397" customWidth="1"/>
    <col min="110" max="110" width="19.109375" style="390" hidden="1"/>
    <col min="111" max="115" width="12.6640625" style="390" hidden="1"/>
    <col min="116" max="349" width="8.6640625" style="390" hidden="1"/>
    <col min="350" max="355" width="14.88671875" style="390" hidden="1"/>
    <col min="356" max="357" width="15.88671875" style="390" hidden="1"/>
    <col min="358" max="363" width="16.109375" style="390" hidden="1"/>
    <col min="364" max="364" width="6.109375" style="390" hidden="1"/>
    <col min="365" max="365" width="3" style="390" hidden="1"/>
    <col min="366" max="605" width="8.6640625" style="390" hidden="1"/>
    <col min="606" max="611" width="14.88671875" style="390" hidden="1"/>
    <col min="612" max="613" width="15.88671875" style="390" hidden="1"/>
    <col min="614" max="619" width="16.109375" style="390" hidden="1"/>
    <col min="620" max="620" width="6.109375" style="390" hidden="1"/>
    <col min="621" max="621" width="3" style="390" hidden="1"/>
    <col min="622" max="861" width="8.6640625" style="390" hidden="1"/>
    <col min="862" max="867" width="14.88671875" style="390" hidden="1"/>
    <col min="868" max="869" width="15.88671875" style="390" hidden="1"/>
    <col min="870" max="875" width="16.109375" style="390" hidden="1"/>
    <col min="876" max="876" width="6.109375" style="390" hidden="1"/>
    <col min="877" max="877" width="3" style="390" hidden="1"/>
    <col min="878" max="1117" width="8.6640625" style="390" hidden="1"/>
    <col min="1118" max="1123" width="14.88671875" style="390" hidden="1"/>
    <col min="1124" max="1125" width="15.88671875" style="390" hidden="1"/>
    <col min="1126" max="1131" width="16.109375" style="390" hidden="1"/>
    <col min="1132" max="1132" width="6.109375" style="390" hidden="1"/>
    <col min="1133" max="1133" width="3" style="390" hidden="1"/>
    <col min="1134" max="1373" width="8.6640625" style="390" hidden="1"/>
    <col min="1374" max="1379" width="14.88671875" style="390" hidden="1"/>
    <col min="1380" max="1381" width="15.88671875" style="390" hidden="1"/>
    <col min="1382" max="1387" width="16.109375" style="390" hidden="1"/>
    <col min="1388" max="1388" width="6.109375" style="390" hidden="1"/>
    <col min="1389" max="1389" width="3" style="390" hidden="1"/>
    <col min="1390" max="1629" width="8.6640625" style="390" hidden="1"/>
    <col min="1630" max="1635" width="14.88671875" style="390" hidden="1"/>
    <col min="1636" max="1637" width="15.88671875" style="390" hidden="1"/>
    <col min="1638" max="1643" width="16.109375" style="390" hidden="1"/>
    <col min="1644" max="1644" width="6.109375" style="390" hidden="1"/>
    <col min="1645" max="1645" width="3" style="390" hidden="1"/>
    <col min="1646" max="1885" width="8.6640625" style="390" hidden="1"/>
    <col min="1886" max="1891" width="14.88671875" style="390" hidden="1"/>
    <col min="1892" max="1893" width="15.88671875" style="390" hidden="1"/>
    <col min="1894" max="1899" width="16.109375" style="390" hidden="1"/>
    <col min="1900" max="1900" width="6.109375" style="390" hidden="1"/>
    <col min="1901" max="1901" width="3" style="390" hidden="1"/>
    <col min="1902" max="2141" width="8.6640625" style="390" hidden="1"/>
    <col min="2142" max="2147" width="14.88671875" style="390" hidden="1"/>
    <col min="2148" max="2149" width="15.88671875" style="390" hidden="1"/>
    <col min="2150" max="2155" width="16.109375" style="390" hidden="1"/>
    <col min="2156" max="2156" width="6.109375" style="390" hidden="1"/>
    <col min="2157" max="2157" width="3" style="390" hidden="1"/>
    <col min="2158" max="2397" width="8.6640625" style="390" hidden="1"/>
    <col min="2398" max="2403" width="14.88671875" style="390" hidden="1"/>
    <col min="2404" max="2405" width="15.88671875" style="390" hidden="1"/>
    <col min="2406" max="2411" width="16.109375" style="390" hidden="1"/>
    <col min="2412" max="2412" width="6.109375" style="390" hidden="1"/>
    <col min="2413" max="2413" width="3" style="390" hidden="1"/>
    <col min="2414" max="2653" width="8.6640625" style="390" hidden="1"/>
    <col min="2654" max="2659" width="14.88671875" style="390" hidden="1"/>
    <col min="2660" max="2661" width="15.88671875" style="390" hidden="1"/>
    <col min="2662" max="2667" width="16.109375" style="390" hidden="1"/>
    <col min="2668" max="2668" width="6.109375" style="390" hidden="1"/>
    <col min="2669" max="2669" width="3" style="390" hidden="1"/>
    <col min="2670" max="2909" width="8.6640625" style="390" hidden="1"/>
    <col min="2910" max="2915" width="14.88671875" style="390" hidden="1"/>
    <col min="2916" max="2917" width="15.88671875" style="390" hidden="1"/>
    <col min="2918" max="2923" width="16.109375" style="390" hidden="1"/>
    <col min="2924" max="2924" width="6.109375" style="390" hidden="1"/>
    <col min="2925" max="2925" width="3" style="390" hidden="1"/>
    <col min="2926" max="3165" width="8.6640625" style="390" hidden="1"/>
    <col min="3166" max="3171" width="14.88671875" style="390" hidden="1"/>
    <col min="3172" max="3173" width="15.88671875" style="390" hidden="1"/>
    <col min="3174" max="3179" width="16.109375" style="390" hidden="1"/>
    <col min="3180" max="3180" width="6.109375" style="390" hidden="1"/>
    <col min="3181" max="3181" width="3" style="390" hidden="1"/>
    <col min="3182" max="3421" width="8.6640625" style="390" hidden="1"/>
    <col min="3422" max="3427" width="14.88671875" style="390" hidden="1"/>
    <col min="3428" max="3429" width="15.88671875" style="390" hidden="1"/>
    <col min="3430" max="3435" width="16.109375" style="390" hidden="1"/>
    <col min="3436" max="3436" width="6.109375" style="390" hidden="1"/>
    <col min="3437" max="3437" width="3" style="390" hidden="1"/>
    <col min="3438" max="3677" width="8.6640625" style="390" hidden="1"/>
    <col min="3678" max="3683" width="14.88671875" style="390" hidden="1"/>
    <col min="3684" max="3685" width="15.88671875" style="390" hidden="1"/>
    <col min="3686" max="3691" width="16.109375" style="390" hidden="1"/>
    <col min="3692" max="3692" width="6.109375" style="390" hidden="1"/>
    <col min="3693" max="3693" width="3" style="390" hidden="1"/>
    <col min="3694" max="3933" width="8.6640625" style="390" hidden="1"/>
    <col min="3934" max="3939" width="14.88671875" style="390" hidden="1"/>
    <col min="3940" max="3941" width="15.88671875" style="390" hidden="1"/>
    <col min="3942" max="3947" width="16.109375" style="390" hidden="1"/>
    <col min="3948" max="3948" width="6.109375" style="390" hidden="1"/>
    <col min="3949" max="3949" width="3" style="390" hidden="1"/>
    <col min="3950" max="4189" width="8.6640625" style="390" hidden="1"/>
    <col min="4190" max="4195" width="14.88671875" style="390" hidden="1"/>
    <col min="4196" max="4197" width="15.88671875" style="390" hidden="1"/>
    <col min="4198" max="4203" width="16.109375" style="390" hidden="1"/>
    <col min="4204" max="4204" width="6.109375" style="390" hidden="1"/>
    <col min="4205" max="4205" width="3" style="390" hidden="1"/>
    <col min="4206" max="4445" width="8.6640625" style="390" hidden="1"/>
    <col min="4446" max="4451" width="14.88671875" style="390" hidden="1"/>
    <col min="4452" max="4453" width="15.88671875" style="390" hidden="1"/>
    <col min="4454" max="4459" width="16.109375" style="390" hidden="1"/>
    <col min="4460" max="4460" width="6.109375" style="390" hidden="1"/>
    <col min="4461" max="4461" width="3" style="390" hidden="1"/>
    <col min="4462" max="4701" width="8.6640625" style="390" hidden="1"/>
    <col min="4702" max="4707" width="14.88671875" style="390" hidden="1"/>
    <col min="4708" max="4709" width="15.88671875" style="390" hidden="1"/>
    <col min="4710" max="4715" width="16.109375" style="390" hidden="1"/>
    <col min="4716" max="4716" width="6.109375" style="390" hidden="1"/>
    <col min="4717" max="4717" width="3" style="390" hidden="1"/>
    <col min="4718" max="4957" width="8.6640625" style="390" hidden="1"/>
    <col min="4958" max="4963" width="14.88671875" style="390" hidden="1"/>
    <col min="4964" max="4965" width="15.88671875" style="390" hidden="1"/>
    <col min="4966" max="4971" width="16.109375" style="390" hidden="1"/>
    <col min="4972" max="4972" width="6.109375" style="390" hidden="1"/>
    <col min="4973" max="4973" width="3" style="390" hidden="1"/>
    <col min="4974" max="5213" width="8.6640625" style="390" hidden="1"/>
    <col min="5214" max="5219" width="14.88671875" style="390" hidden="1"/>
    <col min="5220" max="5221" width="15.88671875" style="390" hidden="1"/>
    <col min="5222" max="5227" width="16.109375" style="390" hidden="1"/>
    <col min="5228" max="5228" width="6.109375" style="390" hidden="1"/>
    <col min="5229" max="5229" width="3" style="390" hidden="1"/>
    <col min="5230" max="5469" width="8.6640625" style="390" hidden="1"/>
    <col min="5470" max="5475" width="14.88671875" style="390" hidden="1"/>
    <col min="5476" max="5477" width="15.88671875" style="390" hidden="1"/>
    <col min="5478" max="5483" width="16.109375" style="390" hidden="1"/>
    <col min="5484" max="5484" width="6.109375" style="390" hidden="1"/>
    <col min="5485" max="5485" width="3" style="390" hidden="1"/>
    <col min="5486" max="5725" width="8.6640625" style="390" hidden="1"/>
    <col min="5726" max="5731" width="14.88671875" style="390" hidden="1"/>
    <col min="5732" max="5733" width="15.88671875" style="390" hidden="1"/>
    <col min="5734" max="5739" width="16.109375" style="390" hidden="1"/>
    <col min="5740" max="5740" width="6.109375" style="390" hidden="1"/>
    <col min="5741" max="5741" width="3" style="390" hidden="1"/>
    <col min="5742" max="5981" width="8.6640625" style="390" hidden="1"/>
    <col min="5982" max="5987" width="14.88671875" style="390" hidden="1"/>
    <col min="5988" max="5989" width="15.88671875" style="390" hidden="1"/>
    <col min="5990" max="5995" width="16.109375" style="390" hidden="1"/>
    <col min="5996" max="5996" width="6.109375" style="390" hidden="1"/>
    <col min="5997" max="5997" width="3" style="390" hidden="1"/>
    <col min="5998" max="6237" width="8.6640625" style="390" hidden="1"/>
    <col min="6238" max="6243" width="14.88671875" style="390" hidden="1"/>
    <col min="6244" max="6245" width="15.88671875" style="390" hidden="1"/>
    <col min="6246" max="6251" width="16.109375" style="390" hidden="1"/>
    <col min="6252" max="6252" width="6.109375" style="390" hidden="1"/>
    <col min="6253" max="6253" width="3" style="390" hidden="1"/>
    <col min="6254" max="6493" width="8.6640625" style="390" hidden="1"/>
    <col min="6494" max="6499" width="14.88671875" style="390" hidden="1"/>
    <col min="6500" max="6501" width="15.88671875" style="390" hidden="1"/>
    <col min="6502" max="6507" width="16.109375" style="390" hidden="1"/>
    <col min="6508" max="6508" width="6.109375" style="390" hidden="1"/>
    <col min="6509" max="6509" width="3" style="390" hidden="1"/>
    <col min="6510" max="6749" width="8.6640625" style="390" hidden="1"/>
    <col min="6750" max="6755" width="14.88671875" style="390" hidden="1"/>
    <col min="6756" max="6757" width="15.88671875" style="390" hidden="1"/>
    <col min="6758" max="6763" width="16.109375" style="390" hidden="1"/>
    <col min="6764" max="6764" width="6.109375" style="390" hidden="1"/>
    <col min="6765" max="6765" width="3" style="390" hidden="1"/>
    <col min="6766" max="7005" width="8.6640625" style="390" hidden="1"/>
    <col min="7006" max="7011" width="14.88671875" style="390" hidden="1"/>
    <col min="7012" max="7013" width="15.88671875" style="390" hidden="1"/>
    <col min="7014" max="7019" width="16.109375" style="390" hidden="1"/>
    <col min="7020" max="7020" width="6.109375" style="390" hidden="1"/>
    <col min="7021" max="7021" width="3" style="390" hidden="1"/>
    <col min="7022" max="7261" width="8.6640625" style="390" hidden="1"/>
    <col min="7262" max="7267" width="14.88671875" style="390" hidden="1"/>
    <col min="7268" max="7269" width="15.88671875" style="390" hidden="1"/>
    <col min="7270" max="7275" width="16.109375" style="390" hidden="1"/>
    <col min="7276" max="7276" width="6.109375" style="390" hidden="1"/>
    <col min="7277" max="7277" width="3" style="390" hidden="1"/>
    <col min="7278" max="7517" width="8.6640625" style="390" hidden="1"/>
    <col min="7518" max="7523" width="14.88671875" style="390" hidden="1"/>
    <col min="7524" max="7525" width="15.88671875" style="390" hidden="1"/>
    <col min="7526" max="7531" width="16.109375" style="390" hidden="1"/>
    <col min="7532" max="7532" width="6.109375" style="390" hidden="1"/>
    <col min="7533" max="7533" width="3" style="390" hidden="1"/>
    <col min="7534" max="7773" width="8.6640625" style="390" hidden="1"/>
    <col min="7774" max="7779" width="14.88671875" style="390" hidden="1"/>
    <col min="7780" max="7781" width="15.88671875" style="390" hidden="1"/>
    <col min="7782" max="7787" width="16.109375" style="390" hidden="1"/>
    <col min="7788" max="7788" width="6.109375" style="390" hidden="1"/>
    <col min="7789" max="7789" width="3" style="390" hidden="1"/>
    <col min="7790" max="8029" width="8.6640625" style="390" hidden="1"/>
    <col min="8030" max="8035" width="14.88671875" style="390" hidden="1"/>
    <col min="8036" max="8037" width="15.88671875" style="390" hidden="1"/>
    <col min="8038" max="8043" width="16.109375" style="390" hidden="1"/>
    <col min="8044" max="8044" width="6.109375" style="390" hidden="1"/>
    <col min="8045" max="8045" width="3" style="390" hidden="1"/>
    <col min="8046" max="8285" width="8.6640625" style="390" hidden="1"/>
    <col min="8286" max="8291" width="14.88671875" style="390" hidden="1"/>
    <col min="8292" max="8293" width="15.88671875" style="390" hidden="1"/>
    <col min="8294" max="8299" width="16.109375" style="390" hidden="1"/>
    <col min="8300" max="8300" width="6.109375" style="390" hidden="1"/>
    <col min="8301" max="8301" width="3" style="390" hidden="1"/>
    <col min="8302" max="8541" width="8.6640625" style="390" hidden="1"/>
    <col min="8542" max="8547" width="14.88671875" style="390" hidden="1"/>
    <col min="8548" max="8549" width="15.88671875" style="390" hidden="1"/>
    <col min="8550" max="8555" width="16.109375" style="390" hidden="1"/>
    <col min="8556" max="8556" width="6.109375" style="390" hidden="1"/>
    <col min="8557" max="8557" width="3" style="390" hidden="1"/>
    <col min="8558" max="8797" width="8.6640625" style="390" hidden="1"/>
    <col min="8798" max="8803" width="14.88671875" style="390" hidden="1"/>
    <col min="8804" max="8805" width="15.88671875" style="390" hidden="1"/>
    <col min="8806" max="8811" width="16.109375" style="390" hidden="1"/>
    <col min="8812" max="8812" width="6.109375" style="390" hidden="1"/>
    <col min="8813" max="8813" width="3" style="390" hidden="1"/>
    <col min="8814" max="9053" width="8.6640625" style="390" hidden="1"/>
    <col min="9054" max="9059" width="14.88671875" style="390" hidden="1"/>
    <col min="9060" max="9061" width="15.88671875" style="390" hidden="1"/>
    <col min="9062" max="9067" width="16.109375" style="390" hidden="1"/>
    <col min="9068" max="9068" width="6.109375" style="390" hidden="1"/>
    <col min="9069" max="9069" width="3" style="390" hidden="1"/>
    <col min="9070" max="9309" width="8.6640625" style="390" hidden="1"/>
    <col min="9310" max="9315" width="14.88671875" style="390" hidden="1"/>
    <col min="9316" max="9317" width="15.88671875" style="390" hidden="1"/>
    <col min="9318" max="9323" width="16.109375" style="390" hidden="1"/>
    <col min="9324" max="9324" width="6.109375" style="390" hidden="1"/>
    <col min="9325" max="9325" width="3" style="390" hidden="1"/>
    <col min="9326" max="9565" width="8.6640625" style="390" hidden="1"/>
    <col min="9566" max="9571" width="14.88671875" style="390" hidden="1"/>
    <col min="9572" max="9573" width="15.88671875" style="390" hidden="1"/>
    <col min="9574" max="9579" width="16.109375" style="390" hidden="1"/>
    <col min="9580" max="9580" width="6.109375" style="390" hidden="1"/>
    <col min="9581" max="9581" width="3" style="390" hidden="1"/>
    <col min="9582" max="9821" width="8.6640625" style="390" hidden="1"/>
    <col min="9822" max="9827" width="14.88671875" style="390" hidden="1"/>
    <col min="9828" max="9829" width="15.88671875" style="390" hidden="1"/>
    <col min="9830" max="9835" width="16.109375" style="390" hidden="1"/>
    <col min="9836" max="9836" width="6.109375" style="390" hidden="1"/>
    <col min="9837" max="9837" width="3" style="390" hidden="1"/>
    <col min="9838" max="10077" width="8.6640625" style="390" hidden="1"/>
    <col min="10078" max="10083" width="14.88671875" style="390" hidden="1"/>
    <col min="10084" max="10085" width="15.88671875" style="390" hidden="1"/>
    <col min="10086" max="10091" width="16.109375" style="390" hidden="1"/>
    <col min="10092" max="10092" width="6.109375" style="390" hidden="1"/>
    <col min="10093" max="10093" width="3" style="390" hidden="1"/>
    <col min="10094" max="10333" width="8.6640625" style="390" hidden="1"/>
    <col min="10334" max="10339" width="14.88671875" style="390" hidden="1"/>
    <col min="10340" max="10341" width="15.88671875" style="390" hidden="1"/>
    <col min="10342" max="10347" width="16.109375" style="390" hidden="1"/>
    <col min="10348" max="10348" width="6.109375" style="390" hidden="1"/>
    <col min="10349" max="10349" width="3" style="390" hidden="1"/>
    <col min="10350" max="10589" width="8.6640625" style="390" hidden="1"/>
    <col min="10590" max="10595" width="14.88671875" style="390" hidden="1"/>
    <col min="10596" max="10597" width="15.88671875" style="390" hidden="1"/>
    <col min="10598" max="10603" width="16.109375" style="390" hidden="1"/>
    <col min="10604" max="10604" width="6.109375" style="390" hidden="1"/>
    <col min="10605" max="10605" width="3" style="390" hidden="1"/>
    <col min="10606" max="10845" width="8.6640625" style="390" hidden="1"/>
    <col min="10846" max="10851" width="14.88671875" style="390" hidden="1"/>
    <col min="10852" max="10853" width="15.88671875" style="390" hidden="1"/>
    <col min="10854" max="10859" width="16.109375" style="390" hidden="1"/>
    <col min="10860" max="10860" width="6.109375" style="390" hidden="1"/>
    <col min="10861" max="10861" width="3" style="390" hidden="1"/>
    <col min="10862" max="11101" width="8.6640625" style="390" hidden="1"/>
    <col min="11102" max="11107" width="14.88671875" style="390" hidden="1"/>
    <col min="11108" max="11109" width="15.88671875" style="390" hidden="1"/>
    <col min="11110" max="11115" width="16.109375" style="390" hidden="1"/>
    <col min="11116" max="11116" width="6.109375" style="390" hidden="1"/>
    <col min="11117" max="11117" width="3" style="390" hidden="1"/>
    <col min="11118" max="11357" width="8.6640625" style="390" hidden="1"/>
    <col min="11358" max="11363" width="14.88671875" style="390" hidden="1"/>
    <col min="11364" max="11365" width="15.88671875" style="390" hidden="1"/>
    <col min="11366" max="11371" width="16.109375" style="390" hidden="1"/>
    <col min="11372" max="11372" width="6.109375" style="390" hidden="1"/>
    <col min="11373" max="11373" width="3" style="390" hidden="1"/>
    <col min="11374" max="11613" width="8.6640625" style="390" hidden="1"/>
    <col min="11614" max="11619" width="14.88671875" style="390" hidden="1"/>
    <col min="11620" max="11621" width="15.88671875" style="390" hidden="1"/>
    <col min="11622" max="11627" width="16.109375" style="390" hidden="1"/>
    <col min="11628" max="11628" width="6.109375" style="390" hidden="1"/>
    <col min="11629" max="11629" width="3" style="390" hidden="1"/>
    <col min="11630" max="11869" width="8.6640625" style="390" hidden="1"/>
    <col min="11870" max="11875" width="14.88671875" style="390" hidden="1"/>
    <col min="11876" max="11877" width="15.88671875" style="390" hidden="1"/>
    <col min="11878" max="11883" width="16.109375" style="390" hidden="1"/>
    <col min="11884" max="11884" width="6.109375" style="390" hidden="1"/>
    <col min="11885" max="11885" width="3" style="390" hidden="1"/>
    <col min="11886" max="12125" width="8.6640625" style="390" hidden="1"/>
    <col min="12126" max="12131" width="14.88671875" style="390" hidden="1"/>
    <col min="12132" max="12133" width="15.88671875" style="390" hidden="1"/>
    <col min="12134" max="12139" width="16.109375" style="390" hidden="1"/>
    <col min="12140" max="12140" width="6.109375" style="390" hidden="1"/>
    <col min="12141" max="12141" width="3" style="390" hidden="1"/>
    <col min="12142" max="12381" width="8.6640625" style="390" hidden="1"/>
    <col min="12382" max="12387" width="14.88671875" style="390" hidden="1"/>
    <col min="12388" max="12389" width="15.88671875" style="390" hidden="1"/>
    <col min="12390" max="12395" width="16.109375" style="390" hidden="1"/>
    <col min="12396" max="12396" width="6.109375" style="390" hidden="1"/>
    <col min="12397" max="12397" width="3" style="390" hidden="1"/>
    <col min="12398" max="12637" width="8.6640625" style="390" hidden="1"/>
    <col min="12638" max="12643" width="14.88671875" style="390" hidden="1"/>
    <col min="12644" max="12645" width="15.88671875" style="390" hidden="1"/>
    <col min="12646" max="12651" width="16.109375" style="390" hidden="1"/>
    <col min="12652" max="12652" width="6.109375" style="390" hidden="1"/>
    <col min="12653" max="12653" width="3" style="390" hidden="1"/>
    <col min="12654" max="12893" width="8.6640625" style="390" hidden="1"/>
    <col min="12894" max="12899" width="14.88671875" style="390" hidden="1"/>
    <col min="12900" max="12901" width="15.88671875" style="390" hidden="1"/>
    <col min="12902" max="12907" width="16.109375" style="390" hidden="1"/>
    <col min="12908" max="12908" width="6.109375" style="390" hidden="1"/>
    <col min="12909" max="12909" width="3" style="390" hidden="1"/>
    <col min="12910" max="13149" width="8.6640625" style="390" hidden="1"/>
    <col min="13150" max="13155" width="14.88671875" style="390" hidden="1"/>
    <col min="13156" max="13157" width="15.88671875" style="390" hidden="1"/>
    <col min="13158" max="13163" width="16.109375" style="390" hidden="1"/>
    <col min="13164" max="13164" width="6.109375" style="390" hidden="1"/>
    <col min="13165" max="13165" width="3" style="390" hidden="1"/>
    <col min="13166" max="13405" width="8.6640625" style="390" hidden="1"/>
    <col min="13406" max="13411" width="14.88671875" style="390" hidden="1"/>
    <col min="13412" max="13413" width="15.88671875" style="390" hidden="1"/>
    <col min="13414" max="13419" width="16.109375" style="390" hidden="1"/>
    <col min="13420" max="13420" width="6.109375" style="390" hidden="1"/>
    <col min="13421" max="13421" width="3" style="390" hidden="1"/>
    <col min="13422" max="13661" width="8.6640625" style="390" hidden="1"/>
    <col min="13662" max="13667" width="14.88671875" style="390" hidden="1"/>
    <col min="13668" max="13669" width="15.88671875" style="390" hidden="1"/>
    <col min="13670" max="13675" width="16.109375" style="390" hidden="1"/>
    <col min="13676" max="13676" width="6.109375" style="390" hidden="1"/>
    <col min="13677" max="13677" width="3" style="390" hidden="1"/>
    <col min="13678" max="13917" width="8.6640625" style="390" hidden="1"/>
    <col min="13918" max="13923" width="14.88671875" style="390" hidden="1"/>
    <col min="13924" max="13925" width="15.88671875" style="390" hidden="1"/>
    <col min="13926" max="13931" width="16.109375" style="390" hidden="1"/>
    <col min="13932" max="13932" width="6.109375" style="390" hidden="1"/>
    <col min="13933" max="13933" width="3" style="390" hidden="1"/>
    <col min="13934" max="14173" width="8.6640625" style="390" hidden="1"/>
    <col min="14174" max="14179" width="14.88671875" style="390" hidden="1"/>
    <col min="14180" max="14181" width="15.88671875" style="390" hidden="1"/>
    <col min="14182" max="14187" width="16.109375" style="390" hidden="1"/>
    <col min="14188" max="14188" width="6.109375" style="390" hidden="1"/>
    <col min="14189" max="14189" width="3" style="390" hidden="1"/>
    <col min="14190" max="14429" width="8.6640625" style="390" hidden="1"/>
    <col min="14430" max="14435" width="14.88671875" style="390" hidden="1"/>
    <col min="14436" max="14437" width="15.88671875" style="390" hidden="1"/>
    <col min="14438" max="14443" width="16.109375" style="390" hidden="1"/>
    <col min="14444" max="14444" width="6.109375" style="390" hidden="1"/>
    <col min="14445" max="14445" width="3" style="390" hidden="1"/>
    <col min="14446" max="14685" width="8.6640625" style="390" hidden="1"/>
    <col min="14686" max="14691" width="14.88671875" style="390" hidden="1"/>
    <col min="14692" max="14693" width="15.88671875" style="390" hidden="1"/>
    <col min="14694" max="14699" width="16.109375" style="390" hidden="1"/>
    <col min="14700" max="14700" width="6.109375" style="390" hidden="1"/>
    <col min="14701" max="14701" width="3" style="390" hidden="1"/>
    <col min="14702" max="14941" width="8.6640625" style="390" hidden="1"/>
    <col min="14942" max="14947" width="14.88671875" style="390" hidden="1"/>
    <col min="14948" max="14949" width="15.88671875" style="390" hidden="1"/>
    <col min="14950" max="14955" width="16.109375" style="390" hidden="1"/>
    <col min="14956" max="14956" width="6.109375" style="390" hidden="1"/>
    <col min="14957" max="14957" width="3" style="390" hidden="1"/>
    <col min="14958" max="15197" width="8.6640625" style="390" hidden="1"/>
    <col min="15198" max="15203" width="14.88671875" style="390" hidden="1"/>
    <col min="15204" max="15205" width="15.88671875" style="390" hidden="1"/>
    <col min="15206" max="15211" width="16.109375" style="390" hidden="1"/>
    <col min="15212" max="15212" width="6.109375" style="390" hidden="1"/>
    <col min="15213" max="15213" width="3" style="390" hidden="1"/>
    <col min="15214" max="15453" width="8.6640625" style="390" hidden="1"/>
    <col min="15454" max="15459" width="14.88671875" style="390" hidden="1"/>
    <col min="15460" max="15461" width="15.88671875" style="390" hidden="1"/>
    <col min="15462" max="15467" width="16.109375" style="390" hidden="1"/>
    <col min="15468" max="15468" width="6.109375" style="390" hidden="1"/>
    <col min="15469" max="15469" width="3" style="390" hidden="1"/>
    <col min="15470" max="15709" width="8.6640625" style="390" hidden="1"/>
    <col min="15710" max="15715" width="14.88671875" style="390" hidden="1"/>
    <col min="15716" max="15717" width="15.88671875" style="390" hidden="1"/>
    <col min="15718" max="15723" width="16.109375" style="390" hidden="1"/>
    <col min="15724" max="15724" width="6.109375" style="390" hidden="1"/>
    <col min="15725" max="15725" width="3" style="390" hidden="1"/>
    <col min="15726" max="15965" width="8.6640625" style="390" hidden="1"/>
    <col min="15966" max="15971" width="14.88671875" style="390" hidden="1"/>
    <col min="15972" max="15973" width="15.88671875" style="390" hidden="1"/>
    <col min="15974" max="15979" width="16.109375" style="390" hidden="1"/>
    <col min="15980" max="15980" width="6.109375" style="390" hidden="1"/>
    <col min="15981" max="15981" width="3" style="390" hidden="1"/>
    <col min="15982" max="16221" width="8.6640625" style="390" hidden="1"/>
    <col min="16222" max="16227" width="14.88671875" style="390" hidden="1"/>
    <col min="16228" max="16229" width="15.88671875" style="390" hidden="1"/>
    <col min="16230" max="16235" width="16.109375" style="390" hidden="1"/>
    <col min="16236" max="16236" width="6.109375" style="390" hidden="1"/>
    <col min="16237" max="16237" width="3" style="390" hidden="1"/>
    <col min="16238" max="16384" width="8.6640625" style="390" hidden="1"/>
  </cols>
  <sheetData>
    <row r="1" spans="1:143" ht="42.75" customHeight="1" x14ac:dyDescent="0.2">
      <c r="A1" s="388"/>
      <c r="B1" s="389"/>
      <c r="DD1" s="390"/>
      <c r="DE1" s="390"/>
    </row>
    <row r="2" spans="1:143" ht="25.5" customHeight="1" x14ac:dyDescent="0.2">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2">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ht="13.2" x14ac:dyDescent="0.2">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ht="13.2" x14ac:dyDescent="0.2">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ht="13.2" x14ac:dyDescent="0.2">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ht="13.2" x14ac:dyDescent="0.2">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ht="13.2" x14ac:dyDescent="0.2">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ht="13.2" x14ac:dyDescent="0.2">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ht="13.2" x14ac:dyDescent="0.2">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611</v>
      </c>
    </row>
    <row r="11" spans="1:143" s="292" customFormat="1" ht="13.2" x14ac:dyDescent="0.2">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2" x14ac:dyDescent="0.2">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611</v>
      </c>
    </row>
    <row r="13" spans="1:143" s="292" customFormat="1" ht="13.2" x14ac:dyDescent="0.2">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2" x14ac:dyDescent="0.2">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2" x14ac:dyDescent="0.2">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2" x14ac:dyDescent="0.2">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2" x14ac:dyDescent="0.2">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2" x14ac:dyDescent="0.2">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ht="13.2" x14ac:dyDescent="0.2">
      <c r="DD19" s="390"/>
      <c r="DE19" s="390"/>
    </row>
    <row r="20" spans="1:351" ht="13.2" x14ac:dyDescent="0.2">
      <c r="DD20" s="390"/>
      <c r="DE20" s="390"/>
    </row>
    <row r="21" spans="1:351" ht="16.2" x14ac:dyDescent="0.2">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6.2" x14ac:dyDescent="0.2">
      <c r="B22" s="397"/>
      <c r="MM22" s="396"/>
    </row>
    <row r="23" spans="1:351" ht="13.2" x14ac:dyDescent="0.2">
      <c r="B23" s="397"/>
    </row>
    <row r="24" spans="1:351" ht="13.2" x14ac:dyDescent="0.2">
      <c r="B24" s="397"/>
    </row>
    <row r="25" spans="1:351" ht="13.2" x14ac:dyDescent="0.2">
      <c r="B25" s="397"/>
    </row>
    <row r="26" spans="1:351" ht="13.2" x14ac:dyDescent="0.2">
      <c r="B26" s="397"/>
    </row>
    <row r="27" spans="1:351" ht="13.2" x14ac:dyDescent="0.2">
      <c r="B27" s="397"/>
    </row>
    <row r="28" spans="1:351" ht="13.2" x14ac:dyDescent="0.2">
      <c r="B28" s="397"/>
    </row>
    <row r="29" spans="1:351" ht="13.2" x14ac:dyDescent="0.2">
      <c r="B29" s="397"/>
    </row>
    <row r="30" spans="1:351" ht="13.2" x14ac:dyDescent="0.2">
      <c r="B30" s="397"/>
    </row>
    <row r="31" spans="1:351" ht="13.2" x14ac:dyDescent="0.2">
      <c r="B31" s="397"/>
    </row>
    <row r="32" spans="1:351" ht="13.2" x14ac:dyDescent="0.2">
      <c r="B32" s="397"/>
    </row>
    <row r="33" spans="2:109" ht="13.2" x14ac:dyDescent="0.2">
      <c r="B33" s="397"/>
    </row>
    <row r="34" spans="2:109" ht="13.2" x14ac:dyDescent="0.2">
      <c r="B34" s="397"/>
    </row>
    <row r="35" spans="2:109" ht="13.2" x14ac:dyDescent="0.2">
      <c r="B35" s="397"/>
    </row>
    <row r="36" spans="2:109" ht="13.2" x14ac:dyDescent="0.2">
      <c r="B36" s="397"/>
    </row>
    <row r="37" spans="2:109" ht="13.2" x14ac:dyDescent="0.2">
      <c r="B37" s="397"/>
    </row>
    <row r="38" spans="2:109" ht="13.2" x14ac:dyDescent="0.2">
      <c r="B38" s="397"/>
    </row>
    <row r="39" spans="2:109" ht="13.2" x14ac:dyDescent="0.2">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ht="13.2" x14ac:dyDescent="0.2">
      <c r="B40" s="402"/>
      <c r="DD40" s="402"/>
      <c r="DE40" s="390"/>
    </row>
    <row r="41" spans="2:109" ht="16.2" x14ac:dyDescent="0.2">
      <c r="B41" s="403" t="s">
        <v>612</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ht="13.2" x14ac:dyDescent="0.2">
      <c r="B42" s="397"/>
      <c r="G42" s="404"/>
      <c r="I42" s="405"/>
      <c r="J42" s="405"/>
      <c r="K42" s="405"/>
      <c r="AM42" s="404"/>
      <c r="AN42" s="404" t="s">
        <v>613</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2">
      <c r="B43" s="397"/>
      <c r="AN43" s="1319" t="s">
        <v>627</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ht="13.2" x14ac:dyDescent="0.2">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ht="13.2" x14ac:dyDescent="0.2">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ht="13.2" x14ac:dyDescent="0.2">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ht="13.2" x14ac:dyDescent="0.2">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ht="13.2" x14ac:dyDescent="0.2">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ht="13.2" x14ac:dyDescent="0.2">
      <c r="B49" s="397"/>
      <c r="AN49" s="390" t="s">
        <v>614</v>
      </c>
    </row>
    <row r="50" spans="1:109" ht="13.2" x14ac:dyDescent="0.2">
      <c r="B50" s="397"/>
      <c r="G50" s="1311"/>
      <c r="H50" s="1311"/>
      <c r="I50" s="1311"/>
      <c r="J50" s="1311"/>
      <c r="K50" s="407"/>
      <c r="L50" s="407"/>
      <c r="M50" s="408"/>
      <c r="N50" s="408"/>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7" t="s">
        <v>567</v>
      </c>
      <c r="BQ50" s="1317"/>
      <c r="BR50" s="1317"/>
      <c r="BS50" s="1317"/>
      <c r="BT50" s="1317"/>
      <c r="BU50" s="1317"/>
      <c r="BV50" s="1317"/>
      <c r="BW50" s="1317"/>
      <c r="BX50" s="1317" t="s">
        <v>568</v>
      </c>
      <c r="BY50" s="1317"/>
      <c r="BZ50" s="1317"/>
      <c r="CA50" s="1317"/>
      <c r="CB50" s="1317"/>
      <c r="CC50" s="1317"/>
      <c r="CD50" s="1317"/>
      <c r="CE50" s="1317"/>
      <c r="CF50" s="1317" t="s">
        <v>569</v>
      </c>
      <c r="CG50" s="1317"/>
      <c r="CH50" s="1317"/>
      <c r="CI50" s="1317"/>
      <c r="CJ50" s="1317"/>
      <c r="CK50" s="1317"/>
      <c r="CL50" s="1317"/>
      <c r="CM50" s="1317"/>
      <c r="CN50" s="1317" t="s">
        <v>570</v>
      </c>
      <c r="CO50" s="1317"/>
      <c r="CP50" s="1317"/>
      <c r="CQ50" s="1317"/>
      <c r="CR50" s="1317"/>
      <c r="CS50" s="1317"/>
      <c r="CT50" s="1317"/>
      <c r="CU50" s="1317"/>
      <c r="CV50" s="1317" t="s">
        <v>571</v>
      </c>
      <c r="CW50" s="1317"/>
      <c r="CX50" s="1317"/>
      <c r="CY50" s="1317"/>
      <c r="CZ50" s="1317"/>
      <c r="DA50" s="1317"/>
      <c r="DB50" s="1317"/>
      <c r="DC50" s="1317"/>
    </row>
    <row r="51" spans="1:109" ht="13.5" customHeight="1" x14ac:dyDescent="0.2">
      <c r="B51" s="397"/>
      <c r="G51" s="1328"/>
      <c r="H51" s="1328"/>
      <c r="I51" s="1332"/>
      <c r="J51" s="1332"/>
      <c r="K51" s="1318"/>
      <c r="L51" s="1318"/>
      <c r="M51" s="1318"/>
      <c r="N51" s="1318"/>
      <c r="AM51" s="406"/>
      <c r="AN51" s="1316" t="s">
        <v>615</v>
      </c>
      <c r="AO51" s="1316"/>
      <c r="AP51" s="1316"/>
      <c r="AQ51" s="1316"/>
      <c r="AR51" s="1316"/>
      <c r="AS51" s="1316"/>
      <c r="AT51" s="1316"/>
      <c r="AU51" s="1316"/>
      <c r="AV51" s="1316"/>
      <c r="AW51" s="1316"/>
      <c r="AX51" s="1316"/>
      <c r="AY51" s="1316"/>
      <c r="AZ51" s="1316"/>
      <c r="BA51" s="1316"/>
      <c r="BB51" s="1316" t="s">
        <v>616</v>
      </c>
      <c r="BC51" s="1316"/>
      <c r="BD51" s="1316"/>
      <c r="BE51" s="1316"/>
      <c r="BF51" s="1316"/>
      <c r="BG51" s="1316"/>
      <c r="BH51" s="1316"/>
      <c r="BI51" s="1316"/>
      <c r="BJ51" s="1316"/>
      <c r="BK51" s="1316"/>
      <c r="BL51" s="1316"/>
      <c r="BM51" s="1316"/>
      <c r="BN51" s="1316"/>
      <c r="BO51" s="1316"/>
      <c r="BP51" s="1313"/>
      <c r="BQ51" s="1313"/>
      <c r="BR51" s="1313"/>
      <c r="BS51" s="1313"/>
      <c r="BT51" s="1313"/>
      <c r="BU51" s="1313"/>
      <c r="BV51" s="1313"/>
      <c r="BW51" s="1313"/>
      <c r="BX51" s="1313"/>
      <c r="BY51" s="1313"/>
      <c r="BZ51" s="1313"/>
      <c r="CA51" s="1313"/>
      <c r="CB51" s="1313"/>
      <c r="CC51" s="1313"/>
      <c r="CD51" s="1313"/>
      <c r="CE51" s="1313"/>
      <c r="CF51" s="1313"/>
      <c r="CG51" s="1313"/>
      <c r="CH51" s="1313"/>
      <c r="CI51" s="1313"/>
      <c r="CJ51" s="1313"/>
      <c r="CK51" s="1313"/>
      <c r="CL51" s="1313"/>
      <c r="CM51" s="1313"/>
      <c r="CN51" s="1313"/>
      <c r="CO51" s="1313"/>
      <c r="CP51" s="1313"/>
      <c r="CQ51" s="1313"/>
      <c r="CR51" s="1313"/>
      <c r="CS51" s="1313"/>
      <c r="CT51" s="1313"/>
      <c r="CU51" s="1313"/>
      <c r="CV51" s="1313"/>
      <c r="CW51" s="1313"/>
      <c r="CX51" s="1313"/>
      <c r="CY51" s="1313"/>
      <c r="CZ51" s="1313"/>
      <c r="DA51" s="1313"/>
      <c r="DB51" s="1313"/>
      <c r="DC51" s="1313"/>
    </row>
    <row r="52" spans="1:109" ht="13.2" x14ac:dyDescent="0.2">
      <c r="B52" s="397"/>
      <c r="G52" s="1328"/>
      <c r="H52" s="1328"/>
      <c r="I52" s="1332"/>
      <c r="J52" s="1332"/>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ht="13.2" x14ac:dyDescent="0.2">
      <c r="A53" s="405"/>
      <c r="B53" s="397"/>
      <c r="G53" s="1328"/>
      <c r="H53" s="1328"/>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617</v>
      </c>
      <c r="BC53" s="1316"/>
      <c r="BD53" s="1316"/>
      <c r="BE53" s="1316"/>
      <c r="BF53" s="1316"/>
      <c r="BG53" s="1316"/>
      <c r="BH53" s="1316"/>
      <c r="BI53" s="1316"/>
      <c r="BJ53" s="1316"/>
      <c r="BK53" s="1316"/>
      <c r="BL53" s="1316"/>
      <c r="BM53" s="1316"/>
      <c r="BN53" s="1316"/>
      <c r="BO53" s="1316"/>
      <c r="BP53" s="1313">
        <v>66.099999999999994</v>
      </c>
      <c r="BQ53" s="1313"/>
      <c r="BR53" s="1313"/>
      <c r="BS53" s="1313"/>
      <c r="BT53" s="1313"/>
      <c r="BU53" s="1313"/>
      <c r="BV53" s="1313"/>
      <c r="BW53" s="1313"/>
      <c r="BX53" s="1313">
        <v>68.3</v>
      </c>
      <c r="BY53" s="1313"/>
      <c r="BZ53" s="1313"/>
      <c r="CA53" s="1313"/>
      <c r="CB53" s="1313"/>
      <c r="CC53" s="1313"/>
      <c r="CD53" s="1313"/>
      <c r="CE53" s="1313"/>
      <c r="CF53" s="1313">
        <v>68.3</v>
      </c>
      <c r="CG53" s="1313"/>
      <c r="CH53" s="1313"/>
      <c r="CI53" s="1313"/>
      <c r="CJ53" s="1313"/>
      <c r="CK53" s="1313"/>
      <c r="CL53" s="1313"/>
      <c r="CM53" s="1313"/>
      <c r="CN53" s="1313">
        <v>69.3</v>
      </c>
      <c r="CO53" s="1313"/>
      <c r="CP53" s="1313"/>
      <c r="CQ53" s="1313"/>
      <c r="CR53" s="1313"/>
      <c r="CS53" s="1313"/>
      <c r="CT53" s="1313"/>
      <c r="CU53" s="1313"/>
      <c r="CV53" s="1313">
        <v>69.5</v>
      </c>
      <c r="CW53" s="1313"/>
      <c r="CX53" s="1313"/>
      <c r="CY53" s="1313"/>
      <c r="CZ53" s="1313"/>
      <c r="DA53" s="1313"/>
      <c r="DB53" s="1313"/>
      <c r="DC53" s="1313"/>
    </row>
    <row r="54" spans="1:109" ht="13.2" x14ac:dyDescent="0.2">
      <c r="A54" s="405"/>
      <c r="B54" s="397"/>
      <c r="G54" s="1328"/>
      <c r="H54" s="1328"/>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ht="13.2" x14ac:dyDescent="0.2">
      <c r="A55" s="405"/>
      <c r="B55" s="397"/>
      <c r="G55" s="1311"/>
      <c r="H55" s="1311"/>
      <c r="I55" s="1311"/>
      <c r="J55" s="1311"/>
      <c r="K55" s="1318"/>
      <c r="L55" s="1318"/>
      <c r="M55" s="1318"/>
      <c r="N55" s="1318"/>
      <c r="AN55" s="1317" t="s">
        <v>618</v>
      </c>
      <c r="AO55" s="1317"/>
      <c r="AP55" s="1317"/>
      <c r="AQ55" s="1317"/>
      <c r="AR55" s="1317"/>
      <c r="AS55" s="1317"/>
      <c r="AT55" s="1317"/>
      <c r="AU55" s="1317"/>
      <c r="AV55" s="1317"/>
      <c r="AW55" s="1317"/>
      <c r="AX55" s="1317"/>
      <c r="AY55" s="1317"/>
      <c r="AZ55" s="1317"/>
      <c r="BA55" s="1317"/>
      <c r="BB55" s="1316" t="s">
        <v>616</v>
      </c>
      <c r="BC55" s="1316"/>
      <c r="BD55" s="1316"/>
      <c r="BE55" s="1316"/>
      <c r="BF55" s="1316"/>
      <c r="BG55" s="1316"/>
      <c r="BH55" s="1316"/>
      <c r="BI55" s="1316"/>
      <c r="BJ55" s="1316"/>
      <c r="BK55" s="1316"/>
      <c r="BL55" s="1316"/>
      <c r="BM55" s="1316"/>
      <c r="BN55" s="1316"/>
      <c r="BO55" s="1316"/>
      <c r="BP55" s="1313">
        <v>33.1</v>
      </c>
      <c r="BQ55" s="1313"/>
      <c r="BR55" s="1313"/>
      <c r="BS55" s="1313"/>
      <c r="BT55" s="1313"/>
      <c r="BU55" s="1313"/>
      <c r="BV55" s="1313"/>
      <c r="BW55" s="1313"/>
      <c r="BX55" s="1313">
        <v>31.3</v>
      </c>
      <c r="BY55" s="1313"/>
      <c r="BZ55" s="1313"/>
      <c r="CA55" s="1313"/>
      <c r="CB55" s="1313"/>
      <c r="CC55" s="1313"/>
      <c r="CD55" s="1313"/>
      <c r="CE55" s="1313"/>
      <c r="CF55" s="1313">
        <v>25.3</v>
      </c>
      <c r="CG55" s="1313"/>
      <c r="CH55" s="1313"/>
      <c r="CI55" s="1313"/>
      <c r="CJ55" s="1313"/>
      <c r="CK55" s="1313"/>
      <c r="CL55" s="1313"/>
      <c r="CM55" s="1313"/>
      <c r="CN55" s="1313">
        <v>25.5</v>
      </c>
      <c r="CO55" s="1313"/>
      <c r="CP55" s="1313"/>
      <c r="CQ55" s="1313"/>
      <c r="CR55" s="1313"/>
      <c r="CS55" s="1313"/>
      <c r="CT55" s="1313"/>
      <c r="CU55" s="1313"/>
      <c r="CV55" s="1313">
        <v>25.1</v>
      </c>
      <c r="CW55" s="1313"/>
      <c r="CX55" s="1313"/>
      <c r="CY55" s="1313"/>
      <c r="CZ55" s="1313"/>
      <c r="DA55" s="1313"/>
      <c r="DB55" s="1313"/>
      <c r="DC55" s="1313"/>
    </row>
    <row r="56" spans="1:109" ht="13.2" x14ac:dyDescent="0.2">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ht="13.2" x14ac:dyDescent="0.2">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619</v>
      </c>
      <c r="BC57" s="1316"/>
      <c r="BD57" s="1316"/>
      <c r="BE57" s="1316"/>
      <c r="BF57" s="1316"/>
      <c r="BG57" s="1316"/>
      <c r="BH57" s="1316"/>
      <c r="BI57" s="1316"/>
      <c r="BJ57" s="1316"/>
      <c r="BK57" s="1316"/>
      <c r="BL57" s="1316"/>
      <c r="BM57" s="1316"/>
      <c r="BN57" s="1316"/>
      <c r="BO57" s="1316"/>
      <c r="BP57" s="1313">
        <v>57.2</v>
      </c>
      <c r="BQ57" s="1313"/>
      <c r="BR57" s="1313"/>
      <c r="BS57" s="1313"/>
      <c r="BT57" s="1313"/>
      <c r="BU57" s="1313"/>
      <c r="BV57" s="1313"/>
      <c r="BW57" s="1313"/>
      <c r="BX57" s="1313">
        <v>58.5</v>
      </c>
      <c r="BY57" s="1313"/>
      <c r="BZ57" s="1313"/>
      <c r="CA57" s="1313"/>
      <c r="CB57" s="1313"/>
      <c r="CC57" s="1313"/>
      <c r="CD57" s="1313"/>
      <c r="CE57" s="1313"/>
      <c r="CF57" s="1313">
        <v>59.8</v>
      </c>
      <c r="CG57" s="1313"/>
      <c r="CH57" s="1313"/>
      <c r="CI57" s="1313"/>
      <c r="CJ57" s="1313"/>
      <c r="CK57" s="1313"/>
      <c r="CL57" s="1313"/>
      <c r="CM57" s="1313"/>
      <c r="CN57" s="1313">
        <v>61.1</v>
      </c>
      <c r="CO57" s="1313"/>
      <c r="CP57" s="1313"/>
      <c r="CQ57" s="1313"/>
      <c r="CR57" s="1313"/>
      <c r="CS57" s="1313"/>
      <c r="CT57" s="1313"/>
      <c r="CU57" s="1313"/>
      <c r="CV57" s="1313">
        <v>61</v>
      </c>
      <c r="CW57" s="1313"/>
      <c r="CX57" s="1313"/>
      <c r="CY57" s="1313"/>
      <c r="CZ57" s="1313"/>
      <c r="DA57" s="1313"/>
      <c r="DB57" s="1313"/>
      <c r="DC57" s="1313"/>
      <c r="DD57" s="410"/>
      <c r="DE57" s="409"/>
    </row>
    <row r="58" spans="1:109" s="405" customFormat="1" ht="13.2" x14ac:dyDescent="0.2">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ht="13.2" x14ac:dyDescent="0.2">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ht="13.2" x14ac:dyDescent="0.2">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ht="13.2" x14ac:dyDescent="0.2">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ht="13.2" x14ac:dyDescent="0.2">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6.2" x14ac:dyDescent="0.2">
      <c r="B63" s="416" t="s">
        <v>620</v>
      </c>
    </row>
    <row r="64" spans="1:109" ht="13.2" x14ac:dyDescent="0.2">
      <c r="B64" s="397"/>
      <c r="G64" s="404"/>
      <c r="I64" s="417"/>
      <c r="J64" s="417"/>
      <c r="K64" s="417"/>
      <c r="L64" s="417"/>
      <c r="M64" s="417"/>
      <c r="N64" s="418"/>
      <c r="AM64" s="404"/>
      <c r="AN64" s="404" t="s">
        <v>613</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2" x14ac:dyDescent="0.2">
      <c r="B65" s="397"/>
      <c r="AN65" s="1319" t="s">
        <v>628</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ht="13.2" x14ac:dyDescent="0.2">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ht="13.2" x14ac:dyDescent="0.2">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ht="13.2" x14ac:dyDescent="0.2">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ht="13.2" x14ac:dyDescent="0.2">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ht="13.2" x14ac:dyDescent="0.2">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ht="13.2" x14ac:dyDescent="0.2">
      <c r="B71" s="397"/>
      <c r="G71" s="422"/>
      <c r="I71" s="423"/>
      <c r="J71" s="420"/>
      <c r="K71" s="420"/>
      <c r="L71" s="421"/>
      <c r="M71" s="420"/>
      <c r="N71" s="421"/>
      <c r="AM71" s="422"/>
      <c r="AN71" s="390" t="s">
        <v>614</v>
      </c>
    </row>
    <row r="72" spans="2:107" ht="13.2" x14ac:dyDescent="0.2">
      <c r="B72" s="397"/>
      <c r="G72" s="1311"/>
      <c r="H72" s="1311"/>
      <c r="I72" s="1311"/>
      <c r="J72" s="1311"/>
      <c r="K72" s="407"/>
      <c r="L72" s="407"/>
      <c r="M72" s="408"/>
      <c r="N72" s="408"/>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7" t="s">
        <v>567</v>
      </c>
      <c r="BQ72" s="1317"/>
      <c r="BR72" s="1317"/>
      <c r="BS72" s="1317"/>
      <c r="BT72" s="1317"/>
      <c r="BU72" s="1317"/>
      <c r="BV72" s="1317"/>
      <c r="BW72" s="1317"/>
      <c r="BX72" s="1317" t="s">
        <v>568</v>
      </c>
      <c r="BY72" s="1317"/>
      <c r="BZ72" s="1317"/>
      <c r="CA72" s="1317"/>
      <c r="CB72" s="1317"/>
      <c r="CC72" s="1317"/>
      <c r="CD72" s="1317"/>
      <c r="CE72" s="1317"/>
      <c r="CF72" s="1317" t="s">
        <v>569</v>
      </c>
      <c r="CG72" s="1317"/>
      <c r="CH72" s="1317"/>
      <c r="CI72" s="1317"/>
      <c r="CJ72" s="1317"/>
      <c r="CK72" s="1317"/>
      <c r="CL72" s="1317"/>
      <c r="CM72" s="1317"/>
      <c r="CN72" s="1317" t="s">
        <v>570</v>
      </c>
      <c r="CO72" s="1317"/>
      <c r="CP72" s="1317"/>
      <c r="CQ72" s="1317"/>
      <c r="CR72" s="1317"/>
      <c r="CS72" s="1317"/>
      <c r="CT72" s="1317"/>
      <c r="CU72" s="1317"/>
      <c r="CV72" s="1317" t="s">
        <v>571</v>
      </c>
      <c r="CW72" s="1317"/>
      <c r="CX72" s="1317"/>
      <c r="CY72" s="1317"/>
      <c r="CZ72" s="1317"/>
      <c r="DA72" s="1317"/>
      <c r="DB72" s="1317"/>
      <c r="DC72" s="1317"/>
    </row>
    <row r="73" spans="2:107" ht="13.2" x14ac:dyDescent="0.2">
      <c r="B73" s="397"/>
      <c r="G73" s="1328"/>
      <c r="H73" s="1328"/>
      <c r="I73" s="1328"/>
      <c r="J73" s="1328"/>
      <c r="K73" s="1312"/>
      <c r="L73" s="1312"/>
      <c r="M73" s="1312"/>
      <c r="N73" s="1312"/>
      <c r="AM73" s="406"/>
      <c r="AN73" s="1316" t="s">
        <v>615</v>
      </c>
      <c r="AO73" s="1316"/>
      <c r="AP73" s="1316"/>
      <c r="AQ73" s="1316"/>
      <c r="AR73" s="1316"/>
      <c r="AS73" s="1316"/>
      <c r="AT73" s="1316"/>
      <c r="AU73" s="1316"/>
      <c r="AV73" s="1316"/>
      <c r="AW73" s="1316"/>
      <c r="AX73" s="1316"/>
      <c r="AY73" s="1316"/>
      <c r="AZ73" s="1316"/>
      <c r="BA73" s="1316"/>
      <c r="BB73" s="1316" t="s">
        <v>621</v>
      </c>
      <c r="BC73" s="1316"/>
      <c r="BD73" s="1316"/>
      <c r="BE73" s="1316"/>
      <c r="BF73" s="1316"/>
      <c r="BG73" s="1316"/>
      <c r="BH73" s="1316"/>
      <c r="BI73" s="1316"/>
      <c r="BJ73" s="1316"/>
      <c r="BK73" s="1316"/>
      <c r="BL73" s="1316"/>
      <c r="BM73" s="1316"/>
      <c r="BN73" s="1316"/>
      <c r="BO73" s="1316"/>
      <c r="BP73" s="1313"/>
      <c r="BQ73" s="1313"/>
      <c r="BR73" s="1313"/>
      <c r="BS73" s="1313"/>
      <c r="BT73" s="1313"/>
      <c r="BU73" s="1313"/>
      <c r="BV73" s="1313"/>
      <c r="BW73" s="1313"/>
      <c r="BX73" s="1313"/>
      <c r="BY73" s="1313"/>
      <c r="BZ73" s="1313"/>
      <c r="CA73" s="1313"/>
      <c r="CB73" s="1313"/>
      <c r="CC73" s="1313"/>
      <c r="CD73" s="1313"/>
      <c r="CE73" s="1313"/>
      <c r="CF73" s="1313"/>
      <c r="CG73" s="1313"/>
      <c r="CH73" s="1313"/>
      <c r="CI73" s="1313"/>
      <c r="CJ73" s="1313"/>
      <c r="CK73" s="1313"/>
      <c r="CL73" s="1313"/>
      <c r="CM73" s="1313"/>
      <c r="CN73" s="1313"/>
      <c r="CO73" s="1313"/>
      <c r="CP73" s="1313"/>
      <c r="CQ73" s="1313"/>
      <c r="CR73" s="1313"/>
      <c r="CS73" s="1313"/>
      <c r="CT73" s="1313"/>
      <c r="CU73" s="1313"/>
      <c r="CV73" s="1313"/>
      <c r="CW73" s="1313"/>
      <c r="CX73" s="1313"/>
      <c r="CY73" s="1313"/>
      <c r="CZ73" s="1313"/>
      <c r="DA73" s="1313"/>
      <c r="DB73" s="1313"/>
      <c r="DC73" s="1313"/>
    </row>
    <row r="74" spans="2:107" ht="13.2" x14ac:dyDescent="0.2">
      <c r="B74" s="397"/>
      <c r="G74" s="1328"/>
      <c r="H74" s="1328"/>
      <c r="I74" s="1328"/>
      <c r="J74" s="1328"/>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ht="13.2" x14ac:dyDescent="0.2">
      <c r="B75" s="397"/>
      <c r="G75" s="1328"/>
      <c r="H75" s="1328"/>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622</v>
      </c>
      <c r="BC75" s="1316"/>
      <c r="BD75" s="1316"/>
      <c r="BE75" s="1316"/>
      <c r="BF75" s="1316"/>
      <c r="BG75" s="1316"/>
      <c r="BH75" s="1316"/>
      <c r="BI75" s="1316"/>
      <c r="BJ75" s="1316"/>
      <c r="BK75" s="1316"/>
      <c r="BL75" s="1316"/>
      <c r="BM75" s="1316"/>
      <c r="BN75" s="1316"/>
      <c r="BO75" s="1316"/>
      <c r="BP75" s="1313">
        <v>10.1</v>
      </c>
      <c r="BQ75" s="1313"/>
      <c r="BR75" s="1313"/>
      <c r="BS75" s="1313"/>
      <c r="BT75" s="1313"/>
      <c r="BU75" s="1313"/>
      <c r="BV75" s="1313"/>
      <c r="BW75" s="1313"/>
      <c r="BX75" s="1313">
        <v>9</v>
      </c>
      <c r="BY75" s="1313"/>
      <c r="BZ75" s="1313"/>
      <c r="CA75" s="1313"/>
      <c r="CB75" s="1313"/>
      <c r="CC75" s="1313"/>
      <c r="CD75" s="1313"/>
      <c r="CE75" s="1313"/>
      <c r="CF75" s="1313">
        <v>8.1</v>
      </c>
      <c r="CG75" s="1313"/>
      <c r="CH75" s="1313"/>
      <c r="CI75" s="1313"/>
      <c r="CJ75" s="1313"/>
      <c r="CK75" s="1313"/>
      <c r="CL75" s="1313"/>
      <c r="CM75" s="1313"/>
      <c r="CN75" s="1313">
        <v>7.1</v>
      </c>
      <c r="CO75" s="1313"/>
      <c r="CP75" s="1313"/>
      <c r="CQ75" s="1313"/>
      <c r="CR75" s="1313"/>
      <c r="CS75" s="1313"/>
      <c r="CT75" s="1313"/>
      <c r="CU75" s="1313"/>
      <c r="CV75" s="1313">
        <v>6.5</v>
      </c>
      <c r="CW75" s="1313"/>
      <c r="CX75" s="1313"/>
      <c r="CY75" s="1313"/>
      <c r="CZ75" s="1313"/>
      <c r="DA75" s="1313"/>
      <c r="DB75" s="1313"/>
      <c r="DC75" s="1313"/>
    </row>
    <row r="76" spans="2:107" ht="13.2" x14ac:dyDescent="0.2">
      <c r="B76" s="397"/>
      <c r="G76" s="1328"/>
      <c r="H76" s="1328"/>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ht="13.2" x14ac:dyDescent="0.2">
      <c r="B77" s="397"/>
      <c r="G77" s="1311"/>
      <c r="H77" s="1311"/>
      <c r="I77" s="1311"/>
      <c r="J77" s="1311"/>
      <c r="K77" s="1312"/>
      <c r="L77" s="1312"/>
      <c r="M77" s="1312"/>
      <c r="N77" s="1312"/>
      <c r="AN77" s="1317" t="s">
        <v>623</v>
      </c>
      <c r="AO77" s="1317"/>
      <c r="AP77" s="1317"/>
      <c r="AQ77" s="1317"/>
      <c r="AR77" s="1317"/>
      <c r="AS77" s="1317"/>
      <c r="AT77" s="1317"/>
      <c r="AU77" s="1317"/>
      <c r="AV77" s="1317"/>
      <c r="AW77" s="1317"/>
      <c r="AX77" s="1317"/>
      <c r="AY77" s="1317"/>
      <c r="AZ77" s="1317"/>
      <c r="BA77" s="1317"/>
      <c r="BB77" s="1316" t="s">
        <v>624</v>
      </c>
      <c r="BC77" s="1316"/>
      <c r="BD77" s="1316"/>
      <c r="BE77" s="1316"/>
      <c r="BF77" s="1316"/>
      <c r="BG77" s="1316"/>
      <c r="BH77" s="1316"/>
      <c r="BI77" s="1316"/>
      <c r="BJ77" s="1316"/>
      <c r="BK77" s="1316"/>
      <c r="BL77" s="1316"/>
      <c r="BM77" s="1316"/>
      <c r="BN77" s="1316"/>
      <c r="BO77" s="1316"/>
      <c r="BP77" s="1313">
        <v>33.1</v>
      </c>
      <c r="BQ77" s="1313"/>
      <c r="BR77" s="1313"/>
      <c r="BS77" s="1313"/>
      <c r="BT77" s="1313"/>
      <c r="BU77" s="1313"/>
      <c r="BV77" s="1313"/>
      <c r="BW77" s="1313"/>
      <c r="BX77" s="1313">
        <v>31.3</v>
      </c>
      <c r="BY77" s="1313"/>
      <c r="BZ77" s="1313"/>
      <c r="CA77" s="1313"/>
      <c r="CB77" s="1313"/>
      <c r="CC77" s="1313"/>
      <c r="CD77" s="1313"/>
      <c r="CE77" s="1313"/>
      <c r="CF77" s="1313">
        <v>25.3</v>
      </c>
      <c r="CG77" s="1313"/>
      <c r="CH77" s="1313"/>
      <c r="CI77" s="1313"/>
      <c r="CJ77" s="1313"/>
      <c r="CK77" s="1313"/>
      <c r="CL77" s="1313"/>
      <c r="CM77" s="1313"/>
      <c r="CN77" s="1313">
        <v>25.5</v>
      </c>
      <c r="CO77" s="1313"/>
      <c r="CP77" s="1313"/>
      <c r="CQ77" s="1313"/>
      <c r="CR77" s="1313"/>
      <c r="CS77" s="1313"/>
      <c r="CT77" s="1313"/>
      <c r="CU77" s="1313"/>
      <c r="CV77" s="1313">
        <v>25.1</v>
      </c>
      <c r="CW77" s="1313"/>
      <c r="CX77" s="1313"/>
      <c r="CY77" s="1313"/>
      <c r="CZ77" s="1313"/>
      <c r="DA77" s="1313"/>
      <c r="DB77" s="1313"/>
      <c r="DC77" s="1313"/>
    </row>
    <row r="78" spans="2:107" ht="13.2" x14ac:dyDescent="0.2">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ht="13.2" x14ac:dyDescent="0.2">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625</v>
      </c>
      <c r="BC79" s="1316"/>
      <c r="BD79" s="1316"/>
      <c r="BE79" s="1316"/>
      <c r="BF79" s="1316"/>
      <c r="BG79" s="1316"/>
      <c r="BH79" s="1316"/>
      <c r="BI79" s="1316"/>
      <c r="BJ79" s="1316"/>
      <c r="BK79" s="1316"/>
      <c r="BL79" s="1316"/>
      <c r="BM79" s="1316"/>
      <c r="BN79" s="1316"/>
      <c r="BO79" s="1316"/>
      <c r="BP79" s="1313">
        <v>7.5</v>
      </c>
      <c r="BQ79" s="1313"/>
      <c r="BR79" s="1313"/>
      <c r="BS79" s="1313"/>
      <c r="BT79" s="1313"/>
      <c r="BU79" s="1313"/>
      <c r="BV79" s="1313"/>
      <c r="BW79" s="1313"/>
      <c r="BX79" s="1313">
        <v>7.2</v>
      </c>
      <c r="BY79" s="1313"/>
      <c r="BZ79" s="1313"/>
      <c r="CA79" s="1313"/>
      <c r="CB79" s="1313"/>
      <c r="CC79" s="1313"/>
      <c r="CD79" s="1313"/>
      <c r="CE79" s="1313"/>
      <c r="CF79" s="1313">
        <v>6.9</v>
      </c>
      <c r="CG79" s="1313"/>
      <c r="CH79" s="1313"/>
      <c r="CI79" s="1313"/>
      <c r="CJ79" s="1313"/>
      <c r="CK79" s="1313"/>
      <c r="CL79" s="1313"/>
      <c r="CM79" s="1313"/>
      <c r="CN79" s="1313">
        <v>6.6</v>
      </c>
      <c r="CO79" s="1313"/>
      <c r="CP79" s="1313"/>
      <c r="CQ79" s="1313"/>
      <c r="CR79" s="1313"/>
      <c r="CS79" s="1313"/>
      <c r="CT79" s="1313"/>
      <c r="CU79" s="1313"/>
      <c r="CV79" s="1313">
        <v>6.4</v>
      </c>
      <c r="CW79" s="1313"/>
      <c r="CX79" s="1313"/>
      <c r="CY79" s="1313"/>
      <c r="CZ79" s="1313"/>
      <c r="DA79" s="1313"/>
      <c r="DB79" s="1313"/>
      <c r="DC79" s="1313"/>
    </row>
    <row r="80" spans="2:107" ht="13.2" x14ac:dyDescent="0.2">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ht="13.2" x14ac:dyDescent="0.2">
      <c r="B81" s="397"/>
    </row>
    <row r="82" spans="2:109" ht="16.2" x14ac:dyDescent="0.2">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ht="13.2" x14ac:dyDescent="0.2">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ht="13.2" x14ac:dyDescent="0.2">
      <c r="DD84" s="390"/>
      <c r="DE84" s="390"/>
    </row>
    <row r="85" spans="2:109" ht="13.2" x14ac:dyDescent="0.2">
      <c r="DD85" s="390"/>
      <c r="DE85" s="390"/>
    </row>
    <row r="86" spans="2:109" ht="13.2" hidden="1" x14ac:dyDescent="0.2">
      <c r="DD86" s="390"/>
      <c r="DE86" s="390"/>
    </row>
    <row r="87" spans="2:109" ht="13.2" hidden="1" x14ac:dyDescent="0.2">
      <c r="K87" s="425"/>
      <c r="AQ87" s="425"/>
      <c r="BC87" s="425"/>
      <c r="BO87" s="425"/>
      <c r="CA87" s="425"/>
      <c r="CM87" s="425"/>
      <c r="CY87" s="425"/>
      <c r="DD87" s="390"/>
      <c r="DE87" s="390"/>
    </row>
    <row r="88" spans="2:109" ht="13.2" hidden="1" x14ac:dyDescent="0.2">
      <c r="DD88" s="390"/>
      <c r="DE88" s="390"/>
    </row>
    <row r="89" spans="2:109" ht="13.2" hidden="1" x14ac:dyDescent="0.2">
      <c r="DD89" s="390"/>
      <c r="DE89" s="390"/>
    </row>
    <row r="90" spans="2:109" ht="13.2" hidden="1" x14ac:dyDescent="0.2">
      <c r="DD90" s="390"/>
      <c r="DE90" s="390"/>
    </row>
    <row r="91" spans="2:109" ht="13.2" hidden="1" x14ac:dyDescent="0.2">
      <c r="DD91" s="390"/>
      <c r="DE91" s="390"/>
    </row>
    <row r="92" spans="2:109" ht="13.5" hidden="1" customHeight="1" x14ac:dyDescent="0.2">
      <c r="DD92" s="390"/>
      <c r="DE92" s="390"/>
    </row>
    <row r="93" spans="2:109" ht="13.5" hidden="1" customHeight="1" x14ac:dyDescent="0.2">
      <c r="DD93" s="390"/>
      <c r="DE93" s="390"/>
    </row>
    <row r="94" spans="2:109" ht="13.5" hidden="1" customHeight="1" x14ac:dyDescent="0.2">
      <c r="DD94" s="390"/>
      <c r="DE94" s="390"/>
    </row>
    <row r="95" spans="2:109" ht="13.5" hidden="1" customHeight="1" x14ac:dyDescent="0.2">
      <c r="DD95" s="390"/>
      <c r="DE95" s="390"/>
    </row>
    <row r="96" spans="2:109" ht="13.5" hidden="1" customHeight="1" x14ac:dyDescent="0.2">
      <c r="DD96" s="390"/>
      <c r="DE96" s="390"/>
    </row>
    <row r="97" s="390" customFormat="1" ht="13.5" hidden="1" customHeight="1" x14ac:dyDescent="0.2"/>
    <row r="98" s="390" customFormat="1" ht="13.5" hidden="1" customHeight="1" x14ac:dyDescent="0.2"/>
    <row r="99" s="390" customFormat="1" ht="13.5" hidden="1" customHeight="1" x14ac:dyDescent="0.2"/>
    <row r="100" s="390" customFormat="1" ht="13.5" hidden="1" customHeight="1" x14ac:dyDescent="0.2"/>
    <row r="101" s="390" customFormat="1" ht="13.5" hidden="1" customHeight="1" x14ac:dyDescent="0.2"/>
    <row r="102" s="390" customFormat="1" ht="13.5" hidden="1" customHeight="1" x14ac:dyDescent="0.2"/>
    <row r="103" s="390" customFormat="1" ht="13.5" hidden="1" customHeight="1" x14ac:dyDescent="0.2"/>
    <row r="104" s="390" customFormat="1" ht="13.5" hidden="1" customHeight="1" x14ac:dyDescent="0.2"/>
    <row r="105" s="390" customFormat="1" ht="13.5" hidden="1" customHeight="1" x14ac:dyDescent="0.2"/>
    <row r="106" s="390" customFormat="1" ht="13.5" hidden="1" customHeight="1" x14ac:dyDescent="0.2"/>
    <row r="107" s="390" customFormat="1" ht="13.5" hidden="1" customHeight="1" x14ac:dyDescent="0.2"/>
    <row r="108" s="390" customFormat="1" ht="13.5" hidden="1" customHeight="1" x14ac:dyDescent="0.2"/>
    <row r="109" s="390" customFormat="1" ht="13.5" hidden="1" customHeight="1" x14ac:dyDescent="0.2"/>
    <row r="110" s="390" customFormat="1" ht="13.5" hidden="1" customHeight="1" x14ac:dyDescent="0.2"/>
    <row r="111" s="390" customFormat="1" ht="13.5" hidden="1" customHeight="1" x14ac:dyDescent="0.2"/>
    <row r="112" s="390" customFormat="1" ht="13.5" hidden="1" customHeight="1" x14ac:dyDescent="0.2"/>
    <row r="113" s="390" customFormat="1" ht="13.5" hidden="1" customHeight="1" x14ac:dyDescent="0.2"/>
    <row r="114" s="390" customFormat="1" ht="13.5" hidden="1" customHeight="1" x14ac:dyDescent="0.2"/>
    <row r="115" s="390" customFormat="1" ht="13.5" hidden="1" customHeight="1" x14ac:dyDescent="0.2"/>
    <row r="116" s="390" customFormat="1" ht="13.5" hidden="1" customHeight="1" x14ac:dyDescent="0.2"/>
    <row r="117" s="390" customFormat="1" ht="13.5" hidden="1" customHeight="1" x14ac:dyDescent="0.2"/>
    <row r="118" s="390" customFormat="1" ht="13.5" hidden="1" customHeight="1" x14ac:dyDescent="0.2"/>
    <row r="119" s="390" customFormat="1" ht="13.5" hidden="1" customHeight="1" x14ac:dyDescent="0.2"/>
    <row r="120" s="390" customFormat="1" ht="13.5" hidden="1" customHeight="1" x14ac:dyDescent="0.2"/>
    <row r="121" s="390" customFormat="1" ht="13.5" hidden="1" customHeight="1" x14ac:dyDescent="0.2"/>
    <row r="122" s="390" customFormat="1" ht="13.5" hidden="1" customHeight="1" x14ac:dyDescent="0.2"/>
    <row r="123" s="390" customFormat="1" ht="13.5" hidden="1" customHeight="1" x14ac:dyDescent="0.2"/>
    <row r="124" s="390" customFormat="1" ht="13.5" hidden="1" customHeight="1" x14ac:dyDescent="0.2"/>
    <row r="125" s="390" customFormat="1" ht="13.5" hidden="1" customHeight="1" x14ac:dyDescent="0.2"/>
    <row r="126" s="390" customFormat="1" ht="13.5" hidden="1" customHeight="1" x14ac:dyDescent="0.2"/>
    <row r="127" s="390" customFormat="1" ht="13.5" hidden="1" customHeight="1" x14ac:dyDescent="0.2"/>
    <row r="128" s="390" customFormat="1" ht="13.5" hidden="1" customHeight="1" x14ac:dyDescent="0.2"/>
    <row r="129" s="390" customFormat="1" ht="13.5" hidden="1" customHeight="1" x14ac:dyDescent="0.2"/>
    <row r="130" s="390" customFormat="1" ht="13.5" hidden="1" customHeight="1" x14ac:dyDescent="0.2"/>
    <row r="131" s="390" customFormat="1" ht="13.5" hidden="1" customHeight="1" x14ac:dyDescent="0.2"/>
    <row r="132" s="390" customFormat="1" ht="13.5" hidden="1" customHeight="1" x14ac:dyDescent="0.2"/>
    <row r="133" s="390" customFormat="1" ht="13.5" hidden="1" customHeight="1" x14ac:dyDescent="0.2"/>
    <row r="134" s="390" customFormat="1" ht="13.5" hidden="1" customHeight="1" x14ac:dyDescent="0.2"/>
    <row r="135" s="390" customFormat="1" ht="13.5" hidden="1" customHeight="1" x14ac:dyDescent="0.2"/>
    <row r="136" s="390" customFormat="1" ht="13.5" hidden="1" customHeight="1" x14ac:dyDescent="0.2"/>
    <row r="137" s="390" customFormat="1" ht="13.5" hidden="1" customHeight="1" x14ac:dyDescent="0.2"/>
    <row r="138" s="390" customFormat="1" ht="13.5" hidden="1" customHeight="1" x14ac:dyDescent="0.2"/>
    <row r="139" s="390" customFormat="1" ht="13.5" hidden="1" customHeight="1" x14ac:dyDescent="0.2"/>
    <row r="140" s="390" customFormat="1" ht="13.5" hidden="1" customHeight="1" x14ac:dyDescent="0.2"/>
    <row r="141" s="390" customFormat="1" ht="13.5" hidden="1" customHeight="1" x14ac:dyDescent="0.2"/>
    <row r="142" s="390" customFormat="1" ht="13.5" hidden="1" customHeight="1" x14ac:dyDescent="0.2"/>
    <row r="143" s="390" customFormat="1" ht="13.5" hidden="1" customHeight="1" x14ac:dyDescent="0.2"/>
    <row r="144" s="390" customFormat="1" ht="13.5" hidden="1" customHeight="1" x14ac:dyDescent="0.2"/>
    <row r="145" s="390" customFormat="1" ht="13.5" hidden="1" customHeight="1" x14ac:dyDescent="0.2"/>
    <row r="146" s="390" customFormat="1" ht="13.5" hidden="1" customHeight="1" x14ac:dyDescent="0.2"/>
    <row r="147" s="390" customFormat="1" ht="13.5" hidden="1" customHeight="1" x14ac:dyDescent="0.2"/>
    <row r="148" s="390" customFormat="1" ht="13.5" hidden="1" customHeight="1" x14ac:dyDescent="0.2"/>
    <row r="149" s="390" customFormat="1" ht="13.5" hidden="1" customHeight="1" x14ac:dyDescent="0.2"/>
    <row r="150" s="390" customFormat="1" ht="13.5" hidden="1" customHeight="1" x14ac:dyDescent="0.2"/>
    <row r="151" s="390" customFormat="1" ht="13.5" hidden="1" customHeight="1" x14ac:dyDescent="0.2"/>
    <row r="152" s="390" customFormat="1" ht="13.5" hidden="1" customHeight="1" x14ac:dyDescent="0.2"/>
    <row r="153" s="390" customFormat="1" ht="13.5" hidden="1" customHeight="1" x14ac:dyDescent="0.2"/>
    <row r="154" s="390" customFormat="1" ht="13.5" hidden="1" customHeight="1" x14ac:dyDescent="0.2"/>
    <row r="155" s="390" customFormat="1" ht="13.5" hidden="1" customHeight="1" x14ac:dyDescent="0.2"/>
    <row r="156" s="390" customFormat="1" ht="13.5" hidden="1" customHeight="1" x14ac:dyDescent="0.2"/>
    <row r="157" s="390" customFormat="1" ht="13.5" hidden="1" customHeight="1" x14ac:dyDescent="0.2"/>
    <row r="158" s="390" customFormat="1" ht="13.5" hidden="1" customHeight="1" x14ac:dyDescent="0.2"/>
    <row r="159" s="390" customFormat="1" ht="13.5" hidden="1" customHeight="1" x14ac:dyDescent="0.2"/>
    <row r="160" s="390" customFormat="1" ht="13.5" hidden="1" customHeight="1" x14ac:dyDescent="0.2"/>
  </sheetData>
  <sheetProtection algorithmName="SHA-512" hashValue="LLPYqD9bbWm5kxy+XbJzDVgE/RGmFc11DySpdPEHJNhS/B7Ivhcq9eNoIdRw84DYxtEmBQYxkoAwwurZMGP5Ww==" saltValue="bPL9BTul99kI7tSG2v+R/Q=="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70" zoomScaleNormal="70" zoomScaleSheetLayoutView="70" workbookViewId="0"/>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2" x14ac:dyDescent="0.2">
      <c r="S2" s="292"/>
      <c r="AH2" s="292"/>
    </row>
    <row r="3" spans="1: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2" x14ac:dyDescent="0.2"/>
    <row r="5" spans="1:34" ht="13.2" x14ac:dyDescent="0.2"/>
    <row r="6" spans="1:34" ht="13.2" x14ac:dyDescent="0.2"/>
    <row r="7" spans="1:34" ht="13.2" x14ac:dyDescent="0.2"/>
    <row r="8" spans="1:34" ht="13.2" x14ac:dyDescent="0.2"/>
    <row r="9" spans="1:34" ht="13.2" x14ac:dyDescent="0.2">
      <c r="AH9" s="29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514</v>
      </c>
    </row>
  </sheetData>
  <sheetProtection algorithmName="SHA-512" hashValue="OoXbKq1Zmi83NmW3O8ugeSrVhAHercJFs73Ik0nW2qgOMsl94UVRksfU2MOuAHXKpUt0CeS+itp8MzsA0r7r6g==" saltValue="oTMtGnJ399lJK1/sexDlr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70" zoomScaleNormal="70" zoomScaleSheetLayoutView="55" workbookViewId="0">
      <selection activeCell="AB53" sqref="AB53"/>
    </sheetView>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2" x14ac:dyDescent="0.2">
      <c r="S2" s="292"/>
      <c r="AH2" s="292"/>
    </row>
    <row r="3" spans="2: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2" x14ac:dyDescent="0.2"/>
    <row r="5" spans="2:34" ht="13.2" x14ac:dyDescent="0.2"/>
    <row r="6" spans="2:34" ht="13.2" x14ac:dyDescent="0.2"/>
    <row r="7" spans="2:34" ht="13.2" x14ac:dyDescent="0.2"/>
    <row r="8" spans="2:34" ht="13.2" x14ac:dyDescent="0.2"/>
    <row r="9" spans="2:34" ht="13.2" x14ac:dyDescent="0.2">
      <c r="AH9" s="29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c r="AG59" s="292"/>
      <c r="AH59" s="292"/>
    </row>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626</v>
      </c>
    </row>
  </sheetData>
  <sheetProtection algorithmName="SHA-512" hashValue="S50Ivt25P7IW4MGlGWLp7pPviegxMgRKAiW2DbapKWDYbnxI+LL7SRv08ABGRfFkn3pTlLie2WH2EJqVb75Oww==" saltValue="HIHTijY4jsYN591UMmDLq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564</v>
      </c>
      <c r="G2" s="157"/>
      <c r="H2" s="158"/>
    </row>
    <row r="3" spans="1:8" x14ac:dyDescent="0.2">
      <c r="A3" s="154" t="s">
        <v>557</v>
      </c>
      <c r="B3" s="159"/>
      <c r="C3" s="160"/>
      <c r="D3" s="161">
        <v>36170</v>
      </c>
      <c r="E3" s="162"/>
      <c r="F3" s="163">
        <v>57295</v>
      </c>
      <c r="G3" s="164"/>
      <c r="H3" s="165"/>
    </row>
    <row r="4" spans="1:8" x14ac:dyDescent="0.2">
      <c r="A4" s="166"/>
      <c r="B4" s="167"/>
      <c r="C4" s="168"/>
      <c r="D4" s="169">
        <v>15483</v>
      </c>
      <c r="E4" s="170"/>
      <c r="F4" s="171">
        <v>32771</v>
      </c>
      <c r="G4" s="172"/>
      <c r="H4" s="173"/>
    </row>
    <row r="5" spans="1:8" x14ac:dyDescent="0.2">
      <c r="A5" s="154" t="s">
        <v>559</v>
      </c>
      <c r="B5" s="159"/>
      <c r="C5" s="160"/>
      <c r="D5" s="161">
        <v>33962</v>
      </c>
      <c r="E5" s="162"/>
      <c r="F5" s="163">
        <v>54110</v>
      </c>
      <c r="G5" s="164"/>
      <c r="H5" s="165"/>
    </row>
    <row r="6" spans="1:8" x14ac:dyDescent="0.2">
      <c r="A6" s="166"/>
      <c r="B6" s="167"/>
      <c r="C6" s="168"/>
      <c r="D6" s="169">
        <v>9322</v>
      </c>
      <c r="E6" s="170"/>
      <c r="F6" s="171">
        <v>30620</v>
      </c>
      <c r="G6" s="172"/>
      <c r="H6" s="173"/>
    </row>
    <row r="7" spans="1:8" x14ac:dyDescent="0.2">
      <c r="A7" s="154" t="s">
        <v>560</v>
      </c>
      <c r="B7" s="159"/>
      <c r="C7" s="160"/>
      <c r="D7" s="161">
        <v>37966</v>
      </c>
      <c r="E7" s="162"/>
      <c r="F7" s="163">
        <v>54684</v>
      </c>
      <c r="G7" s="164"/>
      <c r="H7" s="165"/>
    </row>
    <row r="8" spans="1:8" x14ac:dyDescent="0.2">
      <c r="A8" s="166"/>
      <c r="B8" s="167"/>
      <c r="C8" s="168"/>
      <c r="D8" s="169">
        <v>14611</v>
      </c>
      <c r="E8" s="170"/>
      <c r="F8" s="171">
        <v>32829</v>
      </c>
      <c r="G8" s="172"/>
      <c r="H8" s="173"/>
    </row>
    <row r="9" spans="1:8" x14ac:dyDescent="0.2">
      <c r="A9" s="154" t="s">
        <v>561</v>
      </c>
      <c r="B9" s="159"/>
      <c r="C9" s="160"/>
      <c r="D9" s="161">
        <v>40239</v>
      </c>
      <c r="E9" s="162"/>
      <c r="F9" s="163">
        <v>62383</v>
      </c>
      <c r="G9" s="164"/>
      <c r="H9" s="165"/>
    </row>
    <row r="10" spans="1:8" x14ac:dyDescent="0.2">
      <c r="A10" s="166"/>
      <c r="B10" s="167"/>
      <c r="C10" s="168"/>
      <c r="D10" s="169">
        <v>15794</v>
      </c>
      <c r="E10" s="170"/>
      <c r="F10" s="171">
        <v>35325</v>
      </c>
      <c r="G10" s="172"/>
      <c r="H10" s="173"/>
    </row>
    <row r="11" spans="1:8" x14ac:dyDescent="0.2">
      <c r="A11" s="154" t="s">
        <v>562</v>
      </c>
      <c r="B11" s="159"/>
      <c r="C11" s="160"/>
      <c r="D11" s="161">
        <v>59525</v>
      </c>
      <c r="E11" s="162"/>
      <c r="F11" s="163">
        <v>63812</v>
      </c>
      <c r="G11" s="164"/>
      <c r="H11" s="165"/>
    </row>
    <row r="12" spans="1:8" x14ac:dyDescent="0.2">
      <c r="A12" s="166"/>
      <c r="B12" s="167"/>
      <c r="C12" s="174"/>
      <c r="D12" s="169">
        <v>24593</v>
      </c>
      <c r="E12" s="170"/>
      <c r="F12" s="171">
        <v>33848</v>
      </c>
      <c r="G12" s="172"/>
      <c r="H12" s="173"/>
    </row>
    <row r="13" spans="1:8" x14ac:dyDescent="0.2">
      <c r="A13" s="154"/>
      <c r="B13" s="159"/>
      <c r="C13" s="175"/>
      <c r="D13" s="176">
        <v>41572</v>
      </c>
      <c r="E13" s="177"/>
      <c r="F13" s="178">
        <v>58457</v>
      </c>
      <c r="G13" s="179"/>
      <c r="H13" s="165"/>
    </row>
    <row r="14" spans="1:8" x14ac:dyDescent="0.2">
      <c r="A14" s="166"/>
      <c r="B14" s="167"/>
      <c r="C14" s="168"/>
      <c r="D14" s="169">
        <v>15961</v>
      </c>
      <c r="E14" s="170"/>
      <c r="F14" s="171">
        <v>33079</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3.77</v>
      </c>
      <c r="C19" s="180">
        <f>ROUND(VALUE(SUBSTITUTE(実質収支比率等に係る経年分析!G$48,"▲","-")),2)</f>
        <v>2.2200000000000002</v>
      </c>
      <c r="D19" s="180">
        <f>ROUND(VALUE(SUBSTITUTE(実質収支比率等に係る経年分析!H$48,"▲","-")),2)</f>
        <v>3.35</v>
      </c>
      <c r="E19" s="180">
        <f>ROUND(VALUE(SUBSTITUTE(実質収支比率等に係る経年分析!I$48,"▲","-")),2)</f>
        <v>3.85</v>
      </c>
      <c r="F19" s="180">
        <f>ROUND(VALUE(SUBSTITUTE(実質収支比率等に係る経年分析!J$48,"▲","-")),2)</f>
        <v>6.51</v>
      </c>
    </row>
    <row r="20" spans="1:11" x14ac:dyDescent="0.2">
      <c r="A20" s="180" t="s">
        <v>55</v>
      </c>
      <c r="B20" s="180">
        <f>ROUND(VALUE(SUBSTITUTE(実質収支比率等に係る経年分析!F$47,"▲","-")),2)</f>
        <v>20.47</v>
      </c>
      <c r="C20" s="180">
        <f>ROUND(VALUE(SUBSTITUTE(実質収支比率等に係る経年分析!G$47,"▲","-")),2)</f>
        <v>20.45</v>
      </c>
      <c r="D20" s="180">
        <f>ROUND(VALUE(SUBSTITUTE(実質収支比率等に係る経年分析!H$47,"▲","-")),2)</f>
        <v>21.48</v>
      </c>
      <c r="E20" s="180">
        <f>ROUND(VALUE(SUBSTITUTE(実質収支比率等に係る経年分析!I$47,"▲","-")),2)</f>
        <v>22.78</v>
      </c>
      <c r="F20" s="180">
        <f>ROUND(VALUE(SUBSTITUTE(実質収支比率等に係る経年分析!J$47,"▲","-")),2)</f>
        <v>18.43</v>
      </c>
    </row>
    <row r="21" spans="1:11" x14ac:dyDescent="0.2">
      <c r="A21" s="180" t="s">
        <v>56</v>
      </c>
      <c r="B21" s="180">
        <f>IF(ISNUMBER(VALUE(SUBSTITUTE(実質収支比率等に係る経年分析!F$49,"▲","-"))),ROUND(VALUE(SUBSTITUTE(実質収支比率等に係る経年分析!F$49,"▲","-")),2),NA())</f>
        <v>3.34</v>
      </c>
      <c r="C21" s="180">
        <f>IF(ISNUMBER(VALUE(SUBSTITUTE(実質収支比率等に係る経年分析!G$49,"▲","-"))),ROUND(VALUE(SUBSTITUTE(実質収支比率等に係る経年分析!G$49,"▲","-")),2),NA())</f>
        <v>-1.44</v>
      </c>
      <c r="D21" s="180">
        <f>IF(ISNUMBER(VALUE(SUBSTITUTE(実質収支比率等に係る経年分析!H$49,"▲","-"))),ROUND(VALUE(SUBSTITUTE(実質収支比率等に係る経年分析!H$49,"▲","-")),2),NA())</f>
        <v>2.2000000000000002</v>
      </c>
      <c r="E21" s="180">
        <f>IF(ISNUMBER(VALUE(SUBSTITUTE(実質収支比率等に係る経年分析!I$49,"▲","-"))),ROUND(VALUE(SUBSTITUTE(実質収支比率等に係る経年分析!I$49,"▲","-")),2),NA())</f>
        <v>1.92</v>
      </c>
      <c r="F21" s="180">
        <f>IF(ISNUMBER(VALUE(SUBSTITUTE(実質収支比率等に係る経年分析!J$49,"▲","-"))),ROUND(VALUE(SUBSTITUTE(実質収支比率等に係る経年分析!J$49,"▲","-")),2),NA())</f>
        <v>-0.39</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0.79</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2">
      <c r="A30" s="181" t="str">
        <f>IF(連結実質赤字比率に係る赤字・黒字の構成分析!C$40="",NA(),連結実質赤字比率に係る赤字・黒字の構成分析!C$40)</f>
        <v>総合開発事業特別会計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0.32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0.31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0.31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0.3</v>
      </c>
    </row>
    <row r="31" spans="1:11" x14ac:dyDescent="0.2">
      <c r="A31" s="181" t="str">
        <f>IF(連結実質赤字比率に係る赤字・黒字の構成分析!C$39="",NA(),連結実質赤字比率に係る赤字・黒字の構成分析!C$39)</f>
        <v>国民健康保険事業特別会計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0.76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1.61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1.03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0.47</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0.79</v>
      </c>
    </row>
    <row r="32" spans="1:11" x14ac:dyDescent="0.2">
      <c r="A32" s="181" t="str">
        <f>IF(連結実質赤字比率に係る赤字・黒字の構成分析!C$38="",NA(),連結実質赤字比率に係る赤字・黒字の構成分析!C$38)</f>
        <v>農業集落排水事業会計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0.44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1.21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0.76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0.88</v>
      </c>
    </row>
    <row r="33" spans="1:16" x14ac:dyDescent="0.2">
      <c r="A33" s="181" t="str">
        <f>IF(連結実質赤字比率に係る赤字・黒字の構成分析!C$37="",NA(),連結実質赤字比率に係る赤字・黒字の構成分析!C$37)</f>
        <v>公共下水道事業会計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0.69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1.1000000000000001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1.54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1.66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1.42</v>
      </c>
    </row>
    <row r="34" spans="1:16" x14ac:dyDescent="0.2">
      <c r="A34" s="181" t="str">
        <f>IF(連結実質赤字比率に係る赤字・黒字の構成分析!C$36="",NA(),連結実質赤字比率に係る赤字・黒字の構成分析!C$36)</f>
        <v>介護保険事業特別会計(保険事業勘定)</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1.45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1.23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1.86</v>
      </c>
    </row>
    <row r="35" spans="1:16" x14ac:dyDescent="0.2">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3.77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2.2200000000000002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3.34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3.85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6.5</v>
      </c>
    </row>
    <row r="36" spans="1:16" x14ac:dyDescent="0.2">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6.79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6.62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7.55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7.11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6.56</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3103</v>
      </c>
      <c r="E42" s="182"/>
      <c r="F42" s="182"/>
      <c r="G42" s="182">
        <f>'実質公債費比率（分子）の構造'!L$52</f>
        <v>3058</v>
      </c>
      <c r="H42" s="182"/>
      <c r="I42" s="182"/>
      <c r="J42" s="182">
        <f>'実質公債費比率（分子）の構造'!M$52</f>
        <v>3094</v>
      </c>
      <c r="K42" s="182"/>
      <c r="L42" s="182"/>
      <c r="M42" s="182">
        <f>'実質公債費比率（分子）の構造'!N$52</f>
        <v>3075</v>
      </c>
      <c r="N42" s="182"/>
      <c r="O42" s="182"/>
      <c r="P42" s="182">
        <f>'実質公債費比率（分子）の構造'!O$52</f>
        <v>3113</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f>'実質公債費比率（分子）の構造'!K$50</f>
        <v>91</v>
      </c>
      <c r="C44" s="182"/>
      <c r="D44" s="182"/>
      <c r="E44" s="182">
        <f>'実質公債費比率（分子）の構造'!L$50</f>
        <v>91</v>
      </c>
      <c r="F44" s="182"/>
      <c r="G44" s="182"/>
      <c r="H44" s="182">
        <f>'実質公債費比率（分子）の構造'!M$50</f>
        <v>91</v>
      </c>
      <c r="I44" s="182"/>
      <c r="J44" s="182"/>
      <c r="K44" s="182">
        <f>'実質公債費比率（分子）の構造'!N$50</f>
        <v>91</v>
      </c>
      <c r="L44" s="182"/>
      <c r="M44" s="182"/>
      <c r="N44" s="182">
        <f>'実質公債費比率（分子）の構造'!O$50</f>
        <v>91</v>
      </c>
      <c r="O44" s="182"/>
      <c r="P44" s="182"/>
    </row>
    <row r="45" spans="1:16" x14ac:dyDescent="0.2">
      <c r="A45" s="182" t="s">
        <v>66</v>
      </c>
      <c r="B45" s="182">
        <f>'実質公債費比率（分子）の構造'!K$49</f>
        <v>408</v>
      </c>
      <c r="C45" s="182"/>
      <c r="D45" s="182"/>
      <c r="E45" s="182">
        <f>'実質公債費比率（分子）の構造'!L$49</f>
        <v>296</v>
      </c>
      <c r="F45" s="182"/>
      <c r="G45" s="182"/>
      <c r="H45" s="182">
        <f>'実質公債費比率（分子）の構造'!M$49</f>
        <v>449</v>
      </c>
      <c r="I45" s="182"/>
      <c r="J45" s="182"/>
      <c r="K45" s="182">
        <f>'実質公債費比率（分子）の構造'!N$49</f>
        <v>462</v>
      </c>
      <c r="L45" s="182"/>
      <c r="M45" s="182"/>
      <c r="N45" s="182">
        <f>'実質公債費比率（分子）の構造'!O$49</f>
        <v>503</v>
      </c>
      <c r="O45" s="182"/>
      <c r="P45" s="182"/>
    </row>
    <row r="46" spans="1:16" x14ac:dyDescent="0.2">
      <c r="A46" s="182" t="s">
        <v>67</v>
      </c>
      <c r="B46" s="182">
        <f>'実質公債費比率（分子）の構造'!K$48</f>
        <v>797</v>
      </c>
      <c r="C46" s="182"/>
      <c r="D46" s="182"/>
      <c r="E46" s="182">
        <f>'実質公債費比率（分子）の構造'!L$48</f>
        <v>765</v>
      </c>
      <c r="F46" s="182"/>
      <c r="G46" s="182"/>
      <c r="H46" s="182">
        <f>'実質公債費比率（分子）の構造'!M$48</f>
        <v>799</v>
      </c>
      <c r="I46" s="182"/>
      <c r="J46" s="182"/>
      <c r="K46" s="182">
        <f>'実質公債費比率（分子）の構造'!N$48</f>
        <v>852</v>
      </c>
      <c r="L46" s="182"/>
      <c r="M46" s="182"/>
      <c r="N46" s="182">
        <f>'実質公債費比率（分子）の構造'!O$48</f>
        <v>815</v>
      </c>
      <c r="O46" s="182"/>
      <c r="P46" s="182"/>
    </row>
    <row r="47" spans="1:16" x14ac:dyDescent="0.2">
      <c r="A47" s="182" t="s">
        <v>68</v>
      </c>
      <c r="B47" s="182">
        <f>'実質公債費比率（分子）の構造'!K$47</f>
        <v>67</v>
      </c>
      <c r="C47" s="182"/>
      <c r="D47" s="182"/>
      <c r="E47" s="182">
        <f>'実質公債費比率（分子）の構造'!L$47</f>
        <v>70</v>
      </c>
      <c r="F47" s="182"/>
      <c r="G47" s="182"/>
      <c r="H47" s="182">
        <f>'実質公債費比率（分子）の構造'!M$47</f>
        <v>80</v>
      </c>
      <c r="I47" s="182"/>
      <c r="J47" s="182"/>
      <c r="K47" s="182">
        <f>'実質公債費比率（分子）の構造'!N$47</f>
        <v>80</v>
      </c>
      <c r="L47" s="182"/>
      <c r="M47" s="182"/>
      <c r="N47" s="182">
        <f>'実質公債費比率（分子）の構造'!O$47</f>
        <v>70</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2927</v>
      </c>
      <c r="C49" s="182"/>
      <c r="D49" s="182"/>
      <c r="E49" s="182">
        <f>'実質公債費比率（分子）の構造'!L$45</f>
        <v>2736</v>
      </c>
      <c r="F49" s="182"/>
      <c r="G49" s="182"/>
      <c r="H49" s="182">
        <f>'実質公債費比率（分子）の構造'!M$45</f>
        <v>2565</v>
      </c>
      <c r="I49" s="182"/>
      <c r="J49" s="182"/>
      <c r="K49" s="182">
        <f>'実質公債費比率（分子）の構造'!N$45</f>
        <v>2441</v>
      </c>
      <c r="L49" s="182"/>
      <c r="M49" s="182"/>
      <c r="N49" s="182">
        <f>'実質公債費比率（分子）の構造'!O$45</f>
        <v>2352</v>
      </c>
      <c r="O49" s="182"/>
      <c r="P49" s="182"/>
    </row>
    <row r="50" spans="1:16" x14ac:dyDescent="0.2">
      <c r="A50" s="182" t="s">
        <v>71</v>
      </c>
      <c r="B50" s="182" t="e">
        <f>NA()</f>
        <v>#N/A</v>
      </c>
      <c r="C50" s="182">
        <f>IF(ISNUMBER('実質公債費比率（分子）の構造'!K$53),'実質公債費比率（分子）の構造'!K$53,NA())</f>
        <v>1187</v>
      </c>
      <c r="D50" s="182" t="e">
        <f>NA()</f>
        <v>#N/A</v>
      </c>
      <c r="E50" s="182" t="e">
        <f>NA()</f>
        <v>#N/A</v>
      </c>
      <c r="F50" s="182">
        <f>IF(ISNUMBER('実質公債費比率（分子）の構造'!L$53),'実質公債費比率（分子）の構造'!L$53,NA())</f>
        <v>900</v>
      </c>
      <c r="G50" s="182" t="e">
        <f>NA()</f>
        <v>#N/A</v>
      </c>
      <c r="H50" s="182" t="e">
        <f>NA()</f>
        <v>#N/A</v>
      </c>
      <c r="I50" s="182">
        <f>IF(ISNUMBER('実質公債費比率（分子）の構造'!M$53),'実質公債費比率（分子）の構造'!M$53,NA())</f>
        <v>890</v>
      </c>
      <c r="J50" s="182" t="e">
        <f>NA()</f>
        <v>#N/A</v>
      </c>
      <c r="K50" s="182" t="e">
        <f>NA()</f>
        <v>#N/A</v>
      </c>
      <c r="L50" s="182">
        <f>IF(ISNUMBER('実質公債費比率（分子）の構造'!N$53),'実質公債費比率（分子）の構造'!N$53,NA())</f>
        <v>851</v>
      </c>
      <c r="M50" s="182" t="e">
        <f>NA()</f>
        <v>#N/A</v>
      </c>
      <c r="N50" s="182" t="e">
        <f>NA()</f>
        <v>#N/A</v>
      </c>
      <c r="O50" s="182">
        <f>IF(ISNUMBER('実質公債費比率（分子）の構造'!O$53),'実質公債費比率（分子）の構造'!O$53,NA())</f>
        <v>718</v>
      </c>
      <c r="P50" s="182" t="e">
        <f>NA()</f>
        <v>#N/A</v>
      </c>
    </row>
    <row r="53" spans="1:16" x14ac:dyDescent="0.2">
      <c r="A53" s="150" t="s">
        <v>72</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31713</v>
      </c>
      <c r="E56" s="181"/>
      <c r="F56" s="181"/>
      <c r="G56" s="181">
        <f>'将来負担比率（分子）の構造'!J$52</f>
        <v>31400</v>
      </c>
      <c r="H56" s="181"/>
      <c r="I56" s="181"/>
      <c r="J56" s="181">
        <f>'将来負担比率（分子）の構造'!K$52</f>
        <v>30672</v>
      </c>
      <c r="K56" s="181"/>
      <c r="L56" s="181"/>
      <c r="M56" s="181">
        <f>'将来負担比率（分子）の構造'!L$52</f>
        <v>29300</v>
      </c>
      <c r="N56" s="181"/>
      <c r="O56" s="181"/>
      <c r="P56" s="181">
        <f>'将来負担比率（分子）の構造'!M$52</f>
        <v>28974</v>
      </c>
    </row>
    <row r="57" spans="1:16" x14ac:dyDescent="0.2">
      <c r="A57" s="181" t="s">
        <v>42</v>
      </c>
      <c r="B57" s="181"/>
      <c r="C57" s="181"/>
      <c r="D57" s="181">
        <f>'将来負担比率（分子）の構造'!I$51</f>
        <v>7716</v>
      </c>
      <c r="E57" s="181"/>
      <c r="F57" s="181"/>
      <c r="G57" s="181">
        <f>'将来負担比率（分子）の構造'!J$51</f>
        <v>7381</v>
      </c>
      <c r="H57" s="181"/>
      <c r="I57" s="181"/>
      <c r="J57" s="181">
        <f>'将来負担比率（分子）の構造'!K$51</f>
        <v>6678</v>
      </c>
      <c r="K57" s="181"/>
      <c r="L57" s="181"/>
      <c r="M57" s="181">
        <f>'将来負担比率（分子）の構造'!L$51</f>
        <v>5907</v>
      </c>
      <c r="N57" s="181"/>
      <c r="O57" s="181"/>
      <c r="P57" s="181">
        <f>'将来負担比率（分子）の構造'!M$51</f>
        <v>5582</v>
      </c>
    </row>
    <row r="58" spans="1:16" x14ac:dyDescent="0.2">
      <c r="A58" s="181" t="s">
        <v>41</v>
      </c>
      <c r="B58" s="181"/>
      <c r="C58" s="181"/>
      <c r="D58" s="181">
        <f>'将来負担比率（分子）の構造'!I$50</f>
        <v>4905</v>
      </c>
      <c r="E58" s="181"/>
      <c r="F58" s="181"/>
      <c r="G58" s="181">
        <f>'将来負担比率（分子）の構造'!J$50</f>
        <v>5476</v>
      </c>
      <c r="H58" s="181"/>
      <c r="I58" s="181"/>
      <c r="J58" s="181">
        <f>'将来負担比率（分子）の構造'!K$50</f>
        <v>5918</v>
      </c>
      <c r="K58" s="181"/>
      <c r="L58" s="181"/>
      <c r="M58" s="181">
        <f>'将来負担比率（分子）の構造'!L$50</f>
        <v>5794</v>
      </c>
      <c r="N58" s="181"/>
      <c r="O58" s="181"/>
      <c r="P58" s="181">
        <f>'将来負担比率（分子）の構造'!M$50</f>
        <v>5361</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f>'将来負担比率（分子）の構造'!I$46</f>
        <v>258</v>
      </c>
      <c r="C61" s="181"/>
      <c r="D61" s="181"/>
      <c r="E61" s="181">
        <f>'将来負担比率（分子）の構造'!J$46</f>
        <v>254</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3012</v>
      </c>
      <c r="C62" s="181"/>
      <c r="D62" s="181"/>
      <c r="E62" s="181">
        <f>'将来負担比率（分子）の構造'!J$45</f>
        <v>2881</v>
      </c>
      <c r="F62" s="181"/>
      <c r="G62" s="181"/>
      <c r="H62" s="181">
        <f>'将来負担比率（分子）の構造'!K$45</f>
        <v>2761</v>
      </c>
      <c r="I62" s="181"/>
      <c r="J62" s="181"/>
      <c r="K62" s="181">
        <f>'将来負担比率（分子）の構造'!L$45</f>
        <v>2859</v>
      </c>
      <c r="L62" s="181"/>
      <c r="M62" s="181"/>
      <c r="N62" s="181">
        <f>'将来負担比率（分子）の構造'!M$45</f>
        <v>2675</v>
      </c>
      <c r="O62" s="181"/>
      <c r="P62" s="181"/>
    </row>
    <row r="63" spans="1:16" x14ac:dyDescent="0.2">
      <c r="A63" s="181" t="s">
        <v>34</v>
      </c>
      <c r="B63" s="181">
        <f>'将来負担比率（分子）の構造'!I$44</f>
        <v>3590</v>
      </c>
      <c r="C63" s="181"/>
      <c r="D63" s="181"/>
      <c r="E63" s="181">
        <f>'将来負担比率（分子）の構造'!J$44</f>
        <v>3295</v>
      </c>
      <c r="F63" s="181"/>
      <c r="G63" s="181"/>
      <c r="H63" s="181">
        <f>'将来負担比率（分子）の構造'!K$44</f>
        <v>3431</v>
      </c>
      <c r="I63" s="181"/>
      <c r="J63" s="181"/>
      <c r="K63" s="181">
        <f>'将来負担比率（分子）の構造'!L$44</f>
        <v>3094</v>
      </c>
      <c r="L63" s="181"/>
      <c r="M63" s="181"/>
      <c r="N63" s="181">
        <f>'将来負担比率（分子）の構造'!M$44</f>
        <v>2744</v>
      </c>
      <c r="O63" s="181"/>
      <c r="P63" s="181"/>
    </row>
    <row r="64" spans="1:16" x14ac:dyDescent="0.2">
      <c r="A64" s="181" t="s">
        <v>33</v>
      </c>
      <c r="B64" s="181">
        <f>'将来負担比率（分子）の構造'!I$43</f>
        <v>10719</v>
      </c>
      <c r="C64" s="181"/>
      <c r="D64" s="181"/>
      <c r="E64" s="181">
        <f>'将来負担比率（分子）の構造'!J$43</f>
        <v>9632</v>
      </c>
      <c r="F64" s="181"/>
      <c r="G64" s="181"/>
      <c r="H64" s="181">
        <f>'将来負担比率（分子）の構造'!K$43</f>
        <v>9005</v>
      </c>
      <c r="I64" s="181"/>
      <c r="J64" s="181"/>
      <c r="K64" s="181">
        <f>'将来負担比率（分子）の構造'!L$43</f>
        <v>8185</v>
      </c>
      <c r="L64" s="181"/>
      <c r="M64" s="181"/>
      <c r="N64" s="181">
        <f>'将来負担比率（分子）の構造'!M$43</f>
        <v>7920</v>
      </c>
      <c r="O64" s="181"/>
      <c r="P64" s="181"/>
    </row>
    <row r="65" spans="1:16" x14ac:dyDescent="0.2">
      <c r="A65" s="181" t="s">
        <v>32</v>
      </c>
      <c r="B65" s="181">
        <f>'将来負担比率（分子）の構造'!I$42</f>
        <v>372</v>
      </c>
      <c r="C65" s="181"/>
      <c r="D65" s="181"/>
      <c r="E65" s="181">
        <f>'将来負担比率（分子）の構造'!J$42</f>
        <v>281</v>
      </c>
      <c r="F65" s="181"/>
      <c r="G65" s="181"/>
      <c r="H65" s="181">
        <f>'将来負担比率（分子）の構造'!K$42</f>
        <v>190</v>
      </c>
      <c r="I65" s="181"/>
      <c r="J65" s="181"/>
      <c r="K65" s="181">
        <f>'将来負担比率（分子）の構造'!L$42</f>
        <v>98</v>
      </c>
      <c r="L65" s="181"/>
      <c r="M65" s="181"/>
      <c r="N65" s="181">
        <f>'将来負担比率（分子）の構造'!M$42</f>
        <v>7</v>
      </c>
      <c r="O65" s="181"/>
      <c r="P65" s="181"/>
    </row>
    <row r="66" spans="1:16" x14ac:dyDescent="0.2">
      <c r="A66" s="181" t="s">
        <v>31</v>
      </c>
      <c r="B66" s="181">
        <f>'将来負担比率（分子）の構造'!I$41</f>
        <v>26276</v>
      </c>
      <c r="C66" s="181"/>
      <c r="D66" s="181"/>
      <c r="E66" s="181">
        <f>'将来負担比率（分子）の構造'!J$41</f>
        <v>25893</v>
      </c>
      <c r="F66" s="181"/>
      <c r="G66" s="181"/>
      <c r="H66" s="181">
        <f>'将来負担比率（分子）の構造'!K$41</f>
        <v>25848</v>
      </c>
      <c r="I66" s="181"/>
      <c r="J66" s="181"/>
      <c r="K66" s="181">
        <f>'将来負担比率（分子）の構造'!L$41</f>
        <v>25476</v>
      </c>
      <c r="L66" s="181"/>
      <c r="M66" s="181"/>
      <c r="N66" s="181">
        <f>'将来負担比率（分子）の構造'!M$41</f>
        <v>25683</v>
      </c>
      <c r="O66" s="181"/>
      <c r="P66" s="181"/>
    </row>
    <row r="67" spans="1:16" x14ac:dyDescent="0.2">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76</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77</v>
      </c>
      <c r="B72" s="185">
        <f>基金残高に係る経年分析!F55</f>
        <v>3175</v>
      </c>
      <c r="C72" s="185">
        <f>基金残高に係る経年分析!G55</f>
        <v>3383</v>
      </c>
      <c r="D72" s="185">
        <f>基金残高に係る経年分析!H55</f>
        <v>2878</v>
      </c>
    </row>
    <row r="73" spans="1:16" x14ac:dyDescent="0.2">
      <c r="A73" s="184" t="s">
        <v>78</v>
      </c>
      <c r="B73" s="185">
        <f>基金残高に係る経年分析!F56</f>
        <v>975</v>
      </c>
      <c r="C73" s="185">
        <f>基金残高に係る経年分析!G56</f>
        <v>627</v>
      </c>
      <c r="D73" s="185">
        <f>基金残高に係る経年分析!H56</f>
        <v>728</v>
      </c>
    </row>
    <row r="74" spans="1:16" x14ac:dyDescent="0.2">
      <c r="A74" s="184" t="s">
        <v>79</v>
      </c>
      <c r="B74" s="185">
        <f>基金残高に係る経年分析!F57</f>
        <v>863</v>
      </c>
      <c r="C74" s="185">
        <f>基金残高に係る経年分析!G57</f>
        <v>870</v>
      </c>
      <c r="D74" s="185">
        <f>基金残高に係る経年分析!H57</f>
        <v>893</v>
      </c>
    </row>
  </sheetData>
  <sheetProtection algorithmName="SHA-512" hashValue="X7y6EgOHZV71Q+Ck0TuR6TFIJNo8glqEfXYudh/0yn756n55m8Byg1uy4nIS+n1yDgEgSqilWqeMS1w6b+QE+g==" saltValue="Ak7lIr0ISj/lLonJaYTTz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95" width="1.6640625" style="226" customWidth="1"/>
    <col min="96" max="133" width="1.6640625" style="243"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216</v>
      </c>
      <c r="DI1" s="800"/>
      <c r="DJ1" s="800"/>
      <c r="DK1" s="800"/>
      <c r="DL1" s="800"/>
      <c r="DM1" s="800"/>
      <c r="DN1" s="801"/>
      <c r="DO1" s="226"/>
      <c r="DP1" s="799" t="s">
        <v>217</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2">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41" t="s">
        <v>219</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220</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221</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2">
      <c r="B4" s="741" t="s">
        <v>1</v>
      </c>
      <c r="C4" s="742"/>
      <c r="D4" s="742"/>
      <c r="E4" s="742"/>
      <c r="F4" s="742"/>
      <c r="G4" s="742"/>
      <c r="H4" s="742"/>
      <c r="I4" s="742"/>
      <c r="J4" s="742"/>
      <c r="K4" s="742"/>
      <c r="L4" s="742"/>
      <c r="M4" s="742"/>
      <c r="N4" s="742"/>
      <c r="O4" s="742"/>
      <c r="P4" s="742"/>
      <c r="Q4" s="743"/>
      <c r="R4" s="741" t="s">
        <v>222</v>
      </c>
      <c r="S4" s="742"/>
      <c r="T4" s="742"/>
      <c r="U4" s="742"/>
      <c r="V4" s="742"/>
      <c r="W4" s="742"/>
      <c r="X4" s="742"/>
      <c r="Y4" s="743"/>
      <c r="Z4" s="741" t="s">
        <v>223</v>
      </c>
      <c r="AA4" s="742"/>
      <c r="AB4" s="742"/>
      <c r="AC4" s="743"/>
      <c r="AD4" s="741" t="s">
        <v>224</v>
      </c>
      <c r="AE4" s="742"/>
      <c r="AF4" s="742"/>
      <c r="AG4" s="742"/>
      <c r="AH4" s="742"/>
      <c r="AI4" s="742"/>
      <c r="AJ4" s="742"/>
      <c r="AK4" s="743"/>
      <c r="AL4" s="741" t="s">
        <v>223</v>
      </c>
      <c r="AM4" s="742"/>
      <c r="AN4" s="742"/>
      <c r="AO4" s="743"/>
      <c r="AP4" s="802" t="s">
        <v>225</v>
      </c>
      <c r="AQ4" s="802"/>
      <c r="AR4" s="802"/>
      <c r="AS4" s="802"/>
      <c r="AT4" s="802"/>
      <c r="AU4" s="802"/>
      <c r="AV4" s="802"/>
      <c r="AW4" s="802"/>
      <c r="AX4" s="802"/>
      <c r="AY4" s="802"/>
      <c r="AZ4" s="802"/>
      <c r="BA4" s="802"/>
      <c r="BB4" s="802"/>
      <c r="BC4" s="802"/>
      <c r="BD4" s="802"/>
      <c r="BE4" s="802"/>
      <c r="BF4" s="802"/>
      <c r="BG4" s="802" t="s">
        <v>226</v>
      </c>
      <c r="BH4" s="802"/>
      <c r="BI4" s="802"/>
      <c r="BJ4" s="802"/>
      <c r="BK4" s="802"/>
      <c r="BL4" s="802"/>
      <c r="BM4" s="802"/>
      <c r="BN4" s="802"/>
      <c r="BO4" s="802" t="s">
        <v>223</v>
      </c>
      <c r="BP4" s="802"/>
      <c r="BQ4" s="802"/>
      <c r="BR4" s="802"/>
      <c r="BS4" s="802" t="s">
        <v>227</v>
      </c>
      <c r="BT4" s="802"/>
      <c r="BU4" s="802"/>
      <c r="BV4" s="802"/>
      <c r="BW4" s="802"/>
      <c r="BX4" s="802"/>
      <c r="BY4" s="802"/>
      <c r="BZ4" s="802"/>
      <c r="CA4" s="802"/>
      <c r="CB4" s="802"/>
      <c r="CD4" s="784" t="s">
        <v>228</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2">
      <c r="B5" s="746" t="s">
        <v>229</v>
      </c>
      <c r="C5" s="747"/>
      <c r="D5" s="747"/>
      <c r="E5" s="747"/>
      <c r="F5" s="747"/>
      <c r="G5" s="747"/>
      <c r="H5" s="747"/>
      <c r="I5" s="747"/>
      <c r="J5" s="747"/>
      <c r="K5" s="747"/>
      <c r="L5" s="747"/>
      <c r="M5" s="747"/>
      <c r="N5" s="747"/>
      <c r="O5" s="747"/>
      <c r="P5" s="747"/>
      <c r="Q5" s="748"/>
      <c r="R5" s="735">
        <v>9773908</v>
      </c>
      <c r="S5" s="736"/>
      <c r="T5" s="736"/>
      <c r="U5" s="736"/>
      <c r="V5" s="736"/>
      <c r="W5" s="736"/>
      <c r="X5" s="736"/>
      <c r="Y5" s="779"/>
      <c r="Z5" s="797">
        <v>26.1</v>
      </c>
      <c r="AA5" s="797"/>
      <c r="AB5" s="797"/>
      <c r="AC5" s="797"/>
      <c r="AD5" s="798">
        <v>9245608</v>
      </c>
      <c r="AE5" s="798"/>
      <c r="AF5" s="798"/>
      <c r="AG5" s="798"/>
      <c r="AH5" s="798"/>
      <c r="AI5" s="798"/>
      <c r="AJ5" s="798"/>
      <c r="AK5" s="798"/>
      <c r="AL5" s="780">
        <v>61.8</v>
      </c>
      <c r="AM5" s="751"/>
      <c r="AN5" s="751"/>
      <c r="AO5" s="781"/>
      <c r="AP5" s="746" t="s">
        <v>230</v>
      </c>
      <c r="AQ5" s="747"/>
      <c r="AR5" s="747"/>
      <c r="AS5" s="747"/>
      <c r="AT5" s="747"/>
      <c r="AU5" s="747"/>
      <c r="AV5" s="747"/>
      <c r="AW5" s="747"/>
      <c r="AX5" s="747"/>
      <c r="AY5" s="747"/>
      <c r="AZ5" s="747"/>
      <c r="BA5" s="747"/>
      <c r="BB5" s="747"/>
      <c r="BC5" s="747"/>
      <c r="BD5" s="747"/>
      <c r="BE5" s="747"/>
      <c r="BF5" s="748"/>
      <c r="BG5" s="680">
        <v>9233562</v>
      </c>
      <c r="BH5" s="681"/>
      <c r="BI5" s="681"/>
      <c r="BJ5" s="681"/>
      <c r="BK5" s="681"/>
      <c r="BL5" s="681"/>
      <c r="BM5" s="681"/>
      <c r="BN5" s="682"/>
      <c r="BO5" s="713">
        <v>94.5</v>
      </c>
      <c r="BP5" s="713"/>
      <c r="BQ5" s="713"/>
      <c r="BR5" s="713"/>
      <c r="BS5" s="714">
        <v>126902</v>
      </c>
      <c r="BT5" s="714"/>
      <c r="BU5" s="714"/>
      <c r="BV5" s="714"/>
      <c r="BW5" s="714"/>
      <c r="BX5" s="714"/>
      <c r="BY5" s="714"/>
      <c r="BZ5" s="714"/>
      <c r="CA5" s="714"/>
      <c r="CB5" s="777"/>
      <c r="CD5" s="784" t="s">
        <v>225</v>
      </c>
      <c r="CE5" s="785"/>
      <c r="CF5" s="785"/>
      <c r="CG5" s="785"/>
      <c r="CH5" s="785"/>
      <c r="CI5" s="785"/>
      <c r="CJ5" s="785"/>
      <c r="CK5" s="785"/>
      <c r="CL5" s="785"/>
      <c r="CM5" s="785"/>
      <c r="CN5" s="785"/>
      <c r="CO5" s="785"/>
      <c r="CP5" s="785"/>
      <c r="CQ5" s="786"/>
      <c r="CR5" s="784" t="s">
        <v>231</v>
      </c>
      <c r="CS5" s="785"/>
      <c r="CT5" s="785"/>
      <c r="CU5" s="785"/>
      <c r="CV5" s="785"/>
      <c r="CW5" s="785"/>
      <c r="CX5" s="785"/>
      <c r="CY5" s="786"/>
      <c r="CZ5" s="784" t="s">
        <v>223</v>
      </c>
      <c r="DA5" s="785"/>
      <c r="DB5" s="785"/>
      <c r="DC5" s="786"/>
      <c r="DD5" s="784" t="s">
        <v>232</v>
      </c>
      <c r="DE5" s="785"/>
      <c r="DF5" s="785"/>
      <c r="DG5" s="785"/>
      <c r="DH5" s="785"/>
      <c r="DI5" s="785"/>
      <c r="DJ5" s="785"/>
      <c r="DK5" s="785"/>
      <c r="DL5" s="785"/>
      <c r="DM5" s="785"/>
      <c r="DN5" s="785"/>
      <c r="DO5" s="785"/>
      <c r="DP5" s="786"/>
      <c r="DQ5" s="784" t="s">
        <v>233</v>
      </c>
      <c r="DR5" s="785"/>
      <c r="DS5" s="785"/>
      <c r="DT5" s="785"/>
      <c r="DU5" s="785"/>
      <c r="DV5" s="785"/>
      <c r="DW5" s="785"/>
      <c r="DX5" s="785"/>
      <c r="DY5" s="785"/>
      <c r="DZ5" s="785"/>
      <c r="EA5" s="785"/>
      <c r="EB5" s="785"/>
      <c r="EC5" s="786"/>
    </row>
    <row r="6" spans="2:143" ht="11.25" customHeight="1" x14ac:dyDescent="0.2">
      <c r="B6" s="677" t="s">
        <v>234</v>
      </c>
      <c r="C6" s="678"/>
      <c r="D6" s="678"/>
      <c r="E6" s="678"/>
      <c r="F6" s="678"/>
      <c r="G6" s="678"/>
      <c r="H6" s="678"/>
      <c r="I6" s="678"/>
      <c r="J6" s="678"/>
      <c r="K6" s="678"/>
      <c r="L6" s="678"/>
      <c r="M6" s="678"/>
      <c r="N6" s="678"/>
      <c r="O6" s="678"/>
      <c r="P6" s="678"/>
      <c r="Q6" s="679"/>
      <c r="R6" s="680">
        <v>252727</v>
      </c>
      <c r="S6" s="681"/>
      <c r="T6" s="681"/>
      <c r="U6" s="681"/>
      <c r="V6" s="681"/>
      <c r="W6" s="681"/>
      <c r="X6" s="681"/>
      <c r="Y6" s="682"/>
      <c r="Z6" s="713">
        <v>0.7</v>
      </c>
      <c r="AA6" s="713"/>
      <c r="AB6" s="713"/>
      <c r="AC6" s="713"/>
      <c r="AD6" s="714">
        <v>252727</v>
      </c>
      <c r="AE6" s="714"/>
      <c r="AF6" s="714"/>
      <c r="AG6" s="714"/>
      <c r="AH6" s="714"/>
      <c r="AI6" s="714"/>
      <c r="AJ6" s="714"/>
      <c r="AK6" s="714"/>
      <c r="AL6" s="683">
        <v>1.7</v>
      </c>
      <c r="AM6" s="684"/>
      <c r="AN6" s="684"/>
      <c r="AO6" s="715"/>
      <c r="AP6" s="677" t="s">
        <v>235</v>
      </c>
      <c r="AQ6" s="678"/>
      <c r="AR6" s="678"/>
      <c r="AS6" s="678"/>
      <c r="AT6" s="678"/>
      <c r="AU6" s="678"/>
      <c r="AV6" s="678"/>
      <c r="AW6" s="678"/>
      <c r="AX6" s="678"/>
      <c r="AY6" s="678"/>
      <c r="AZ6" s="678"/>
      <c r="BA6" s="678"/>
      <c r="BB6" s="678"/>
      <c r="BC6" s="678"/>
      <c r="BD6" s="678"/>
      <c r="BE6" s="678"/>
      <c r="BF6" s="679"/>
      <c r="BG6" s="680">
        <v>9233562</v>
      </c>
      <c r="BH6" s="681"/>
      <c r="BI6" s="681"/>
      <c r="BJ6" s="681"/>
      <c r="BK6" s="681"/>
      <c r="BL6" s="681"/>
      <c r="BM6" s="681"/>
      <c r="BN6" s="682"/>
      <c r="BO6" s="713">
        <v>94.5</v>
      </c>
      <c r="BP6" s="713"/>
      <c r="BQ6" s="713"/>
      <c r="BR6" s="713"/>
      <c r="BS6" s="714">
        <v>126902</v>
      </c>
      <c r="BT6" s="714"/>
      <c r="BU6" s="714"/>
      <c r="BV6" s="714"/>
      <c r="BW6" s="714"/>
      <c r="BX6" s="714"/>
      <c r="BY6" s="714"/>
      <c r="BZ6" s="714"/>
      <c r="CA6" s="714"/>
      <c r="CB6" s="777"/>
      <c r="CD6" s="738" t="s">
        <v>236</v>
      </c>
      <c r="CE6" s="739"/>
      <c r="CF6" s="739"/>
      <c r="CG6" s="739"/>
      <c r="CH6" s="739"/>
      <c r="CI6" s="739"/>
      <c r="CJ6" s="739"/>
      <c r="CK6" s="739"/>
      <c r="CL6" s="739"/>
      <c r="CM6" s="739"/>
      <c r="CN6" s="739"/>
      <c r="CO6" s="739"/>
      <c r="CP6" s="739"/>
      <c r="CQ6" s="740"/>
      <c r="CR6" s="680">
        <v>224366</v>
      </c>
      <c r="CS6" s="681"/>
      <c r="CT6" s="681"/>
      <c r="CU6" s="681"/>
      <c r="CV6" s="681"/>
      <c r="CW6" s="681"/>
      <c r="CX6" s="681"/>
      <c r="CY6" s="682"/>
      <c r="CZ6" s="780">
        <v>0.6</v>
      </c>
      <c r="DA6" s="751"/>
      <c r="DB6" s="751"/>
      <c r="DC6" s="783"/>
      <c r="DD6" s="686" t="s">
        <v>237</v>
      </c>
      <c r="DE6" s="681"/>
      <c r="DF6" s="681"/>
      <c r="DG6" s="681"/>
      <c r="DH6" s="681"/>
      <c r="DI6" s="681"/>
      <c r="DJ6" s="681"/>
      <c r="DK6" s="681"/>
      <c r="DL6" s="681"/>
      <c r="DM6" s="681"/>
      <c r="DN6" s="681"/>
      <c r="DO6" s="681"/>
      <c r="DP6" s="682"/>
      <c r="DQ6" s="686">
        <v>224366</v>
      </c>
      <c r="DR6" s="681"/>
      <c r="DS6" s="681"/>
      <c r="DT6" s="681"/>
      <c r="DU6" s="681"/>
      <c r="DV6" s="681"/>
      <c r="DW6" s="681"/>
      <c r="DX6" s="681"/>
      <c r="DY6" s="681"/>
      <c r="DZ6" s="681"/>
      <c r="EA6" s="681"/>
      <c r="EB6" s="681"/>
      <c r="EC6" s="727"/>
    </row>
    <row r="7" spans="2:143" ht="11.25" customHeight="1" x14ac:dyDescent="0.2">
      <c r="B7" s="677" t="s">
        <v>238</v>
      </c>
      <c r="C7" s="678"/>
      <c r="D7" s="678"/>
      <c r="E7" s="678"/>
      <c r="F7" s="678"/>
      <c r="G7" s="678"/>
      <c r="H7" s="678"/>
      <c r="I7" s="678"/>
      <c r="J7" s="678"/>
      <c r="K7" s="678"/>
      <c r="L7" s="678"/>
      <c r="M7" s="678"/>
      <c r="N7" s="678"/>
      <c r="O7" s="678"/>
      <c r="P7" s="678"/>
      <c r="Q7" s="679"/>
      <c r="R7" s="680">
        <v>9614</v>
      </c>
      <c r="S7" s="681"/>
      <c r="T7" s="681"/>
      <c r="U7" s="681"/>
      <c r="V7" s="681"/>
      <c r="W7" s="681"/>
      <c r="X7" s="681"/>
      <c r="Y7" s="682"/>
      <c r="Z7" s="713">
        <v>0</v>
      </c>
      <c r="AA7" s="713"/>
      <c r="AB7" s="713"/>
      <c r="AC7" s="713"/>
      <c r="AD7" s="714">
        <v>9614</v>
      </c>
      <c r="AE7" s="714"/>
      <c r="AF7" s="714"/>
      <c r="AG7" s="714"/>
      <c r="AH7" s="714"/>
      <c r="AI7" s="714"/>
      <c r="AJ7" s="714"/>
      <c r="AK7" s="714"/>
      <c r="AL7" s="683">
        <v>0.1</v>
      </c>
      <c r="AM7" s="684"/>
      <c r="AN7" s="684"/>
      <c r="AO7" s="715"/>
      <c r="AP7" s="677" t="s">
        <v>239</v>
      </c>
      <c r="AQ7" s="678"/>
      <c r="AR7" s="678"/>
      <c r="AS7" s="678"/>
      <c r="AT7" s="678"/>
      <c r="AU7" s="678"/>
      <c r="AV7" s="678"/>
      <c r="AW7" s="678"/>
      <c r="AX7" s="678"/>
      <c r="AY7" s="678"/>
      <c r="AZ7" s="678"/>
      <c r="BA7" s="678"/>
      <c r="BB7" s="678"/>
      <c r="BC7" s="678"/>
      <c r="BD7" s="678"/>
      <c r="BE7" s="678"/>
      <c r="BF7" s="679"/>
      <c r="BG7" s="680">
        <v>4719711</v>
      </c>
      <c r="BH7" s="681"/>
      <c r="BI7" s="681"/>
      <c r="BJ7" s="681"/>
      <c r="BK7" s="681"/>
      <c r="BL7" s="681"/>
      <c r="BM7" s="681"/>
      <c r="BN7" s="682"/>
      <c r="BO7" s="713">
        <v>48.3</v>
      </c>
      <c r="BP7" s="713"/>
      <c r="BQ7" s="713"/>
      <c r="BR7" s="713"/>
      <c r="BS7" s="714">
        <v>126902</v>
      </c>
      <c r="BT7" s="714"/>
      <c r="BU7" s="714"/>
      <c r="BV7" s="714"/>
      <c r="BW7" s="714"/>
      <c r="BX7" s="714"/>
      <c r="BY7" s="714"/>
      <c r="BZ7" s="714"/>
      <c r="CA7" s="714"/>
      <c r="CB7" s="777"/>
      <c r="CD7" s="719" t="s">
        <v>240</v>
      </c>
      <c r="CE7" s="720"/>
      <c r="CF7" s="720"/>
      <c r="CG7" s="720"/>
      <c r="CH7" s="720"/>
      <c r="CI7" s="720"/>
      <c r="CJ7" s="720"/>
      <c r="CK7" s="720"/>
      <c r="CL7" s="720"/>
      <c r="CM7" s="720"/>
      <c r="CN7" s="720"/>
      <c r="CO7" s="720"/>
      <c r="CP7" s="720"/>
      <c r="CQ7" s="721"/>
      <c r="CR7" s="680">
        <v>10127365</v>
      </c>
      <c r="CS7" s="681"/>
      <c r="CT7" s="681"/>
      <c r="CU7" s="681"/>
      <c r="CV7" s="681"/>
      <c r="CW7" s="681"/>
      <c r="CX7" s="681"/>
      <c r="CY7" s="682"/>
      <c r="CZ7" s="713">
        <v>27.8</v>
      </c>
      <c r="DA7" s="713"/>
      <c r="DB7" s="713"/>
      <c r="DC7" s="713"/>
      <c r="DD7" s="686">
        <v>54531</v>
      </c>
      <c r="DE7" s="681"/>
      <c r="DF7" s="681"/>
      <c r="DG7" s="681"/>
      <c r="DH7" s="681"/>
      <c r="DI7" s="681"/>
      <c r="DJ7" s="681"/>
      <c r="DK7" s="681"/>
      <c r="DL7" s="681"/>
      <c r="DM7" s="681"/>
      <c r="DN7" s="681"/>
      <c r="DO7" s="681"/>
      <c r="DP7" s="682"/>
      <c r="DQ7" s="686">
        <v>2705592</v>
      </c>
      <c r="DR7" s="681"/>
      <c r="DS7" s="681"/>
      <c r="DT7" s="681"/>
      <c r="DU7" s="681"/>
      <c r="DV7" s="681"/>
      <c r="DW7" s="681"/>
      <c r="DX7" s="681"/>
      <c r="DY7" s="681"/>
      <c r="DZ7" s="681"/>
      <c r="EA7" s="681"/>
      <c r="EB7" s="681"/>
      <c r="EC7" s="727"/>
    </row>
    <row r="8" spans="2:143" ht="11.25" customHeight="1" x14ac:dyDescent="0.2">
      <c r="B8" s="677" t="s">
        <v>241</v>
      </c>
      <c r="C8" s="678"/>
      <c r="D8" s="678"/>
      <c r="E8" s="678"/>
      <c r="F8" s="678"/>
      <c r="G8" s="678"/>
      <c r="H8" s="678"/>
      <c r="I8" s="678"/>
      <c r="J8" s="678"/>
      <c r="K8" s="678"/>
      <c r="L8" s="678"/>
      <c r="M8" s="678"/>
      <c r="N8" s="678"/>
      <c r="O8" s="678"/>
      <c r="P8" s="678"/>
      <c r="Q8" s="679"/>
      <c r="R8" s="680">
        <v>40875</v>
      </c>
      <c r="S8" s="681"/>
      <c r="T8" s="681"/>
      <c r="U8" s="681"/>
      <c r="V8" s="681"/>
      <c r="W8" s="681"/>
      <c r="X8" s="681"/>
      <c r="Y8" s="682"/>
      <c r="Z8" s="713">
        <v>0.1</v>
      </c>
      <c r="AA8" s="713"/>
      <c r="AB8" s="713"/>
      <c r="AC8" s="713"/>
      <c r="AD8" s="714">
        <v>40875</v>
      </c>
      <c r="AE8" s="714"/>
      <c r="AF8" s="714"/>
      <c r="AG8" s="714"/>
      <c r="AH8" s="714"/>
      <c r="AI8" s="714"/>
      <c r="AJ8" s="714"/>
      <c r="AK8" s="714"/>
      <c r="AL8" s="683">
        <v>0.3</v>
      </c>
      <c r="AM8" s="684"/>
      <c r="AN8" s="684"/>
      <c r="AO8" s="715"/>
      <c r="AP8" s="677" t="s">
        <v>242</v>
      </c>
      <c r="AQ8" s="678"/>
      <c r="AR8" s="678"/>
      <c r="AS8" s="678"/>
      <c r="AT8" s="678"/>
      <c r="AU8" s="678"/>
      <c r="AV8" s="678"/>
      <c r="AW8" s="678"/>
      <c r="AX8" s="678"/>
      <c r="AY8" s="678"/>
      <c r="AZ8" s="678"/>
      <c r="BA8" s="678"/>
      <c r="BB8" s="678"/>
      <c r="BC8" s="678"/>
      <c r="BD8" s="678"/>
      <c r="BE8" s="678"/>
      <c r="BF8" s="679"/>
      <c r="BG8" s="680">
        <v>132987</v>
      </c>
      <c r="BH8" s="681"/>
      <c r="BI8" s="681"/>
      <c r="BJ8" s="681"/>
      <c r="BK8" s="681"/>
      <c r="BL8" s="681"/>
      <c r="BM8" s="681"/>
      <c r="BN8" s="682"/>
      <c r="BO8" s="713">
        <v>1.4</v>
      </c>
      <c r="BP8" s="713"/>
      <c r="BQ8" s="713"/>
      <c r="BR8" s="713"/>
      <c r="BS8" s="686" t="s">
        <v>140</v>
      </c>
      <c r="BT8" s="681"/>
      <c r="BU8" s="681"/>
      <c r="BV8" s="681"/>
      <c r="BW8" s="681"/>
      <c r="BX8" s="681"/>
      <c r="BY8" s="681"/>
      <c r="BZ8" s="681"/>
      <c r="CA8" s="681"/>
      <c r="CB8" s="727"/>
      <c r="CD8" s="719" t="s">
        <v>243</v>
      </c>
      <c r="CE8" s="720"/>
      <c r="CF8" s="720"/>
      <c r="CG8" s="720"/>
      <c r="CH8" s="720"/>
      <c r="CI8" s="720"/>
      <c r="CJ8" s="720"/>
      <c r="CK8" s="720"/>
      <c r="CL8" s="720"/>
      <c r="CM8" s="720"/>
      <c r="CN8" s="720"/>
      <c r="CO8" s="720"/>
      <c r="CP8" s="720"/>
      <c r="CQ8" s="721"/>
      <c r="CR8" s="680">
        <v>10842632</v>
      </c>
      <c r="CS8" s="681"/>
      <c r="CT8" s="681"/>
      <c r="CU8" s="681"/>
      <c r="CV8" s="681"/>
      <c r="CW8" s="681"/>
      <c r="CX8" s="681"/>
      <c r="CY8" s="682"/>
      <c r="CZ8" s="713">
        <v>29.8</v>
      </c>
      <c r="DA8" s="713"/>
      <c r="DB8" s="713"/>
      <c r="DC8" s="713"/>
      <c r="DD8" s="686">
        <v>496879</v>
      </c>
      <c r="DE8" s="681"/>
      <c r="DF8" s="681"/>
      <c r="DG8" s="681"/>
      <c r="DH8" s="681"/>
      <c r="DI8" s="681"/>
      <c r="DJ8" s="681"/>
      <c r="DK8" s="681"/>
      <c r="DL8" s="681"/>
      <c r="DM8" s="681"/>
      <c r="DN8" s="681"/>
      <c r="DO8" s="681"/>
      <c r="DP8" s="682"/>
      <c r="DQ8" s="686">
        <v>5055878</v>
      </c>
      <c r="DR8" s="681"/>
      <c r="DS8" s="681"/>
      <c r="DT8" s="681"/>
      <c r="DU8" s="681"/>
      <c r="DV8" s="681"/>
      <c r="DW8" s="681"/>
      <c r="DX8" s="681"/>
      <c r="DY8" s="681"/>
      <c r="DZ8" s="681"/>
      <c r="EA8" s="681"/>
      <c r="EB8" s="681"/>
      <c r="EC8" s="727"/>
    </row>
    <row r="9" spans="2:143" ht="11.25" customHeight="1" x14ac:dyDescent="0.2">
      <c r="B9" s="677" t="s">
        <v>244</v>
      </c>
      <c r="C9" s="678"/>
      <c r="D9" s="678"/>
      <c r="E9" s="678"/>
      <c r="F9" s="678"/>
      <c r="G9" s="678"/>
      <c r="H9" s="678"/>
      <c r="I9" s="678"/>
      <c r="J9" s="678"/>
      <c r="K9" s="678"/>
      <c r="L9" s="678"/>
      <c r="M9" s="678"/>
      <c r="N9" s="678"/>
      <c r="O9" s="678"/>
      <c r="P9" s="678"/>
      <c r="Q9" s="679"/>
      <c r="R9" s="680">
        <v>47811</v>
      </c>
      <c r="S9" s="681"/>
      <c r="T9" s="681"/>
      <c r="U9" s="681"/>
      <c r="V9" s="681"/>
      <c r="W9" s="681"/>
      <c r="X9" s="681"/>
      <c r="Y9" s="682"/>
      <c r="Z9" s="713">
        <v>0.1</v>
      </c>
      <c r="AA9" s="713"/>
      <c r="AB9" s="713"/>
      <c r="AC9" s="713"/>
      <c r="AD9" s="714">
        <v>47811</v>
      </c>
      <c r="AE9" s="714"/>
      <c r="AF9" s="714"/>
      <c r="AG9" s="714"/>
      <c r="AH9" s="714"/>
      <c r="AI9" s="714"/>
      <c r="AJ9" s="714"/>
      <c r="AK9" s="714"/>
      <c r="AL9" s="683">
        <v>0.3</v>
      </c>
      <c r="AM9" s="684"/>
      <c r="AN9" s="684"/>
      <c r="AO9" s="715"/>
      <c r="AP9" s="677" t="s">
        <v>245</v>
      </c>
      <c r="AQ9" s="678"/>
      <c r="AR9" s="678"/>
      <c r="AS9" s="678"/>
      <c r="AT9" s="678"/>
      <c r="AU9" s="678"/>
      <c r="AV9" s="678"/>
      <c r="AW9" s="678"/>
      <c r="AX9" s="678"/>
      <c r="AY9" s="678"/>
      <c r="AZ9" s="678"/>
      <c r="BA9" s="678"/>
      <c r="BB9" s="678"/>
      <c r="BC9" s="678"/>
      <c r="BD9" s="678"/>
      <c r="BE9" s="678"/>
      <c r="BF9" s="679"/>
      <c r="BG9" s="680">
        <v>3911294</v>
      </c>
      <c r="BH9" s="681"/>
      <c r="BI9" s="681"/>
      <c r="BJ9" s="681"/>
      <c r="BK9" s="681"/>
      <c r="BL9" s="681"/>
      <c r="BM9" s="681"/>
      <c r="BN9" s="682"/>
      <c r="BO9" s="713">
        <v>40</v>
      </c>
      <c r="BP9" s="713"/>
      <c r="BQ9" s="713"/>
      <c r="BR9" s="713"/>
      <c r="BS9" s="686" t="s">
        <v>237</v>
      </c>
      <c r="BT9" s="681"/>
      <c r="BU9" s="681"/>
      <c r="BV9" s="681"/>
      <c r="BW9" s="681"/>
      <c r="BX9" s="681"/>
      <c r="BY9" s="681"/>
      <c r="BZ9" s="681"/>
      <c r="CA9" s="681"/>
      <c r="CB9" s="727"/>
      <c r="CD9" s="719" t="s">
        <v>246</v>
      </c>
      <c r="CE9" s="720"/>
      <c r="CF9" s="720"/>
      <c r="CG9" s="720"/>
      <c r="CH9" s="720"/>
      <c r="CI9" s="720"/>
      <c r="CJ9" s="720"/>
      <c r="CK9" s="720"/>
      <c r="CL9" s="720"/>
      <c r="CM9" s="720"/>
      <c r="CN9" s="720"/>
      <c r="CO9" s="720"/>
      <c r="CP9" s="720"/>
      <c r="CQ9" s="721"/>
      <c r="CR9" s="680">
        <v>2046341</v>
      </c>
      <c r="CS9" s="681"/>
      <c r="CT9" s="681"/>
      <c r="CU9" s="681"/>
      <c r="CV9" s="681"/>
      <c r="CW9" s="681"/>
      <c r="CX9" s="681"/>
      <c r="CY9" s="682"/>
      <c r="CZ9" s="713">
        <v>5.6</v>
      </c>
      <c r="DA9" s="713"/>
      <c r="DB9" s="713"/>
      <c r="DC9" s="713"/>
      <c r="DD9" s="686">
        <v>12656</v>
      </c>
      <c r="DE9" s="681"/>
      <c r="DF9" s="681"/>
      <c r="DG9" s="681"/>
      <c r="DH9" s="681"/>
      <c r="DI9" s="681"/>
      <c r="DJ9" s="681"/>
      <c r="DK9" s="681"/>
      <c r="DL9" s="681"/>
      <c r="DM9" s="681"/>
      <c r="DN9" s="681"/>
      <c r="DO9" s="681"/>
      <c r="DP9" s="682"/>
      <c r="DQ9" s="686">
        <v>1975245</v>
      </c>
      <c r="DR9" s="681"/>
      <c r="DS9" s="681"/>
      <c r="DT9" s="681"/>
      <c r="DU9" s="681"/>
      <c r="DV9" s="681"/>
      <c r="DW9" s="681"/>
      <c r="DX9" s="681"/>
      <c r="DY9" s="681"/>
      <c r="DZ9" s="681"/>
      <c r="EA9" s="681"/>
      <c r="EB9" s="681"/>
      <c r="EC9" s="727"/>
    </row>
    <row r="10" spans="2:143" ht="11.25" customHeight="1" x14ac:dyDescent="0.2">
      <c r="B10" s="677" t="s">
        <v>247</v>
      </c>
      <c r="C10" s="678"/>
      <c r="D10" s="678"/>
      <c r="E10" s="678"/>
      <c r="F10" s="678"/>
      <c r="G10" s="678"/>
      <c r="H10" s="678"/>
      <c r="I10" s="678"/>
      <c r="J10" s="678"/>
      <c r="K10" s="678"/>
      <c r="L10" s="678"/>
      <c r="M10" s="678"/>
      <c r="N10" s="678"/>
      <c r="O10" s="678"/>
      <c r="P10" s="678"/>
      <c r="Q10" s="679"/>
      <c r="R10" s="680" t="s">
        <v>140</v>
      </c>
      <c r="S10" s="681"/>
      <c r="T10" s="681"/>
      <c r="U10" s="681"/>
      <c r="V10" s="681"/>
      <c r="W10" s="681"/>
      <c r="X10" s="681"/>
      <c r="Y10" s="682"/>
      <c r="Z10" s="713" t="s">
        <v>140</v>
      </c>
      <c r="AA10" s="713"/>
      <c r="AB10" s="713"/>
      <c r="AC10" s="713"/>
      <c r="AD10" s="714" t="s">
        <v>140</v>
      </c>
      <c r="AE10" s="714"/>
      <c r="AF10" s="714"/>
      <c r="AG10" s="714"/>
      <c r="AH10" s="714"/>
      <c r="AI10" s="714"/>
      <c r="AJ10" s="714"/>
      <c r="AK10" s="714"/>
      <c r="AL10" s="683" t="s">
        <v>237</v>
      </c>
      <c r="AM10" s="684"/>
      <c r="AN10" s="684"/>
      <c r="AO10" s="715"/>
      <c r="AP10" s="677" t="s">
        <v>248</v>
      </c>
      <c r="AQ10" s="678"/>
      <c r="AR10" s="678"/>
      <c r="AS10" s="678"/>
      <c r="AT10" s="678"/>
      <c r="AU10" s="678"/>
      <c r="AV10" s="678"/>
      <c r="AW10" s="678"/>
      <c r="AX10" s="678"/>
      <c r="AY10" s="678"/>
      <c r="AZ10" s="678"/>
      <c r="BA10" s="678"/>
      <c r="BB10" s="678"/>
      <c r="BC10" s="678"/>
      <c r="BD10" s="678"/>
      <c r="BE10" s="678"/>
      <c r="BF10" s="679"/>
      <c r="BG10" s="680">
        <v>215237</v>
      </c>
      <c r="BH10" s="681"/>
      <c r="BI10" s="681"/>
      <c r="BJ10" s="681"/>
      <c r="BK10" s="681"/>
      <c r="BL10" s="681"/>
      <c r="BM10" s="681"/>
      <c r="BN10" s="682"/>
      <c r="BO10" s="713">
        <v>2.2000000000000002</v>
      </c>
      <c r="BP10" s="713"/>
      <c r="BQ10" s="713"/>
      <c r="BR10" s="713"/>
      <c r="BS10" s="686">
        <v>35609</v>
      </c>
      <c r="BT10" s="681"/>
      <c r="BU10" s="681"/>
      <c r="BV10" s="681"/>
      <c r="BW10" s="681"/>
      <c r="BX10" s="681"/>
      <c r="BY10" s="681"/>
      <c r="BZ10" s="681"/>
      <c r="CA10" s="681"/>
      <c r="CB10" s="727"/>
      <c r="CD10" s="719" t="s">
        <v>249</v>
      </c>
      <c r="CE10" s="720"/>
      <c r="CF10" s="720"/>
      <c r="CG10" s="720"/>
      <c r="CH10" s="720"/>
      <c r="CI10" s="720"/>
      <c r="CJ10" s="720"/>
      <c r="CK10" s="720"/>
      <c r="CL10" s="720"/>
      <c r="CM10" s="720"/>
      <c r="CN10" s="720"/>
      <c r="CO10" s="720"/>
      <c r="CP10" s="720"/>
      <c r="CQ10" s="721"/>
      <c r="CR10" s="680">
        <v>90257</v>
      </c>
      <c r="CS10" s="681"/>
      <c r="CT10" s="681"/>
      <c r="CU10" s="681"/>
      <c r="CV10" s="681"/>
      <c r="CW10" s="681"/>
      <c r="CX10" s="681"/>
      <c r="CY10" s="682"/>
      <c r="CZ10" s="713">
        <v>0.2</v>
      </c>
      <c r="DA10" s="713"/>
      <c r="DB10" s="713"/>
      <c r="DC10" s="713"/>
      <c r="DD10" s="686" t="s">
        <v>250</v>
      </c>
      <c r="DE10" s="681"/>
      <c r="DF10" s="681"/>
      <c r="DG10" s="681"/>
      <c r="DH10" s="681"/>
      <c r="DI10" s="681"/>
      <c r="DJ10" s="681"/>
      <c r="DK10" s="681"/>
      <c r="DL10" s="681"/>
      <c r="DM10" s="681"/>
      <c r="DN10" s="681"/>
      <c r="DO10" s="681"/>
      <c r="DP10" s="682"/>
      <c r="DQ10" s="686">
        <v>38044</v>
      </c>
      <c r="DR10" s="681"/>
      <c r="DS10" s="681"/>
      <c r="DT10" s="681"/>
      <c r="DU10" s="681"/>
      <c r="DV10" s="681"/>
      <c r="DW10" s="681"/>
      <c r="DX10" s="681"/>
      <c r="DY10" s="681"/>
      <c r="DZ10" s="681"/>
      <c r="EA10" s="681"/>
      <c r="EB10" s="681"/>
      <c r="EC10" s="727"/>
    </row>
    <row r="11" spans="2:143" ht="11.25" customHeight="1" x14ac:dyDescent="0.2">
      <c r="B11" s="677" t="s">
        <v>251</v>
      </c>
      <c r="C11" s="678"/>
      <c r="D11" s="678"/>
      <c r="E11" s="678"/>
      <c r="F11" s="678"/>
      <c r="G11" s="678"/>
      <c r="H11" s="678"/>
      <c r="I11" s="678"/>
      <c r="J11" s="678"/>
      <c r="K11" s="678"/>
      <c r="L11" s="678"/>
      <c r="M11" s="678"/>
      <c r="N11" s="678"/>
      <c r="O11" s="678"/>
      <c r="P11" s="678"/>
      <c r="Q11" s="679"/>
      <c r="R11" s="680">
        <v>1452821</v>
      </c>
      <c r="S11" s="681"/>
      <c r="T11" s="681"/>
      <c r="U11" s="681"/>
      <c r="V11" s="681"/>
      <c r="W11" s="681"/>
      <c r="X11" s="681"/>
      <c r="Y11" s="682"/>
      <c r="Z11" s="683">
        <v>3.9</v>
      </c>
      <c r="AA11" s="684"/>
      <c r="AB11" s="684"/>
      <c r="AC11" s="685"/>
      <c r="AD11" s="686">
        <v>1452821</v>
      </c>
      <c r="AE11" s="681"/>
      <c r="AF11" s="681"/>
      <c r="AG11" s="681"/>
      <c r="AH11" s="681"/>
      <c r="AI11" s="681"/>
      <c r="AJ11" s="681"/>
      <c r="AK11" s="682"/>
      <c r="AL11" s="683">
        <v>9.6999999999999993</v>
      </c>
      <c r="AM11" s="684"/>
      <c r="AN11" s="684"/>
      <c r="AO11" s="715"/>
      <c r="AP11" s="677" t="s">
        <v>252</v>
      </c>
      <c r="AQ11" s="678"/>
      <c r="AR11" s="678"/>
      <c r="AS11" s="678"/>
      <c r="AT11" s="678"/>
      <c r="AU11" s="678"/>
      <c r="AV11" s="678"/>
      <c r="AW11" s="678"/>
      <c r="AX11" s="678"/>
      <c r="AY11" s="678"/>
      <c r="AZ11" s="678"/>
      <c r="BA11" s="678"/>
      <c r="BB11" s="678"/>
      <c r="BC11" s="678"/>
      <c r="BD11" s="678"/>
      <c r="BE11" s="678"/>
      <c r="BF11" s="679"/>
      <c r="BG11" s="680">
        <v>460193</v>
      </c>
      <c r="BH11" s="681"/>
      <c r="BI11" s="681"/>
      <c r="BJ11" s="681"/>
      <c r="BK11" s="681"/>
      <c r="BL11" s="681"/>
      <c r="BM11" s="681"/>
      <c r="BN11" s="682"/>
      <c r="BO11" s="713">
        <v>4.7</v>
      </c>
      <c r="BP11" s="713"/>
      <c r="BQ11" s="713"/>
      <c r="BR11" s="713"/>
      <c r="BS11" s="686">
        <v>91293</v>
      </c>
      <c r="BT11" s="681"/>
      <c r="BU11" s="681"/>
      <c r="BV11" s="681"/>
      <c r="BW11" s="681"/>
      <c r="BX11" s="681"/>
      <c r="BY11" s="681"/>
      <c r="BZ11" s="681"/>
      <c r="CA11" s="681"/>
      <c r="CB11" s="727"/>
      <c r="CD11" s="719" t="s">
        <v>253</v>
      </c>
      <c r="CE11" s="720"/>
      <c r="CF11" s="720"/>
      <c r="CG11" s="720"/>
      <c r="CH11" s="720"/>
      <c r="CI11" s="720"/>
      <c r="CJ11" s="720"/>
      <c r="CK11" s="720"/>
      <c r="CL11" s="720"/>
      <c r="CM11" s="720"/>
      <c r="CN11" s="720"/>
      <c r="CO11" s="720"/>
      <c r="CP11" s="720"/>
      <c r="CQ11" s="721"/>
      <c r="CR11" s="680">
        <v>1168205</v>
      </c>
      <c r="CS11" s="681"/>
      <c r="CT11" s="681"/>
      <c r="CU11" s="681"/>
      <c r="CV11" s="681"/>
      <c r="CW11" s="681"/>
      <c r="CX11" s="681"/>
      <c r="CY11" s="682"/>
      <c r="CZ11" s="713">
        <v>3.2</v>
      </c>
      <c r="DA11" s="713"/>
      <c r="DB11" s="713"/>
      <c r="DC11" s="713"/>
      <c r="DD11" s="686">
        <v>546312</v>
      </c>
      <c r="DE11" s="681"/>
      <c r="DF11" s="681"/>
      <c r="DG11" s="681"/>
      <c r="DH11" s="681"/>
      <c r="DI11" s="681"/>
      <c r="DJ11" s="681"/>
      <c r="DK11" s="681"/>
      <c r="DL11" s="681"/>
      <c r="DM11" s="681"/>
      <c r="DN11" s="681"/>
      <c r="DO11" s="681"/>
      <c r="DP11" s="682"/>
      <c r="DQ11" s="686">
        <v>638392</v>
      </c>
      <c r="DR11" s="681"/>
      <c r="DS11" s="681"/>
      <c r="DT11" s="681"/>
      <c r="DU11" s="681"/>
      <c r="DV11" s="681"/>
      <c r="DW11" s="681"/>
      <c r="DX11" s="681"/>
      <c r="DY11" s="681"/>
      <c r="DZ11" s="681"/>
      <c r="EA11" s="681"/>
      <c r="EB11" s="681"/>
      <c r="EC11" s="727"/>
    </row>
    <row r="12" spans="2:143" ht="11.25" customHeight="1" x14ac:dyDescent="0.2">
      <c r="B12" s="677" t="s">
        <v>254</v>
      </c>
      <c r="C12" s="678"/>
      <c r="D12" s="678"/>
      <c r="E12" s="678"/>
      <c r="F12" s="678"/>
      <c r="G12" s="678"/>
      <c r="H12" s="678"/>
      <c r="I12" s="678"/>
      <c r="J12" s="678"/>
      <c r="K12" s="678"/>
      <c r="L12" s="678"/>
      <c r="M12" s="678"/>
      <c r="N12" s="678"/>
      <c r="O12" s="678"/>
      <c r="P12" s="678"/>
      <c r="Q12" s="679"/>
      <c r="R12" s="680">
        <v>318</v>
      </c>
      <c r="S12" s="681"/>
      <c r="T12" s="681"/>
      <c r="U12" s="681"/>
      <c r="V12" s="681"/>
      <c r="W12" s="681"/>
      <c r="X12" s="681"/>
      <c r="Y12" s="682"/>
      <c r="Z12" s="713">
        <v>0</v>
      </c>
      <c r="AA12" s="713"/>
      <c r="AB12" s="713"/>
      <c r="AC12" s="713"/>
      <c r="AD12" s="714">
        <v>318</v>
      </c>
      <c r="AE12" s="714"/>
      <c r="AF12" s="714"/>
      <c r="AG12" s="714"/>
      <c r="AH12" s="714"/>
      <c r="AI12" s="714"/>
      <c r="AJ12" s="714"/>
      <c r="AK12" s="714"/>
      <c r="AL12" s="683">
        <v>0</v>
      </c>
      <c r="AM12" s="684"/>
      <c r="AN12" s="684"/>
      <c r="AO12" s="715"/>
      <c r="AP12" s="677" t="s">
        <v>255</v>
      </c>
      <c r="AQ12" s="678"/>
      <c r="AR12" s="678"/>
      <c r="AS12" s="678"/>
      <c r="AT12" s="678"/>
      <c r="AU12" s="678"/>
      <c r="AV12" s="678"/>
      <c r="AW12" s="678"/>
      <c r="AX12" s="678"/>
      <c r="AY12" s="678"/>
      <c r="AZ12" s="678"/>
      <c r="BA12" s="678"/>
      <c r="BB12" s="678"/>
      <c r="BC12" s="678"/>
      <c r="BD12" s="678"/>
      <c r="BE12" s="678"/>
      <c r="BF12" s="679"/>
      <c r="BG12" s="680">
        <v>3872201</v>
      </c>
      <c r="BH12" s="681"/>
      <c r="BI12" s="681"/>
      <c r="BJ12" s="681"/>
      <c r="BK12" s="681"/>
      <c r="BL12" s="681"/>
      <c r="BM12" s="681"/>
      <c r="BN12" s="682"/>
      <c r="BO12" s="713">
        <v>39.6</v>
      </c>
      <c r="BP12" s="713"/>
      <c r="BQ12" s="713"/>
      <c r="BR12" s="713"/>
      <c r="BS12" s="686" t="s">
        <v>237</v>
      </c>
      <c r="BT12" s="681"/>
      <c r="BU12" s="681"/>
      <c r="BV12" s="681"/>
      <c r="BW12" s="681"/>
      <c r="BX12" s="681"/>
      <c r="BY12" s="681"/>
      <c r="BZ12" s="681"/>
      <c r="CA12" s="681"/>
      <c r="CB12" s="727"/>
      <c r="CD12" s="719" t="s">
        <v>256</v>
      </c>
      <c r="CE12" s="720"/>
      <c r="CF12" s="720"/>
      <c r="CG12" s="720"/>
      <c r="CH12" s="720"/>
      <c r="CI12" s="720"/>
      <c r="CJ12" s="720"/>
      <c r="CK12" s="720"/>
      <c r="CL12" s="720"/>
      <c r="CM12" s="720"/>
      <c r="CN12" s="720"/>
      <c r="CO12" s="720"/>
      <c r="CP12" s="720"/>
      <c r="CQ12" s="721"/>
      <c r="CR12" s="680">
        <v>1631214</v>
      </c>
      <c r="CS12" s="681"/>
      <c r="CT12" s="681"/>
      <c r="CU12" s="681"/>
      <c r="CV12" s="681"/>
      <c r="CW12" s="681"/>
      <c r="CX12" s="681"/>
      <c r="CY12" s="682"/>
      <c r="CZ12" s="713">
        <v>4.5</v>
      </c>
      <c r="DA12" s="713"/>
      <c r="DB12" s="713"/>
      <c r="DC12" s="713"/>
      <c r="DD12" s="686">
        <v>129404</v>
      </c>
      <c r="DE12" s="681"/>
      <c r="DF12" s="681"/>
      <c r="DG12" s="681"/>
      <c r="DH12" s="681"/>
      <c r="DI12" s="681"/>
      <c r="DJ12" s="681"/>
      <c r="DK12" s="681"/>
      <c r="DL12" s="681"/>
      <c r="DM12" s="681"/>
      <c r="DN12" s="681"/>
      <c r="DO12" s="681"/>
      <c r="DP12" s="682"/>
      <c r="DQ12" s="686">
        <v>1081946</v>
      </c>
      <c r="DR12" s="681"/>
      <c r="DS12" s="681"/>
      <c r="DT12" s="681"/>
      <c r="DU12" s="681"/>
      <c r="DV12" s="681"/>
      <c r="DW12" s="681"/>
      <c r="DX12" s="681"/>
      <c r="DY12" s="681"/>
      <c r="DZ12" s="681"/>
      <c r="EA12" s="681"/>
      <c r="EB12" s="681"/>
      <c r="EC12" s="727"/>
    </row>
    <row r="13" spans="2:143" ht="11.25" customHeight="1" x14ac:dyDescent="0.2">
      <c r="B13" s="677" t="s">
        <v>257</v>
      </c>
      <c r="C13" s="678"/>
      <c r="D13" s="678"/>
      <c r="E13" s="678"/>
      <c r="F13" s="678"/>
      <c r="G13" s="678"/>
      <c r="H13" s="678"/>
      <c r="I13" s="678"/>
      <c r="J13" s="678"/>
      <c r="K13" s="678"/>
      <c r="L13" s="678"/>
      <c r="M13" s="678"/>
      <c r="N13" s="678"/>
      <c r="O13" s="678"/>
      <c r="P13" s="678"/>
      <c r="Q13" s="679"/>
      <c r="R13" s="680" t="s">
        <v>140</v>
      </c>
      <c r="S13" s="681"/>
      <c r="T13" s="681"/>
      <c r="U13" s="681"/>
      <c r="V13" s="681"/>
      <c r="W13" s="681"/>
      <c r="X13" s="681"/>
      <c r="Y13" s="682"/>
      <c r="Z13" s="713" t="s">
        <v>140</v>
      </c>
      <c r="AA13" s="713"/>
      <c r="AB13" s="713"/>
      <c r="AC13" s="713"/>
      <c r="AD13" s="714" t="s">
        <v>140</v>
      </c>
      <c r="AE13" s="714"/>
      <c r="AF13" s="714"/>
      <c r="AG13" s="714"/>
      <c r="AH13" s="714"/>
      <c r="AI13" s="714"/>
      <c r="AJ13" s="714"/>
      <c r="AK13" s="714"/>
      <c r="AL13" s="683" t="s">
        <v>250</v>
      </c>
      <c r="AM13" s="684"/>
      <c r="AN13" s="684"/>
      <c r="AO13" s="715"/>
      <c r="AP13" s="677" t="s">
        <v>258</v>
      </c>
      <c r="AQ13" s="678"/>
      <c r="AR13" s="678"/>
      <c r="AS13" s="678"/>
      <c r="AT13" s="678"/>
      <c r="AU13" s="678"/>
      <c r="AV13" s="678"/>
      <c r="AW13" s="678"/>
      <c r="AX13" s="678"/>
      <c r="AY13" s="678"/>
      <c r="AZ13" s="678"/>
      <c r="BA13" s="678"/>
      <c r="BB13" s="678"/>
      <c r="BC13" s="678"/>
      <c r="BD13" s="678"/>
      <c r="BE13" s="678"/>
      <c r="BF13" s="679"/>
      <c r="BG13" s="680">
        <v>3863165</v>
      </c>
      <c r="BH13" s="681"/>
      <c r="BI13" s="681"/>
      <c r="BJ13" s="681"/>
      <c r="BK13" s="681"/>
      <c r="BL13" s="681"/>
      <c r="BM13" s="681"/>
      <c r="BN13" s="682"/>
      <c r="BO13" s="713">
        <v>39.5</v>
      </c>
      <c r="BP13" s="713"/>
      <c r="BQ13" s="713"/>
      <c r="BR13" s="713"/>
      <c r="BS13" s="686" t="s">
        <v>140</v>
      </c>
      <c r="BT13" s="681"/>
      <c r="BU13" s="681"/>
      <c r="BV13" s="681"/>
      <c r="BW13" s="681"/>
      <c r="BX13" s="681"/>
      <c r="BY13" s="681"/>
      <c r="BZ13" s="681"/>
      <c r="CA13" s="681"/>
      <c r="CB13" s="727"/>
      <c r="CD13" s="719" t="s">
        <v>259</v>
      </c>
      <c r="CE13" s="720"/>
      <c r="CF13" s="720"/>
      <c r="CG13" s="720"/>
      <c r="CH13" s="720"/>
      <c r="CI13" s="720"/>
      <c r="CJ13" s="720"/>
      <c r="CK13" s="720"/>
      <c r="CL13" s="720"/>
      <c r="CM13" s="720"/>
      <c r="CN13" s="720"/>
      <c r="CO13" s="720"/>
      <c r="CP13" s="720"/>
      <c r="CQ13" s="721"/>
      <c r="CR13" s="680">
        <v>2845599</v>
      </c>
      <c r="CS13" s="681"/>
      <c r="CT13" s="681"/>
      <c r="CU13" s="681"/>
      <c r="CV13" s="681"/>
      <c r="CW13" s="681"/>
      <c r="CX13" s="681"/>
      <c r="CY13" s="682"/>
      <c r="CZ13" s="713">
        <v>7.8</v>
      </c>
      <c r="DA13" s="713"/>
      <c r="DB13" s="713"/>
      <c r="DC13" s="713"/>
      <c r="DD13" s="686">
        <v>1175023</v>
      </c>
      <c r="DE13" s="681"/>
      <c r="DF13" s="681"/>
      <c r="DG13" s="681"/>
      <c r="DH13" s="681"/>
      <c r="DI13" s="681"/>
      <c r="DJ13" s="681"/>
      <c r="DK13" s="681"/>
      <c r="DL13" s="681"/>
      <c r="DM13" s="681"/>
      <c r="DN13" s="681"/>
      <c r="DO13" s="681"/>
      <c r="DP13" s="682"/>
      <c r="DQ13" s="686">
        <v>1651190</v>
      </c>
      <c r="DR13" s="681"/>
      <c r="DS13" s="681"/>
      <c r="DT13" s="681"/>
      <c r="DU13" s="681"/>
      <c r="DV13" s="681"/>
      <c r="DW13" s="681"/>
      <c r="DX13" s="681"/>
      <c r="DY13" s="681"/>
      <c r="DZ13" s="681"/>
      <c r="EA13" s="681"/>
      <c r="EB13" s="681"/>
      <c r="EC13" s="727"/>
    </row>
    <row r="14" spans="2:143" ht="11.25" customHeight="1" x14ac:dyDescent="0.2">
      <c r="B14" s="677" t="s">
        <v>260</v>
      </c>
      <c r="C14" s="678"/>
      <c r="D14" s="678"/>
      <c r="E14" s="678"/>
      <c r="F14" s="678"/>
      <c r="G14" s="678"/>
      <c r="H14" s="678"/>
      <c r="I14" s="678"/>
      <c r="J14" s="678"/>
      <c r="K14" s="678"/>
      <c r="L14" s="678"/>
      <c r="M14" s="678"/>
      <c r="N14" s="678"/>
      <c r="O14" s="678"/>
      <c r="P14" s="678"/>
      <c r="Q14" s="679"/>
      <c r="R14" s="680" t="s">
        <v>140</v>
      </c>
      <c r="S14" s="681"/>
      <c r="T14" s="681"/>
      <c r="U14" s="681"/>
      <c r="V14" s="681"/>
      <c r="W14" s="681"/>
      <c r="X14" s="681"/>
      <c r="Y14" s="682"/>
      <c r="Z14" s="713" t="s">
        <v>237</v>
      </c>
      <c r="AA14" s="713"/>
      <c r="AB14" s="713"/>
      <c r="AC14" s="713"/>
      <c r="AD14" s="714" t="s">
        <v>237</v>
      </c>
      <c r="AE14" s="714"/>
      <c r="AF14" s="714"/>
      <c r="AG14" s="714"/>
      <c r="AH14" s="714"/>
      <c r="AI14" s="714"/>
      <c r="AJ14" s="714"/>
      <c r="AK14" s="714"/>
      <c r="AL14" s="683" t="s">
        <v>140</v>
      </c>
      <c r="AM14" s="684"/>
      <c r="AN14" s="684"/>
      <c r="AO14" s="715"/>
      <c r="AP14" s="677" t="s">
        <v>261</v>
      </c>
      <c r="AQ14" s="678"/>
      <c r="AR14" s="678"/>
      <c r="AS14" s="678"/>
      <c r="AT14" s="678"/>
      <c r="AU14" s="678"/>
      <c r="AV14" s="678"/>
      <c r="AW14" s="678"/>
      <c r="AX14" s="678"/>
      <c r="AY14" s="678"/>
      <c r="AZ14" s="678"/>
      <c r="BA14" s="678"/>
      <c r="BB14" s="678"/>
      <c r="BC14" s="678"/>
      <c r="BD14" s="678"/>
      <c r="BE14" s="678"/>
      <c r="BF14" s="679"/>
      <c r="BG14" s="680">
        <v>218348</v>
      </c>
      <c r="BH14" s="681"/>
      <c r="BI14" s="681"/>
      <c r="BJ14" s="681"/>
      <c r="BK14" s="681"/>
      <c r="BL14" s="681"/>
      <c r="BM14" s="681"/>
      <c r="BN14" s="682"/>
      <c r="BO14" s="713">
        <v>2.2000000000000002</v>
      </c>
      <c r="BP14" s="713"/>
      <c r="BQ14" s="713"/>
      <c r="BR14" s="713"/>
      <c r="BS14" s="686" t="s">
        <v>140</v>
      </c>
      <c r="BT14" s="681"/>
      <c r="BU14" s="681"/>
      <c r="BV14" s="681"/>
      <c r="BW14" s="681"/>
      <c r="BX14" s="681"/>
      <c r="BY14" s="681"/>
      <c r="BZ14" s="681"/>
      <c r="CA14" s="681"/>
      <c r="CB14" s="727"/>
      <c r="CD14" s="719" t="s">
        <v>262</v>
      </c>
      <c r="CE14" s="720"/>
      <c r="CF14" s="720"/>
      <c r="CG14" s="720"/>
      <c r="CH14" s="720"/>
      <c r="CI14" s="720"/>
      <c r="CJ14" s="720"/>
      <c r="CK14" s="720"/>
      <c r="CL14" s="720"/>
      <c r="CM14" s="720"/>
      <c r="CN14" s="720"/>
      <c r="CO14" s="720"/>
      <c r="CP14" s="720"/>
      <c r="CQ14" s="721"/>
      <c r="CR14" s="680">
        <v>914558</v>
      </c>
      <c r="CS14" s="681"/>
      <c r="CT14" s="681"/>
      <c r="CU14" s="681"/>
      <c r="CV14" s="681"/>
      <c r="CW14" s="681"/>
      <c r="CX14" s="681"/>
      <c r="CY14" s="682"/>
      <c r="CZ14" s="713">
        <v>2.5</v>
      </c>
      <c r="DA14" s="713"/>
      <c r="DB14" s="713"/>
      <c r="DC14" s="713"/>
      <c r="DD14" s="686">
        <v>41109</v>
      </c>
      <c r="DE14" s="681"/>
      <c r="DF14" s="681"/>
      <c r="DG14" s="681"/>
      <c r="DH14" s="681"/>
      <c r="DI14" s="681"/>
      <c r="DJ14" s="681"/>
      <c r="DK14" s="681"/>
      <c r="DL14" s="681"/>
      <c r="DM14" s="681"/>
      <c r="DN14" s="681"/>
      <c r="DO14" s="681"/>
      <c r="DP14" s="682"/>
      <c r="DQ14" s="686">
        <v>872353</v>
      </c>
      <c r="DR14" s="681"/>
      <c r="DS14" s="681"/>
      <c r="DT14" s="681"/>
      <c r="DU14" s="681"/>
      <c r="DV14" s="681"/>
      <c r="DW14" s="681"/>
      <c r="DX14" s="681"/>
      <c r="DY14" s="681"/>
      <c r="DZ14" s="681"/>
      <c r="EA14" s="681"/>
      <c r="EB14" s="681"/>
      <c r="EC14" s="727"/>
    </row>
    <row r="15" spans="2:143" ht="11.25" customHeight="1" x14ac:dyDescent="0.2">
      <c r="B15" s="677" t="s">
        <v>263</v>
      </c>
      <c r="C15" s="678"/>
      <c r="D15" s="678"/>
      <c r="E15" s="678"/>
      <c r="F15" s="678"/>
      <c r="G15" s="678"/>
      <c r="H15" s="678"/>
      <c r="I15" s="678"/>
      <c r="J15" s="678"/>
      <c r="K15" s="678"/>
      <c r="L15" s="678"/>
      <c r="M15" s="678"/>
      <c r="N15" s="678"/>
      <c r="O15" s="678"/>
      <c r="P15" s="678"/>
      <c r="Q15" s="679"/>
      <c r="R15" s="680" t="s">
        <v>140</v>
      </c>
      <c r="S15" s="681"/>
      <c r="T15" s="681"/>
      <c r="U15" s="681"/>
      <c r="V15" s="681"/>
      <c r="W15" s="681"/>
      <c r="X15" s="681"/>
      <c r="Y15" s="682"/>
      <c r="Z15" s="713" t="s">
        <v>140</v>
      </c>
      <c r="AA15" s="713"/>
      <c r="AB15" s="713"/>
      <c r="AC15" s="713"/>
      <c r="AD15" s="714" t="s">
        <v>140</v>
      </c>
      <c r="AE15" s="714"/>
      <c r="AF15" s="714"/>
      <c r="AG15" s="714"/>
      <c r="AH15" s="714"/>
      <c r="AI15" s="714"/>
      <c r="AJ15" s="714"/>
      <c r="AK15" s="714"/>
      <c r="AL15" s="683" t="s">
        <v>237</v>
      </c>
      <c r="AM15" s="684"/>
      <c r="AN15" s="684"/>
      <c r="AO15" s="715"/>
      <c r="AP15" s="677" t="s">
        <v>264</v>
      </c>
      <c r="AQ15" s="678"/>
      <c r="AR15" s="678"/>
      <c r="AS15" s="678"/>
      <c r="AT15" s="678"/>
      <c r="AU15" s="678"/>
      <c r="AV15" s="678"/>
      <c r="AW15" s="678"/>
      <c r="AX15" s="678"/>
      <c r="AY15" s="678"/>
      <c r="AZ15" s="678"/>
      <c r="BA15" s="678"/>
      <c r="BB15" s="678"/>
      <c r="BC15" s="678"/>
      <c r="BD15" s="678"/>
      <c r="BE15" s="678"/>
      <c r="BF15" s="679"/>
      <c r="BG15" s="680">
        <v>423302</v>
      </c>
      <c r="BH15" s="681"/>
      <c r="BI15" s="681"/>
      <c r="BJ15" s="681"/>
      <c r="BK15" s="681"/>
      <c r="BL15" s="681"/>
      <c r="BM15" s="681"/>
      <c r="BN15" s="682"/>
      <c r="BO15" s="713">
        <v>4.3</v>
      </c>
      <c r="BP15" s="713"/>
      <c r="BQ15" s="713"/>
      <c r="BR15" s="713"/>
      <c r="BS15" s="686" t="s">
        <v>140</v>
      </c>
      <c r="BT15" s="681"/>
      <c r="BU15" s="681"/>
      <c r="BV15" s="681"/>
      <c r="BW15" s="681"/>
      <c r="BX15" s="681"/>
      <c r="BY15" s="681"/>
      <c r="BZ15" s="681"/>
      <c r="CA15" s="681"/>
      <c r="CB15" s="727"/>
      <c r="CD15" s="719" t="s">
        <v>265</v>
      </c>
      <c r="CE15" s="720"/>
      <c r="CF15" s="720"/>
      <c r="CG15" s="720"/>
      <c r="CH15" s="720"/>
      <c r="CI15" s="720"/>
      <c r="CJ15" s="720"/>
      <c r="CK15" s="720"/>
      <c r="CL15" s="720"/>
      <c r="CM15" s="720"/>
      <c r="CN15" s="720"/>
      <c r="CO15" s="720"/>
      <c r="CP15" s="720"/>
      <c r="CQ15" s="721"/>
      <c r="CR15" s="680">
        <v>3838604</v>
      </c>
      <c r="CS15" s="681"/>
      <c r="CT15" s="681"/>
      <c r="CU15" s="681"/>
      <c r="CV15" s="681"/>
      <c r="CW15" s="681"/>
      <c r="CX15" s="681"/>
      <c r="CY15" s="682"/>
      <c r="CZ15" s="713">
        <v>10.6</v>
      </c>
      <c r="DA15" s="713"/>
      <c r="DB15" s="713"/>
      <c r="DC15" s="713"/>
      <c r="DD15" s="686">
        <v>1671224</v>
      </c>
      <c r="DE15" s="681"/>
      <c r="DF15" s="681"/>
      <c r="DG15" s="681"/>
      <c r="DH15" s="681"/>
      <c r="DI15" s="681"/>
      <c r="DJ15" s="681"/>
      <c r="DK15" s="681"/>
      <c r="DL15" s="681"/>
      <c r="DM15" s="681"/>
      <c r="DN15" s="681"/>
      <c r="DO15" s="681"/>
      <c r="DP15" s="682"/>
      <c r="DQ15" s="686">
        <v>2233183</v>
      </c>
      <c r="DR15" s="681"/>
      <c r="DS15" s="681"/>
      <c r="DT15" s="681"/>
      <c r="DU15" s="681"/>
      <c r="DV15" s="681"/>
      <c r="DW15" s="681"/>
      <c r="DX15" s="681"/>
      <c r="DY15" s="681"/>
      <c r="DZ15" s="681"/>
      <c r="EA15" s="681"/>
      <c r="EB15" s="681"/>
      <c r="EC15" s="727"/>
    </row>
    <row r="16" spans="2:143" ht="11.25" customHeight="1" x14ac:dyDescent="0.2">
      <c r="B16" s="677" t="s">
        <v>266</v>
      </c>
      <c r="C16" s="678"/>
      <c r="D16" s="678"/>
      <c r="E16" s="678"/>
      <c r="F16" s="678"/>
      <c r="G16" s="678"/>
      <c r="H16" s="678"/>
      <c r="I16" s="678"/>
      <c r="J16" s="678"/>
      <c r="K16" s="678"/>
      <c r="L16" s="678"/>
      <c r="M16" s="678"/>
      <c r="N16" s="678"/>
      <c r="O16" s="678"/>
      <c r="P16" s="678"/>
      <c r="Q16" s="679"/>
      <c r="R16" s="680">
        <v>22913</v>
      </c>
      <c r="S16" s="681"/>
      <c r="T16" s="681"/>
      <c r="U16" s="681"/>
      <c r="V16" s="681"/>
      <c r="W16" s="681"/>
      <c r="X16" s="681"/>
      <c r="Y16" s="682"/>
      <c r="Z16" s="713">
        <v>0.1</v>
      </c>
      <c r="AA16" s="713"/>
      <c r="AB16" s="713"/>
      <c r="AC16" s="713"/>
      <c r="AD16" s="714">
        <v>22913</v>
      </c>
      <c r="AE16" s="714"/>
      <c r="AF16" s="714"/>
      <c r="AG16" s="714"/>
      <c r="AH16" s="714"/>
      <c r="AI16" s="714"/>
      <c r="AJ16" s="714"/>
      <c r="AK16" s="714"/>
      <c r="AL16" s="683">
        <v>0.2</v>
      </c>
      <c r="AM16" s="684"/>
      <c r="AN16" s="684"/>
      <c r="AO16" s="715"/>
      <c r="AP16" s="677" t="s">
        <v>267</v>
      </c>
      <c r="AQ16" s="678"/>
      <c r="AR16" s="678"/>
      <c r="AS16" s="678"/>
      <c r="AT16" s="678"/>
      <c r="AU16" s="678"/>
      <c r="AV16" s="678"/>
      <c r="AW16" s="678"/>
      <c r="AX16" s="678"/>
      <c r="AY16" s="678"/>
      <c r="AZ16" s="678"/>
      <c r="BA16" s="678"/>
      <c r="BB16" s="678"/>
      <c r="BC16" s="678"/>
      <c r="BD16" s="678"/>
      <c r="BE16" s="678"/>
      <c r="BF16" s="679"/>
      <c r="BG16" s="680" t="s">
        <v>237</v>
      </c>
      <c r="BH16" s="681"/>
      <c r="BI16" s="681"/>
      <c r="BJ16" s="681"/>
      <c r="BK16" s="681"/>
      <c r="BL16" s="681"/>
      <c r="BM16" s="681"/>
      <c r="BN16" s="682"/>
      <c r="BO16" s="713" t="s">
        <v>237</v>
      </c>
      <c r="BP16" s="713"/>
      <c r="BQ16" s="713"/>
      <c r="BR16" s="713"/>
      <c r="BS16" s="686" t="s">
        <v>237</v>
      </c>
      <c r="BT16" s="681"/>
      <c r="BU16" s="681"/>
      <c r="BV16" s="681"/>
      <c r="BW16" s="681"/>
      <c r="BX16" s="681"/>
      <c r="BY16" s="681"/>
      <c r="BZ16" s="681"/>
      <c r="CA16" s="681"/>
      <c r="CB16" s="727"/>
      <c r="CD16" s="719" t="s">
        <v>268</v>
      </c>
      <c r="CE16" s="720"/>
      <c r="CF16" s="720"/>
      <c r="CG16" s="720"/>
      <c r="CH16" s="720"/>
      <c r="CI16" s="720"/>
      <c r="CJ16" s="720"/>
      <c r="CK16" s="720"/>
      <c r="CL16" s="720"/>
      <c r="CM16" s="720"/>
      <c r="CN16" s="720"/>
      <c r="CO16" s="720"/>
      <c r="CP16" s="720"/>
      <c r="CQ16" s="721"/>
      <c r="CR16" s="680" t="s">
        <v>140</v>
      </c>
      <c r="CS16" s="681"/>
      <c r="CT16" s="681"/>
      <c r="CU16" s="681"/>
      <c r="CV16" s="681"/>
      <c r="CW16" s="681"/>
      <c r="CX16" s="681"/>
      <c r="CY16" s="682"/>
      <c r="CZ16" s="713" t="s">
        <v>140</v>
      </c>
      <c r="DA16" s="713"/>
      <c r="DB16" s="713"/>
      <c r="DC16" s="713"/>
      <c r="DD16" s="686" t="s">
        <v>237</v>
      </c>
      <c r="DE16" s="681"/>
      <c r="DF16" s="681"/>
      <c r="DG16" s="681"/>
      <c r="DH16" s="681"/>
      <c r="DI16" s="681"/>
      <c r="DJ16" s="681"/>
      <c r="DK16" s="681"/>
      <c r="DL16" s="681"/>
      <c r="DM16" s="681"/>
      <c r="DN16" s="681"/>
      <c r="DO16" s="681"/>
      <c r="DP16" s="682"/>
      <c r="DQ16" s="686" t="s">
        <v>140</v>
      </c>
      <c r="DR16" s="681"/>
      <c r="DS16" s="681"/>
      <c r="DT16" s="681"/>
      <c r="DU16" s="681"/>
      <c r="DV16" s="681"/>
      <c r="DW16" s="681"/>
      <c r="DX16" s="681"/>
      <c r="DY16" s="681"/>
      <c r="DZ16" s="681"/>
      <c r="EA16" s="681"/>
      <c r="EB16" s="681"/>
      <c r="EC16" s="727"/>
    </row>
    <row r="17" spans="2:133" ht="11.25" customHeight="1" x14ac:dyDescent="0.2">
      <c r="B17" s="677" t="s">
        <v>269</v>
      </c>
      <c r="C17" s="678"/>
      <c r="D17" s="678"/>
      <c r="E17" s="678"/>
      <c r="F17" s="678"/>
      <c r="G17" s="678"/>
      <c r="H17" s="678"/>
      <c r="I17" s="678"/>
      <c r="J17" s="678"/>
      <c r="K17" s="678"/>
      <c r="L17" s="678"/>
      <c r="M17" s="678"/>
      <c r="N17" s="678"/>
      <c r="O17" s="678"/>
      <c r="P17" s="678"/>
      <c r="Q17" s="679"/>
      <c r="R17" s="680">
        <v>77125</v>
      </c>
      <c r="S17" s="681"/>
      <c r="T17" s="681"/>
      <c r="U17" s="681"/>
      <c r="V17" s="681"/>
      <c r="W17" s="681"/>
      <c r="X17" s="681"/>
      <c r="Y17" s="682"/>
      <c r="Z17" s="713">
        <v>0.2</v>
      </c>
      <c r="AA17" s="713"/>
      <c r="AB17" s="713"/>
      <c r="AC17" s="713"/>
      <c r="AD17" s="714">
        <v>77125</v>
      </c>
      <c r="AE17" s="714"/>
      <c r="AF17" s="714"/>
      <c r="AG17" s="714"/>
      <c r="AH17" s="714"/>
      <c r="AI17" s="714"/>
      <c r="AJ17" s="714"/>
      <c r="AK17" s="714"/>
      <c r="AL17" s="683">
        <v>0.5</v>
      </c>
      <c r="AM17" s="684"/>
      <c r="AN17" s="684"/>
      <c r="AO17" s="715"/>
      <c r="AP17" s="677" t="s">
        <v>270</v>
      </c>
      <c r="AQ17" s="678"/>
      <c r="AR17" s="678"/>
      <c r="AS17" s="678"/>
      <c r="AT17" s="678"/>
      <c r="AU17" s="678"/>
      <c r="AV17" s="678"/>
      <c r="AW17" s="678"/>
      <c r="AX17" s="678"/>
      <c r="AY17" s="678"/>
      <c r="AZ17" s="678"/>
      <c r="BA17" s="678"/>
      <c r="BB17" s="678"/>
      <c r="BC17" s="678"/>
      <c r="BD17" s="678"/>
      <c r="BE17" s="678"/>
      <c r="BF17" s="679"/>
      <c r="BG17" s="680" t="s">
        <v>237</v>
      </c>
      <c r="BH17" s="681"/>
      <c r="BI17" s="681"/>
      <c r="BJ17" s="681"/>
      <c r="BK17" s="681"/>
      <c r="BL17" s="681"/>
      <c r="BM17" s="681"/>
      <c r="BN17" s="682"/>
      <c r="BO17" s="713" t="s">
        <v>250</v>
      </c>
      <c r="BP17" s="713"/>
      <c r="BQ17" s="713"/>
      <c r="BR17" s="713"/>
      <c r="BS17" s="686" t="s">
        <v>237</v>
      </c>
      <c r="BT17" s="681"/>
      <c r="BU17" s="681"/>
      <c r="BV17" s="681"/>
      <c r="BW17" s="681"/>
      <c r="BX17" s="681"/>
      <c r="BY17" s="681"/>
      <c r="BZ17" s="681"/>
      <c r="CA17" s="681"/>
      <c r="CB17" s="727"/>
      <c r="CD17" s="719" t="s">
        <v>271</v>
      </c>
      <c r="CE17" s="720"/>
      <c r="CF17" s="720"/>
      <c r="CG17" s="720"/>
      <c r="CH17" s="720"/>
      <c r="CI17" s="720"/>
      <c r="CJ17" s="720"/>
      <c r="CK17" s="720"/>
      <c r="CL17" s="720"/>
      <c r="CM17" s="720"/>
      <c r="CN17" s="720"/>
      <c r="CO17" s="720"/>
      <c r="CP17" s="720"/>
      <c r="CQ17" s="721"/>
      <c r="CR17" s="680">
        <v>2653081</v>
      </c>
      <c r="CS17" s="681"/>
      <c r="CT17" s="681"/>
      <c r="CU17" s="681"/>
      <c r="CV17" s="681"/>
      <c r="CW17" s="681"/>
      <c r="CX17" s="681"/>
      <c r="CY17" s="682"/>
      <c r="CZ17" s="713">
        <v>7.3</v>
      </c>
      <c r="DA17" s="713"/>
      <c r="DB17" s="713"/>
      <c r="DC17" s="713"/>
      <c r="DD17" s="686" t="s">
        <v>140</v>
      </c>
      <c r="DE17" s="681"/>
      <c r="DF17" s="681"/>
      <c r="DG17" s="681"/>
      <c r="DH17" s="681"/>
      <c r="DI17" s="681"/>
      <c r="DJ17" s="681"/>
      <c r="DK17" s="681"/>
      <c r="DL17" s="681"/>
      <c r="DM17" s="681"/>
      <c r="DN17" s="681"/>
      <c r="DO17" s="681"/>
      <c r="DP17" s="682"/>
      <c r="DQ17" s="686">
        <v>2577768</v>
      </c>
      <c r="DR17" s="681"/>
      <c r="DS17" s="681"/>
      <c r="DT17" s="681"/>
      <c r="DU17" s="681"/>
      <c r="DV17" s="681"/>
      <c r="DW17" s="681"/>
      <c r="DX17" s="681"/>
      <c r="DY17" s="681"/>
      <c r="DZ17" s="681"/>
      <c r="EA17" s="681"/>
      <c r="EB17" s="681"/>
      <c r="EC17" s="727"/>
    </row>
    <row r="18" spans="2:133" ht="11.25" customHeight="1" x14ac:dyDescent="0.2">
      <c r="B18" s="677" t="s">
        <v>272</v>
      </c>
      <c r="C18" s="678"/>
      <c r="D18" s="678"/>
      <c r="E18" s="678"/>
      <c r="F18" s="678"/>
      <c r="G18" s="678"/>
      <c r="H18" s="678"/>
      <c r="I18" s="678"/>
      <c r="J18" s="678"/>
      <c r="K18" s="678"/>
      <c r="L18" s="678"/>
      <c r="M18" s="678"/>
      <c r="N18" s="678"/>
      <c r="O18" s="678"/>
      <c r="P18" s="678"/>
      <c r="Q18" s="679"/>
      <c r="R18" s="680">
        <v>86230</v>
      </c>
      <c r="S18" s="681"/>
      <c r="T18" s="681"/>
      <c r="U18" s="681"/>
      <c r="V18" s="681"/>
      <c r="W18" s="681"/>
      <c r="X18" s="681"/>
      <c r="Y18" s="682"/>
      <c r="Z18" s="713">
        <v>0.2</v>
      </c>
      <c r="AA18" s="713"/>
      <c r="AB18" s="713"/>
      <c r="AC18" s="713"/>
      <c r="AD18" s="714">
        <v>86230</v>
      </c>
      <c r="AE18" s="714"/>
      <c r="AF18" s="714"/>
      <c r="AG18" s="714"/>
      <c r="AH18" s="714"/>
      <c r="AI18" s="714"/>
      <c r="AJ18" s="714"/>
      <c r="AK18" s="714"/>
      <c r="AL18" s="683">
        <v>0.6</v>
      </c>
      <c r="AM18" s="684"/>
      <c r="AN18" s="684"/>
      <c r="AO18" s="715"/>
      <c r="AP18" s="677" t="s">
        <v>273</v>
      </c>
      <c r="AQ18" s="678"/>
      <c r="AR18" s="678"/>
      <c r="AS18" s="678"/>
      <c r="AT18" s="678"/>
      <c r="AU18" s="678"/>
      <c r="AV18" s="678"/>
      <c r="AW18" s="678"/>
      <c r="AX18" s="678"/>
      <c r="AY18" s="678"/>
      <c r="AZ18" s="678"/>
      <c r="BA18" s="678"/>
      <c r="BB18" s="678"/>
      <c r="BC18" s="678"/>
      <c r="BD18" s="678"/>
      <c r="BE18" s="678"/>
      <c r="BF18" s="679"/>
      <c r="BG18" s="680" t="s">
        <v>237</v>
      </c>
      <c r="BH18" s="681"/>
      <c r="BI18" s="681"/>
      <c r="BJ18" s="681"/>
      <c r="BK18" s="681"/>
      <c r="BL18" s="681"/>
      <c r="BM18" s="681"/>
      <c r="BN18" s="682"/>
      <c r="BO18" s="713" t="s">
        <v>140</v>
      </c>
      <c r="BP18" s="713"/>
      <c r="BQ18" s="713"/>
      <c r="BR18" s="713"/>
      <c r="BS18" s="686" t="s">
        <v>140</v>
      </c>
      <c r="BT18" s="681"/>
      <c r="BU18" s="681"/>
      <c r="BV18" s="681"/>
      <c r="BW18" s="681"/>
      <c r="BX18" s="681"/>
      <c r="BY18" s="681"/>
      <c r="BZ18" s="681"/>
      <c r="CA18" s="681"/>
      <c r="CB18" s="727"/>
      <c r="CD18" s="719" t="s">
        <v>274</v>
      </c>
      <c r="CE18" s="720"/>
      <c r="CF18" s="720"/>
      <c r="CG18" s="720"/>
      <c r="CH18" s="720"/>
      <c r="CI18" s="720"/>
      <c r="CJ18" s="720"/>
      <c r="CK18" s="720"/>
      <c r="CL18" s="720"/>
      <c r="CM18" s="720"/>
      <c r="CN18" s="720"/>
      <c r="CO18" s="720"/>
      <c r="CP18" s="720"/>
      <c r="CQ18" s="721"/>
      <c r="CR18" s="680" t="s">
        <v>237</v>
      </c>
      <c r="CS18" s="681"/>
      <c r="CT18" s="681"/>
      <c r="CU18" s="681"/>
      <c r="CV18" s="681"/>
      <c r="CW18" s="681"/>
      <c r="CX18" s="681"/>
      <c r="CY18" s="682"/>
      <c r="CZ18" s="713" t="s">
        <v>250</v>
      </c>
      <c r="DA18" s="713"/>
      <c r="DB18" s="713"/>
      <c r="DC18" s="713"/>
      <c r="DD18" s="686" t="s">
        <v>237</v>
      </c>
      <c r="DE18" s="681"/>
      <c r="DF18" s="681"/>
      <c r="DG18" s="681"/>
      <c r="DH18" s="681"/>
      <c r="DI18" s="681"/>
      <c r="DJ18" s="681"/>
      <c r="DK18" s="681"/>
      <c r="DL18" s="681"/>
      <c r="DM18" s="681"/>
      <c r="DN18" s="681"/>
      <c r="DO18" s="681"/>
      <c r="DP18" s="682"/>
      <c r="DQ18" s="686" t="s">
        <v>140</v>
      </c>
      <c r="DR18" s="681"/>
      <c r="DS18" s="681"/>
      <c r="DT18" s="681"/>
      <c r="DU18" s="681"/>
      <c r="DV18" s="681"/>
      <c r="DW18" s="681"/>
      <c r="DX18" s="681"/>
      <c r="DY18" s="681"/>
      <c r="DZ18" s="681"/>
      <c r="EA18" s="681"/>
      <c r="EB18" s="681"/>
      <c r="EC18" s="727"/>
    </row>
    <row r="19" spans="2:133" ht="11.25" customHeight="1" x14ac:dyDescent="0.2">
      <c r="B19" s="677" t="s">
        <v>275</v>
      </c>
      <c r="C19" s="678"/>
      <c r="D19" s="678"/>
      <c r="E19" s="678"/>
      <c r="F19" s="678"/>
      <c r="G19" s="678"/>
      <c r="H19" s="678"/>
      <c r="I19" s="678"/>
      <c r="J19" s="678"/>
      <c r="K19" s="678"/>
      <c r="L19" s="678"/>
      <c r="M19" s="678"/>
      <c r="N19" s="678"/>
      <c r="O19" s="678"/>
      <c r="P19" s="678"/>
      <c r="Q19" s="679"/>
      <c r="R19" s="680">
        <v>86230</v>
      </c>
      <c r="S19" s="681"/>
      <c r="T19" s="681"/>
      <c r="U19" s="681"/>
      <c r="V19" s="681"/>
      <c r="W19" s="681"/>
      <c r="X19" s="681"/>
      <c r="Y19" s="682"/>
      <c r="Z19" s="713">
        <v>0.2</v>
      </c>
      <c r="AA19" s="713"/>
      <c r="AB19" s="713"/>
      <c r="AC19" s="713"/>
      <c r="AD19" s="714">
        <v>86230</v>
      </c>
      <c r="AE19" s="714"/>
      <c r="AF19" s="714"/>
      <c r="AG19" s="714"/>
      <c r="AH19" s="714"/>
      <c r="AI19" s="714"/>
      <c r="AJ19" s="714"/>
      <c r="AK19" s="714"/>
      <c r="AL19" s="683">
        <v>0.6</v>
      </c>
      <c r="AM19" s="684"/>
      <c r="AN19" s="684"/>
      <c r="AO19" s="715"/>
      <c r="AP19" s="677" t="s">
        <v>276</v>
      </c>
      <c r="AQ19" s="678"/>
      <c r="AR19" s="678"/>
      <c r="AS19" s="678"/>
      <c r="AT19" s="678"/>
      <c r="AU19" s="678"/>
      <c r="AV19" s="678"/>
      <c r="AW19" s="678"/>
      <c r="AX19" s="678"/>
      <c r="AY19" s="678"/>
      <c r="AZ19" s="678"/>
      <c r="BA19" s="678"/>
      <c r="BB19" s="678"/>
      <c r="BC19" s="678"/>
      <c r="BD19" s="678"/>
      <c r="BE19" s="678"/>
      <c r="BF19" s="679"/>
      <c r="BG19" s="680">
        <v>540346</v>
      </c>
      <c r="BH19" s="681"/>
      <c r="BI19" s="681"/>
      <c r="BJ19" s="681"/>
      <c r="BK19" s="681"/>
      <c r="BL19" s="681"/>
      <c r="BM19" s="681"/>
      <c r="BN19" s="682"/>
      <c r="BO19" s="713">
        <v>5.5</v>
      </c>
      <c r="BP19" s="713"/>
      <c r="BQ19" s="713"/>
      <c r="BR19" s="713"/>
      <c r="BS19" s="686" t="s">
        <v>140</v>
      </c>
      <c r="BT19" s="681"/>
      <c r="BU19" s="681"/>
      <c r="BV19" s="681"/>
      <c r="BW19" s="681"/>
      <c r="BX19" s="681"/>
      <c r="BY19" s="681"/>
      <c r="BZ19" s="681"/>
      <c r="CA19" s="681"/>
      <c r="CB19" s="727"/>
      <c r="CD19" s="719" t="s">
        <v>277</v>
      </c>
      <c r="CE19" s="720"/>
      <c r="CF19" s="720"/>
      <c r="CG19" s="720"/>
      <c r="CH19" s="720"/>
      <c r="CI19" s="720"/>
      <c r="CJ19" s="720"/>
      <c r="CK19" s="720"/>
      <c r="CL19" s="720"/>
      <c r="CM19" s="720"/>
      <c r="CN19" s="720"/>
      <c r="CO19" s="720"/>
      <c r="CP19" s="720"/>
      <c r="CQ19" s="721"/>
      <c r="CR19" s="680" t="s">
        <v>237</v>
      </c>
      <c r="CS19" s="681"/>
      <c r="CT19" s="681"/>
      <c r="CU19" s="681"/>
      <c r="CV19" s="681"/>
      <c r="CW19" s="681"/>
      <c r="CX19" s="681"/>
      <c r="CY19" s="682"/>
      <c r="CZ19" s="713" t="s">
        <v>237</v>
      </c>
      <c r="DA19" s="713"/>
      <c r="DB19" s="713"/>
      <c r="DC19" s="713"/>
      <c r="DD19" s="686" t="s">
        <v>140</v>
      </c>
      <c r="DE19" s="681"/>
      <c r="DF19" s="681"/>
      <c r="DG19" s="681"/>
      <c r="DH19" s="681"/>
      <c r="DI19" s="681"/>
      <c r="DJ19" s="681"/>
      <c r="DK19" s="681"/>
      <c r="DL19" s="681"/>
      <c r="DM19" s="681"/>
      <c r="DN19" s="681"/>
      <c r="DO19" s="681"/>
      <c r="DP19" s="682"/>
      <c r="DQ19" s="686" t="s">
        <v>250</v>
      </c>
      <c r="DR19" s="681"/>
      <c r="DS19" s="681"/>
      <c r="DT19" s="681"/>
      <c r="DU19" s="681"/>
      <c r="DV19" s="681"/>
      <c r="DW19" s="681"/>
      <c r="DX19" s="681"/>
      <c r="DY19" s="681"/>
      <c r="DZ19" s="681"/>
      <c r="EA19" s="681"/>
      <c r="EB19" s="681"/>
      <c r="EC19" s="727"/>
    </row>
    <row r="20" spans="2:133" ht="11.25" customHeight="1" x14ac:dyDescent="0.2">
      <c r="B20" s="677" t="s">
        <v>278</v>
      </c>
      <c r="C20" s="678"/>
      <c r="D20" s="678"/>
      <c r="E20" s="678"/>
      <c r="F20" s="678"/>
      <c r="G20" s="678"/>
      <c r="H20" s="678"/>
      <c r="I20" s="678"/>
      <c r="J20" s="678"/>
      <c r="K20" s="678"/>
      <c r="L20" s="678"/>
      <c r="M20" s="678"/>
      <c r="N20" s="678"/>
      <c r="O20" s="678"/>
      <c r="P20" s="678"/>
      <c r="Q20" s="679"/>
      <c r="R20" s="680" t="s">
        <v>140</v>
      </c>
      <c r="S20" s="681"/>
      <c r="T20" s="681"/>
      <c r="U20" s="681"/>
      <c r="V20" s="681"/>
      <c r="W20" s="681"/>
      <c r="X20" s="681"/>
      <c r="Y20" s="682"/>
      <c r="Z20" s="713" t="s">
        <v>237</v>
      </c>
      <c r="AA20" s="713"/>
      <c r="AB20" s="713"/>
      <c r="AC20" s="713"/>
      <c r="AD20" s="714" t="s">
        <v>237</v>
      </c>
      <c r="AE20" s="714"/>
      <c r="AF20" s="714"/>
      <c r="AG20" s="714"/>
      <c r="AH20" s="714"/>
      <c r="AI20" s="714"/>
      <c r="AJ20" s="714"/>
      <c r="AK20" s="714"/>
      <c r="AL20" s="683" t="s">
        <v>140</v>
      </c>
      <c r="AM20" s="684"/>
      <c r="AN20" s="684"/>
      <c r="AO20" s="715"/>
      <c r="AP20" s="677" t="s">
        <v>279</v>
      </c>
      <c r="AQ20" s="678"/>
      <c r="AR20" s="678"/>
      <c r="AS20" s="678"/>
      <c r="AT20" s="678"/>
      <c r="AU20" s="678"/>
      <c r="AV20" s="678"/>
      <c r="AW20" s="678"/>
      <c r="AX20" s="678"/>
      <c r="AY20" s="678"/>
      <c r="AZ20" s="678"/>
      <c r="BA20" s="678"/>
      <c r="BB20" s="678"/>
      <c r="BC20" s="678"/>
      <c r="BD20" s="678"/>
      <c r="BE20" s="678"/>
      <c r="BF20" s="679"/>
      <c r="BG20" s="680">
        <v>540346</v>
      </c>
      <c r="BH20" s="681"/>
      <c r="BI20" s="681"/>
      <c r="BJ20" s="681"/>
      <c r="BK20" s="681"/>
      <c r="BL20" s="681"/>
      <c r="BM20" s="681"/>
      <c r="BN20" s="682"/>
      <c r="BO20" s="713">
        <v>5.5</v>
      </c>
      <c r="BP20" s="713"/>
      <c r="BQ20" s="713"/>
      <c r="BR20" s="713"/>
      <c r="BS20" s="686" t="s">
        <v>140</v>
      </c>
      <c r="BT20" s="681"/>
      <c r="BU20" s="681"/>
      <c r="BV20" s="681"/>
      <c r="BW20" s="681"/>
      <c r="BX20" s="681"/>
      <c r="BY20" s="681"/>
      <c r="BZ20" s="681"/>
      <c r="CA20" s="681"/>
      <c r="CB20" s="727"/>
      <c r="CD20" s="719" t="s">
        <v>280</v>
      </c>
      <c r="CE20" s="720"/>
      <c r="CF20" s="720"/>
      <c r="CG20" s="720"/>
      <c r="CH20" s="720"/>
      <c r="CI20" s="720"/>
      <c r="CJ20" s="720"/>
      <c r="CK20" s="720"/>
      <c r="CL20" s="720"/>
      <c r="CM20" s="720"/>
      <c r="CN20" s="720"/>
      <c r="CO20" s="720"/>
      <c r="CP20" s="720"/>
      <c r="CQ20" s="721"/>
      <c r="CR20" s="680">
        <v>36382222</v>
      </c>
      <c r="CS20" s="681"/>
      <c r="CT20" s="681"/>
      <c r="CU20" s="681"/>
      <c r="CV20" s="681"/>
      <c r="CW20" s="681"/>
      <c r="CX20" s="681"/>
      <c r="CY20" s="682"/>
      <c r="CZ20" s="713">
        <v>100</v>
      </c>
      <c r="DA20" s="713"/>
      <c r="DB20" s="713"/>
      <c r="DC20" s="713"/>
      <c r="DD20" s="686">
        <v>4127138</v>
      </c>
      <c r="DE20" s="681"/>
      <c r="DF20" s="681"/>
      <c r="DG20" s="681"/>
      <c r="DH20" s="681"/>
      <c r="DI20" s="681"/>
      <c r="DJ20" s="681"/>
      <c r="DK20" s="681"/>
      <c r="DL20" s="681"/>
      <c r="DM20" s="681"/>
      <c r="DN20" s="681"/>
      <c r="DO20" s="681"/>
      <c r="DP20" s="682"/>
      <c r="DQ20" s="686">
        <v>19053957</v>
      </c>
      <c r="DR20" s="681"/>
      <c r="DS20" s="681"/>
      <c r="DT20" s="681"/>
      <c r="DU20" s="681"/>
      <c r="DV20" s="681"/>
      <c r="DW20" s="681"/>
      <c r="DX20" s="681"/>
      <c r="DY20" s="681"/>
      <c r="DZ20" s="681"/>
      <c r="EA20" s="681"/>
      <c r="EB20" s="681"/>
      <c r="EC20" s="727"/>
    </row>
    <row r="21" spans="2:133" ht="11.25" customHeight="1" x14ac:dyDescent="0.2">
      <c r="B21" s="677" t="s">
        <v>281</v>
      </c>
      <c r="C21" s="678"/>
      <c r="D21" s="678"/>
      <c r="E21" s="678"/>
      <c r="F21" s="678"/>
      <c r="G21" s="678"/>
      <c r="H21" s="678"/>
      <c r="I21" s="678"/>
      <c r="J21" s="678"/>
      <c r="K21" s="678"/>
      <c r="L21" s="678"/>
      <c r="M21" s="678"/>
      <c r="N21" s="678"/>
      <c r="O21" s="678"/>
      <c r="P21" s="678"/>
      <c r="Q21" s="679"/>
      <c r="R21" s="680" t="s">
        <v>237</v>
      </c>
      <c r="S21" s="681"/>
      <c r="T21" s="681"/>
      <c r="U21" s="681"/>
      <c r="V21" s="681"/>
      <c r="W21" s="681"/>
      <c r="X21" s="681"/>
      <c r="Y21" s="682"/>
      <c r="Z21" s="713" t="s">
        <v>237</v>
      </c>
      <c r="AA21" s="713"/>
      <c r="AB21" s="713"/>
      <c r="AC21" s="713"/>
      <c r="AD21" s="714" t="s">
        <v>250</v>
      </c>
      <c r="AE21" s="714"/>
      <c r="AF21" s="714"/>
      <c r="AG21" s="714"/>
      <c r="AH21" s="714"/>
      <c r="AI21" s="714"/>
      <c r="AJ21" s="714"/>
      <c r="AK21" s="714"/>
      <c r="AL21" s="683" t="s">
        <v>250</v>
      </c>
      <c r="AM21" s="684"/>
      <c r="AN21" s="684"/>
      <c r="AO21" s="715"/>
      <c r="AP21" s="774" t="s">
        <v>282</v>
      </c>
      <c r="AQ21" s="782"/>
      <c r="AR21" s="782"/>
      <c r="AS21" s="782"/>
      <c r="AT21" s="782"/>
      <c r="AU21" s="782"/>
      <c r="AV21" s="782"/>
      <c r="AW21" s="782"/>
      <c r="AX21" s="782"/>
      <c r="AY21" s="782"/>
      <c r="AZ21" s="782"/>
      <c r="BA21" s="782"/>
      <c r="BB21" s="782"/>
      <c r="BC21" s="782"/>
      <c r="BD21" s="782"/>
      <c r="BE21" s="782"/>
      <c r="BF21" s="776"/>
      <c r="BG21" s="680">
        <v>12046</v>
      </c>
      <c r="BH21" s="681"/>
      <c r="BI21" s="681"/>
      <c r="BJ21" s="681"/>
      <c r="BK21" s="681"/>
      <c r="BL21" s="681"/>
      <c r="BM21" s="681"/>
      <c r="BN21" s="682"/>
      <c r="BO21" s="713">
        <v>0.1</v>
      </c>
      <c r="BP21" s="713"/>
      <c r="BQ21" s="713"/>
      <c r="BR21" s="713"/>
      <c r="BS21" s="686" t="s">
        <v>237</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2">
      <c r="B22" s="677" t="s">
        <v>283</v>
      </c>
      <c r="C22" s="678"/>
      <c r="D22" s="678"/>
      <c r="E22" s="678"/>
      <c r="F22" s="678"/>
      <c r="G22" s="678"/>
      <c r="H22" s="678"/>
      <c r="I22" s="678"/>
      <c r="J22" s="678"/>
      <c r="K22" s="678"/>
      <c r="L22" s="678"/>
      <c r="M22" s="678"/>
      <c r="N22" s="678"/>
      <c r="O22" s="678"/>
      <c r="P22" s="678"/>
      <c r="Q22" s="679"/>
      <c r="R22" s="680">
        <v>4536953</v>
      </c>
      <c r="S22" s="681"/>
      <c r="T22" s="681"/>
      <c r="U22" s="681"/>
      <c r="V22" s="681"/>
      <c r="W22" s="681"/>
      <c r="X22" s="681"/>
      <c r="Y22" s="682"/>
      <c r="Z22" s="713">
        <v>12.1</v>
      </c>
      <c r="AA22" s="713"/>
      <c r="AB22" s="713"/>
      <c r="AC22" s="713"/>
      <c r="AD22" s="714">
        <v>3684259</v>
      </c>
      <c r="AE22" s="714"/>
      <c r="AF22" s="714"/>
      <c r="AG22" s="714"/>
      <c r="AH22" s="714"/>
      <c r="AI22" s="714"/>
      <c r="AJ22" s="714"/>
      <c r="AK22" s="714"/>
      <c r="AL22" s="683">
        <v>24.6</v>
      </c>
      <c r="AM22" s="684"/>
      <c r="AN22" s="684"/>
      <c r="AO22" s="715"/>
      <c r="AP22" s="774" t="s">
        <v>284</v>
      </c>
      <c r="AQ22" s="782"/>
      <c r="AR22" s="782"/>
      <c r="AS22" s="782"/>
      <c r="AT22" s="782"/>
      <c r="AU22" s="782"/>
      <c r="AV22" s="782"/>
      <c r="AW22" s="782"/>
      <c r="AX22" s="782"/>
      <c r="AY22" s="782"/>
      <c r="AZ22" s="782"/>
      <c r="BA22" s="782"/>
      <c r="BB22" s="782"/>
      <c r="BC22" s="782"/>
      <c r="BD22" s="782"/>
      <c r="BE22" s="782"/>
      <c r="BF22" s="776"/>
      <c r="BG22" s="680" t="s">
        <v>140</v>
      </c>
      <c r="BH22" s="681"/>
      <c r="BI22" s="681"/>
      <c r="BJ22" s="681"/>
      <c r="BK22" s="681"/>
      <c r="BL22" s="681"/>
      <c r="BM22" s="681"/>
      <c r="BN22" s="682"/>
      <c r="BO22" s="713" t="s">
        <v>237</v>
      </c>
      <c r="BP22" s="713"/>
      <c r="BQ22" s="713"/>
      <c r="BR22" s="713"/>
      <c r="BS22" s="686" t="s">
        <v>237</v>
      </c>
      <c r="BT22" s="681"/>
      <c r="BU22" s="681"/>
      <c r="BV22" s="681"/>
      <c r="BW22" s="681"/>
      <c r="BX22" s="681"/>
      <c r="BY22" s="681"/>
      <c r="BZ22" s="681"/>
      <c r="CA22" s="681"/>
      <c r="CB22" s="727"/>
      <c r="CD22" s="784" t="s">
        <v>285</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2">
      <c r="B23" s="677" t="s">
        <v>286</v>
      </c>
      <c r="C23" s="678"/>
      <c r="D23" s="678"/>
      <c r="E23" s="678"/>
      <c r="F23" s="678"/>
      <c r="G23" s="678"/>
      <c r="H23" s="678"/>
      <c r="I23" s="678"/>
      <c r="J23" s="678"/>
      <c r="K23" s="678"/>
      <c r="L23" s="678"/>
      <c r="M23" s="678"/>
      <c r="N23" s="678"/>
      <c r="O23" s="678"/>
      <c r="P23" s="678"/>
      <c r="Q23" s="679"/>
      <c r="R23" s="680">
        <v>3684259</v>
      </c>
      <c r="S23" s="681"/>
      <c r="T23" s="681"/>
      <c r="U23" s="681"/>
      <c r="V23" s="681"/>
      <c r="W23" s="681"/>
      <c r="X23" s="681"/>
      <c r="Y23" s="682"/>
      <c r="Z23" s="713">
        <v>9.8000000000000007</v>
      </c>
      <c r="AA23" s="713"/>
      <c r="AB23" s="713"/>
      <c r="AC23" s="713"/>
      <c r="AD23" s="714">
        <v>3684259</v>
      </c>
      <c r="AE23" s="714"/>
      <c r="AF23" s="714"/>
      <c r="AG23" s="714"/>
      <c r="AH23" s="714"/>
      <c r="AI23" s="714"/>
      <c r="AJ23" s="714"/>
      <c r="AK23" s="714"/>
      <c r="AL23" s="683">
        <v>24.6</v>
      </c>
      <c r="AM23" s="684"/>
      <c r="AN23" s="684"/>
      <c r="AO23" s="715"/>
      <c r="AP23" s="774" t="s">
        <v>287</v>
      </c>
      <c r="AQ23" s="782"/>
      <c r="AR23" s="782"/>
      <c r="AS23" s="782"/>
      <c r="AT23" s="782"/>
      <c r="AU23" s="782"/>
      <c r="AV23" s="782"/>
      <c r="AW23" s="782"/>
      <c r="AX23" s="782"/>
      <c r="AY23" s="782"/>
      <c r="AZ23" s="782"/>
      <c r="BA23" s="782"/>
      <c r="BB23" s="782"/>
      <c r="BC23" s="782"/>
      <c r="BD23" s="782"/>
      <c r="BE23" s="782"/>
      <c r="BF23" s="776"/>
      <c r="BG23" s="680">
        <v>528300</v>
      </c>
      <c r="BH23" s="681"/>
      <c r="BI23" s="681"/>
      <c r="BJ23" s="681"/>
      <c r="BK23" s="681"/>
      <c r="BL23" s="681"/>
      <c r="BM23" s="681"/>
      <c r="BN23" s="682"/>
      <c r="BO23" s="713">
        <v>5.4</v>
      </c>
      <c r="BP23" s="713"/>
      <c r="BQ23" s="713"/>
      <c r="BR23" s="713"/>
      <c r="BS23" s="686" t="s">
        <v>140</v>
      </c>
      <c r="BT23" s="681"/>
      <c r="BU23" s="681"/>
      <c r="BV23" s="681"/>
      <c r="BW23" s="681"/>
      <c r="BX23" s="681"/>
      <c r="BY23" s="681"/>
      <c r="BZ23" s="681"/>
      <c r="CA23" s="681"/>
      <c r="CB23" s="727"/>
      <c r="CD23" s="784" t="s">
        <v>225</v>
      </c>
      <c r="CE23" s="785"/>
      <c r="CF23" s="785"/>
      <c r="CG23" s="785"/>
      <c r="CH23" s="785"/>
      <c r="CI23" s="785"/>
      <c r="CJ23" s="785"/>
      <c r="CK23" s="785"/>
      <c r="CL23" s="785"/>
      <c r="CM23" s="785"/>
      <c r="CN23" s="785"/>
      <c r="CO23" s="785"/>
      <c r="CP23" s="785"/>
      <c r="CQ23" s="786"/>
      <c r="CR23" s="784" t="s">
        <v>288</v>
      </c>
      <c r="CS23" s="785"/>
      <c r="CT23" s="785"/>
      <c r="CU23" s="785"/>
      <c r="CV23" s="785"/>
      <c r="CW23" s="785"/>
      <c r="CX23" s="785"/>
      <c r="CY23" s="786"/>
      <c r="CZ23" s="784" t="s">
        <v>289</v>
      </c>
      <c r="DA23" s="785"/>
      <c r="DB23" s="785"/>
      <c r="DC23" s="786"/>
      <c r="DD23" s="784" t="s">
        <v>290</v>
      </c>
      <c r="DE23" s="785"/>
      <c r="DF23" s="785"/>
      <c r="DG23" s="785"/>
      <c r="DH23" s="785"/>
      <c r="DI23" s="785"/>
      <c r="DJ23" s="785"/>
      <c r="DK23" s="786"/>
      <c r="DL23" s="793" t="s">
        <v>291</v>
      </c>
      <c r="DM23" s="794"/>
      <c r="DN23" s="794"/>
      <c r="DO23" s="794"/>
      <c r="DP23" s="794"/>
      <c r="DQ23" s="794"/>
      <c r="DR23" s="794"/>
      <c r="DS23" s="794"/>
      <c r="DT23" s="794"/>
      <c r="DU23" s="794"/>
      <c r="DV23" s="795"/>
      <c r="DW23" s="784" t="s">
        <v>292</v>
      </c>
      <c r="DX23" s="785"/>
      <c r="DY23" s="785"/>
      <c r="DZ23" s="785"/>
      <c r="EA23" s="785"/>
      <c r="EB23" s="785"/>
      <c r="EC23" s="786"/>
    </row>
    <row r="24" spans="2:133" ht="11.25" customHeight="1" x14ac:dyDescent="0.2">
      <c r="B24" s="677" t="s">
        <v>293</v>
      </c>
      <c r="C24" s="678"/>
      <c r="D24" s="678"/>
      <c r="E24" s="678"/>
      <c r="F24" s="678"/>
      <c r="G24" s="678"/>
      <c r="H24" s="678"/>
      <c r="I24" s="678"/>
      <c r="J24" s="678"/>
      <c r="K24" s="678"/>
      <c r="L24" s="678"/>
      <c r="M24" s="678"/>
      <c r="N24" s="678"/>
      <c r="O24" s="678"/>
      <c r="P24" s="678"/>
      <c r="Q24" s="679"/>
      <c r="R24" s="680">
        <v>852694</v>
      </c>
      <c r="S24" s="681"/>
      <c r="T24" s="681"/>
      <c r="U24" s="681"/>
      <c r="V24" s="681"/>
      <c r="W24" s="681"/>
      <c r="X24" s="681"/>
      <c r="Y24" s="682"/>
      <c r="Z24" s="713">
        <v>2.2999999999999998</v>
      </c>
      <c r="AA24" s="713"/>
      <c r="AB24" s="713"/>
      <c r="AC24" s="713"/>
      <c r="AD24" s="714" t="s">
        <v>237</v>
      </c>
      <c r="AE24" s="714"/>
      <c r="AF24" s="714"/>
      <c r="AG24" s="714"/>
      <c r="AH24" s="714"/>
      <c r="AI24" s="714"/>
      <c r="AJ24" s="714"/>
      <c r="AK24" s="714"/>
      <c r="AL24" s="683" t="s">
        <v>237</v>
      </c>
      <c r="AM24" s="684"/>
      <c r="AN24" s="684"/>
      <c r="AO24" s="715"/>
      <c r="AP24" s="774" t="s">
        <v>294</v>
      </c>
      <c r="AQ24" s="782"/>
      <c r="AR24" s="782"/>
      <c r="AS24" s="782"/>
      <c r="AT24" s="782"/>
      <c r="AU24" s="782"/>
      <c r="AV24" s="782"/>
      <c r="AW24" s="782"/>
      <c r="AX24" s="782"/>
      <c r="AY24" s="782"/>
      <c r="AZ24" s="782"/>
      <c r="BA24" s="782"/>
      <c r="BB24" s="782"/>
      <c r="BC24" s="782"/>
      <c r="BD24" s="782"/>
      <c r="BE24" s="782"/>
      <c r="BF24" s="776"/>
      <c r="BG24" s="680" t="s">
        <v>140</v>
      </c>
      <c r="BH24" s="681"/>
      <c r="BI24" s="681"/>
      <c r="BJ24" s="681"/>
      <c r="BK24" s="681"/>
      <c r="BL24" s="681"/>
      <c r="BM24" s="681"/>
      <c r="BN24" s="682"/>
      <c r="BO24" s="713" t="s">
        <v>237</v>
      </c>
      <c r="BP24" s="713"/>
      <c r="BQ24" s="713"/>
      <c r="BR24" s="713"/>
      <c r="BS24" s="686" t="s">
        <v>250</v>
      </c>
      <c r="BT24" s="681"/>
      <c r="BU24" s="681"/>
      <c r="BV24" s="681"/>
      <c r="BW24" s="681"/>
      <c r="BX24" s="681"/>
      <c r="BY24" s="681"/>
      <c r="BZ24" s="681"/>
      <c r="CA24" s="681"/>
      <c r="CB24" s="727"/>
      <c r="CD24" s="738" t="s">
        <v>295</v>
      </c>
      <c r="CE24" s="739"/>
      <c r="CF24" s="739"/>
      <c r="CG24" s="739"/>
      <c r="CH24" s="739"/>
      <c r="CI24" s="739"/>
      <c r="CJ24" s="739"/>
      <c r="CK24" s="739"/>
      <c r="CL24" s="739"/>
      <c r="CM24" s="739"/>
      <c r="CN24" s="739"/>
      <c r="CO24" s="739"/>
      <c r="CP24" s="739"/>
      <c r="CQ24" s="740"/>
      <c r="CR24" s="735">
        <v>13449074</v>
      </c>
      <c r="CS24" s="736"/>
      <c r="CT24" s="736"/>
      <c r="CU24" s="736"/>
      <c r="CV24" s="736"/>
      <c r="CW24" s="736"/>
      <c r="CX24" s="736"/>
      <c r="CY24" s="779"/>
      <c r="CZ24" s="780">
        <v>37</v>
      </c>
      <c r="DA24" s="751"/>
      <c r="DB24" s="751"/>
      <c r="DC24" s="783"/>
      <c r="DD24" s="778">
        <v>8322090</v>
      </c>
      <c r="DE24" s="736"/>
      <c r="DF24" s="736"/>
      <c r="DG24" s="736"/>
      <c r="DH24" s="736"/>
      <c r="DI24" s="736"/>
      <c r="DJ24" s="736"/>
      <c r="DK24" s="779"/>
      <c r="DL24" s="778">
        <v>7867719</v>
      </c>
      <c r="DM24" s="736"/>
      <c r="DN24" s="736"/>
      <c r="DO24" s="736"/>
      <c r="DP24" s="736"/>
      <c r="DQ24" s="736"/>
      <c r="DR24" s="736"/>
      <c r="DS24" s="736"/>
      <c r="DT24" s="736"/>
      <c r="DU24" s="736"/>
      <c r="DV24" s="779"/>
      <c r="DW24" s="780">
        <v>50</v>
      </c>
      <c r="DX24" s="751"/>
      <c r="DY24" s="751"/>
      <c r="DZ24" s="751"/>
      <c r="EA24" s="751"/>
      <c r="EB24" s="751"/>
      <c r="EC24" s="781"/>
    </row>
    <row r="25" spans="2:133" ht="11.25" customHeight="1" x14ac:dyDescent="0.2">
      <c r="B25" s="677" t="s">
        <v>296</v>
      </c>
      <c r="C25" s="678"/>
      <c r="D25" s="678"/>
      <c r="E25" s="678"/>
      <c r="F25" s="678"/>
      <c r="G25" s="678"/>
      <c r="H25" s="678"/>
      <c r="I25" s="678"/>
      <c r="J25" s="678"/>
      <c r="K25" s="678"/>
      <c r="L25" s="678"/>
      <c r="M25" s="678"/>
      <c r="N25" s="678"/>
      <c r="O25" s="678"/>
      <c r="P25" s="678"/>
      <c r="Q25" s="679"/>
      <c r="R25" s="680" t="s">
        <v>250</v>
      </c>
      <c r="S25" s="681"/>
      <c r="T25" s="681"/>
      <c r="U25" s="681"/>
      <c r="V25" s="681"/>
      <c r="W25" s="681"/>
      <c r="X25" s="681"/>
      <c r="Y25" s="682"/>
      <c r="Z25" s="713" t="s">
        <v>237</v>
      </c>
      <c r="AA25" s="713"/>
      <c r="AB25" s="713"/>
      <c r="AC25" s="713"/>
      <c r="AD25" s="714" t="s">
        <v>140</v>
      </c>
      <c r="AE25" s="714"/>
      <c r="AF25" s="714"/>
      <c r="AG25" s="714"/>
      <c r="AH25" s="714"/>
      <c r="AI25" s="714"/>
      <c r="AJ25" s="714"/>
      <c r="AK25" s="714"/>
      <c r="AL25" s="683" t="s">
        <v>237</v>
      </c>
      <c r="AM25" s="684"/>
      <c r="AN25" s="684"/>
      <c r="AO25" s="715"/>
      <c r="AP25" s="774" t="s">
        <v>297</v>
      </c>
      <c r="AQ25" s="782"/>
      <c r="AR25" s="782"/>
      <c r="AS25" s="782"/>
      <c r="AT25" s="782"/>
      <c r="AU25" s="782"/>
      <c r="AV25" s="782"/>
      <c r="AW25" s="782"/>
      <c r="AX25" s="782"/>
      <c r="AY25" s="782"/>
      <c r="AZ25" s="782"/>
      <c r="BA25" s="782"/>
      <c r="BB25" s="782"/>
      <c r="BC25" s="782"/>
      <c r="BD25" s="782"/>
      <c r="BE25" s="782"/>
      <c r="BF25" s="776"/>
      <c r="BG25" s="680" t="s">
        <v>250</v>
      </c>
      <c r="BH25" s="681"/>
      <c r="BI25" s="681"/>
      <c r="BJ25" s="681"/>
      <c r="BK25" s="681"/>
      <c r="BL25" s="681"/>
      <c r="BM25" s="681"/>
      <c r="BN25" s="682"/>
      <c r="BO25" s="713" t="s">
        <v>250</v>
      </c>
      <c r="BP25" s="713"/>
      <c r="BQ25" s="713"/>
      <c r="BR25" s="713"/>
      <c r="BS25" s="686" t="s">
        <v>250</v>
      </c>
      <c r="BT25" s="681"/>
      <c r="BU25" s="681"/>
      <c r="BV25" s="681"/>
      <c r="BW25" s="681"/>
      <c r="BX25" s="681"/>
      <c r="BY25" s="681"/>
      <c r="BZ25" s="681"/>
      <c r="CA25" s="681"/>
      <c r="CB25" s="727"/>
      <c r="CD25" s="719" t="s">
        <v>298</v>
      </c>
      <c r="CE25" s="720"/>
      <c r="CF25" s="720"/>
      <c r="CG25" s="720"/>
      <c r="CH25" s="720"/>
      <c r="CI25" s="720"/>
      <c r="CJ25" s="720"/>
      <c r="CK25" s="720"/>
      <c r="CL25" s="720"/>
      <c r="CM25" s="720"/>
      <c r="CN25" s="720"/>
      <c r="CO25" s="720"/>
      <c r="CP25" s="720"/>
      <c r="CQ25" s="721"/>
      <c r="CR25" s="680">
        <v>4069977</v>
      </c>
      <c r="CS25" s="699"/>
      <c r="CT25" s="699"/>
      <c r="CU25" s="699"/>
      <c r="CV25" s="699"/>
      <c r="CW25" s="699"/>
      <c r="CX25" s="699"/>
      <c r="CY25" s="700"/>
      <c r="CZ25" s="683">
        <v>11.2</v>
      </c>
      <c r="DA25" s="701"/>
      <c r="DB25" s="701"/>
      <c r="DC25" s="702"/>
      <c r="DD25" s="686">
        <v>3725641</v>
      </c>
      <c r="DE25" s="699"/>
      <c r="DF25" s="699"/>
      <c r="DG25" s="699"/>
      <c r="DH25" s="699"/>
      <c r="DI25" s="699"/>
      <c r="DJ25" s="699"/>
      <c r="DK25" s="700"/>
      <c r="DL25" s="686">
        <v>3513711</v>
      </c>
      <c r="DM25" s="699"/>
      <c r="DN25" s="699"/>
      <c r="DO25" s="699"/>
      <c r="DP25" s="699"/>
      <c r="DQ25" s="699"/>
      <c r="DR25" s="699"/>
      <c r="DS25" s="699"/>
      <c r="DT25" s="699"/>
      <c r="DU25" s="699"/>
      <c r="DV25" s="700"/>
      <c r="DW25" s="683">
        <v>22.3</v>
      </c>
      <c r="DX25" s="701"/>
      <c r="DY25" s="701"/>
      <c r="DZ25" s="701"/>
      <c r="EA25" s="701"/>
      <c r="EB25" s="701"/>
      <c r="EC25" s="722"/>
    </row>
    <row r="26" spans="2:133" ht="11.25" customHeight="1" x14ac:dyDescent="0.2">
      <c r="B26" s="677" t="s">
        <v>299</v>
      </c>
      <c r="C26" s="678"/>
      <c r="D26" s="678"/>
      <c r="E26" s="678"/>
      <c r="F26" s="678"/>
      <c r="G26" s="678"/>
      <c r="H26" s="678"/>
      <c r="I26" s="678"/>
      <c r="J26" s="678"/>
      <c r="K26" s="678"/>
      <c r="L26" s="678"/>
      <c r="M26" s="678"/>
      <c r="N26" s="678"/>
      <c r="O26" s="678"/>
      <c r="P26" s="678"/>
      <c r="Q26" s="679"/>
      <c r="R26" s="680">
        <v>16301295</v>
      </c>
      <c r="S26" s="681"/>
      <c r="T26" s="681"/>
      <c r="U26" s="681"/>
      <c r="V26" s="681"/>
      <c r="W26" s="681"/>
      <c r="X26" s="681"/>
      <c r="Y26" s="682"/>
      <c r="Z26" s="713">
        <v>43.5</v>
      </c>
      <c r="AA26" s="713"/>
      <c r="AB26" s="713"/>
      <c r="AC26" s="713"/>
      <c r="AD26" s="714">
        <v>14920301</v>
      </c>
      <c r="AE26" s="714"/>
      <c r="AF26" s="714"/>
      <c r="AG26" s="714"/>
      <c r="AH26" s="714"/>
      <c r="AI26" s="714"/>
      <c r="AJ26" s="714"/>
      <c r="AK26" s="714"/>
      <c r="AL26" s="683">
        <v>99.8</v>
      </c>
      <c r="AM26" s="684"/>
      <c r="AN26" s="684"/>
      <c r="AO26" s="715"/>
      <c r="AP26" s="774" t="s">
        <v>300</v>
      </c>
      <c r="AQ26" s="775"/>
      <c r="AR26" s="775"/>
      <c r="AS26" s="775"/>
      <c r="AT26" s="775"/>
      <c r="AU26" s="775"/>
      <c r="AV26" s="775"/>
      <c r="AW26" s="775"/>
      <c r="AX26" s="775"/>
      <c r="AY26" s="775"/>
      <c r="AZ26" s="775"/>
      <c r="BA26" s="775"/>
      <c r="BB26" s="775"/>
      <c r="BC26" s="775"/>
      <c r="BD26" s="775"/>
      <c r="BE26" s="775"/>
      <c r="BF26" s="776"/>
      <c r="BG26" s="680" t="s">
        <v>140</v>
      </c>
      <c r="BH26" s="681"/>
      <c r="BI26" s="681"/>
      <c r="BJ26" s="681"/>
      <c r="BK26" s="681"/>
      <c r="BL26" s="681"/>
      <c r="BM26" s="681"/>
      <c r="BN26" s="682"/>
      <c r="BO26" s="713" t="s">
        <v>250</v>
      </c>
      <c r="BP26" s="713"/>
      <c r="BQ26" s="713"/>
      <c r="BR26" s="713"/>
      <c r="BS26" s="686" t="s">
        <v>140</v>
      </c>
      <c r="BT26" s="681"/>
      <c r="BU26" s="681"/>
      <c r="BV26" s="681"/>
      <c r="BW26" s="681"/>
      <c r="BX26" s="681"/>
      <c r="BY26" s="681"/>
      <c r="BZ26" s="681"/>
      <c r="CA26" s="681"/>
      <c r="CB26" s="727"/>
      <c r="CD26" s="719" t="s">
        <v>301</v>
      </c>
      <c r="CE26" s="720"/>
      <c r="CF26" s="720"/>
      <c r="CG26" s="720"/>
      <c r="CH26" s="720"/>
      <c r="CI26" s="720"/>
      <c r="CJ26" s="720"/>
      <c r="CK26" s="720"/>
      <c r="CL26" s="720"/>
      <c r="CM26" s="720"/>
      <c r="CN26" s="720"/>
      <c r="CO26" s="720"/>
      <c r="CP26" s="720"/>
      <c r="CQ26" s="721"/>
      <c r="CR26" s="680">
        <v>2454358</v>
      </c>
      <c r="CS26" s="681"/>
      <c r="CT26" s="681"/>
      <c r="CU26" s="681"/>
      <c r="CV26" s="681"/>
      <c r="CW26" s="681"/>
      <c r="CX26" s="681"/>
      <c r="CY26" s="682"/>
      <c r="CZ26" s="683">
        <v>6.7</v>
      </c>
      <c r="DA26" s="701"/>
      <c r="DB26" s="701"/>
      <c r="DC26" s="702"/>
      <c r="DD26" s="686">
        <v>2110022</v>
      </c>
      <c r="DE26" s="681"/>
      <c r="DF26" s="681"/>
      <c r="DG26" s="681"/>
      <c r="DH26" s="681"/>
      <c r="DI26" s="681"/>
      <c r="DJ26" s="681"/>
      <c r="DK26" s="682"/>
      <c r="DL26" s="686" t="s">
        <v>140</v>
      </c>
      <c r="DM26" s="681"/>
      <c r="DN26" s="681"/>
      <c r="DO26" s="681"/>
      <c r="DP26" s="681"/>
      <c r="DQ26" s="681"/>
      <c r="DR26" s="681"/>
      <c r="DS26" s="681"/>
      <c r="DT26" s="681"/>
      <c r="DU26" s="681"/>
      <c r="DV26" s="682"/>
      <c r="DW26" s="683" t="s">
        <v>237</v>
      </c>
      <c r="DX26" s="701"/>
      <c r="DY26" s="701"/>
      <c r="DZ26" s="701"/>
      <c r="EA26" s="701"/>
      <c r="EB26" s="701"/>
      <c r="EC26" s="722"/>
    </row>
    <row r="27" spans="2:133" ht="11.25" customHeight="1" x14ac:dyDescent="0.2">
      <c r="B27" s="677" t="s">
        <v>302</v>
      </c>
      <c r="C27" s="678"/>
      <c r="D27" s="678"/>
      <c r="E27" s="678"/>
      <c r="F27" s="678"/>
      <c r="G27" s="678"/>
      <c r="H27" s="678"/>
      <c r="I27" s="678"/>
      <c r="J27" s="678"/>
      <c r="K27" s="678"/>
      <c r="L27" s="678"/>
      <c r="M27" s="678"/>
      <c r="N27" s="678"/>
      <c r="O27" s="678"/>
      <c r="P27" s="678"/>
      <c r="Q27" s="679"/>
      <c r="R27" s="680">
        <v>8229</v>
      </c>
      <c r="S27" s="681"/>
      <c r="T27" s="681"/>
      <c r="U27" s="681"/>
      <c r="V27" s="681"/>
      <c r="W27" s="681"/>
      <c r="X27" s="681"/>
      <c r="Y27" s="682"/>
      <c r="Z27" s="713">
        <v>0</v>
      </c>
      <c r="AA27" s="713"/>
      <c r="AB27" s="713"/>
      <c r="AC27" s="713"/>
      <c r="AD27" s="714">
        <v>8229</v>
      </c>
      <c r="AE27" s="714"/>
      <c r="AF27" s="714"/>
      <c r="AG27" s="714"/>
      <c r="AH27" s="714"/>
      <c r="AI27" s="714"/>
      <c r="AJ27" s="714"/>
      <c r="AK27" s="714"/>
      <c r="AL27" s="683">
        <v>0.1</v>
      </c>
      <c r="AM27" s="684"/>
      <c r="AN27" s="684"/>
      <c r="AO27" s="715"/>
      <c r="AP27" s="677" t="s">
        <v>303</v>
      </c>
      <c r="AQ27" s="678"/>
      <c r="AR27" s="678"/>
      <c r="AS27" s="678"/>
      <c r="AT27" s="678"/>
      <c r="AU27" s="678"/>
      <c r="AV27" s="678"/>
      <c r="AW27" s="678"/>
      <c r="AX27" s="678"/>
      <c r="AY27" s="678"/>
      <c r="AZ27" s="678"/>
      <c r="BA27" s="678"/>
      <c r="BB27" s="678"/>
      <c r="BC27" s="678"/>
      <c r="BD27" s="678"/>
      <c r="BE27" s="678"/>
      <c r="BF27" s="679"/>
      <c r="BG27" s="680">
        <v>9773908</v>
      </c>
      <c r="BH27" s="681"/>
      <c r="BI27" s="681"/>
      <c r="BJ27" s="681"/>
      <c r="BK27" s="681"/>
      <c r="BL27" s="681"/>
      <c r="BM27" s="681"/>
      <c r="BN27" s="682"/>
      <c r="BO27" s="713">
        <v>100</v>
      </c>
      <c r="BP27" s="713"/>
      <c r="BQ27" s="713"/>
      <c r="BR27" s="713"/>
      <c r="BS27" s="686">
        <v>126902</v>
      </c>
      <c r="BT27" s="681"/>
      <c r="BU27" s="681"/>
      <c r="BV27" s="681"/>
      <c r="BW27" s="681"/>
      <c r="BX27" s="681"/>
      <c r="BY27" s="681"/>
      <c r="BZ27" s="681"/>
      <c r="CA27" s="681"/>
      <c r="CB27" s="727"/>
      <c r="CD27" s="719" t="s">
        <v>304</v>
      </c>
      <c r="CE27" s="720"/>
      <c r="CF27" s="720"/>
      <c r="CG27" s="720"/>
      <c r="CH27" s="720"/>
      <c r="CI27" s="720"/>
      <c r="CJ27" s="720"/>
      <c r="CK27" s="720"/>
      <c r="CL27" s="720"/>
      <c r="CM27" s="720"/>
      <c r="CN27" s="720"/>
      <c r="CO27" s="720"/>
      <c r="CP27" s="720"/>
      <c r="CQ27" s="721"/>
      <c r="CR27" s="680">
        <v>6726686</v>
      </c>
      <c r="CS27" s="699"/>
      <c r="CT27" s="699"/>
      <c r="CU27" s="699"/>
      <c r="CV27" s="699"/>
      <c r="CW27" s="699"/>
      <c r="CX27" s="699"/>
      <c r="CY27" s="700"/>
      <c r="CZ27" s="683">
        <v>18.5</v>
      </c>
      <c r="DA27" s="701"/>
      <c r="DB27" s="701"/>
      <c r="DC27" s="702"/>
      <c r="DD27" s="686">
        <v>2019351</v>
      </c>
      <c r="DE27" s="699"/>
      <c r="DF27" s="699"/>
      <c r="DG27" s="699"/>
      <c r="DH27" s="699"/>
      <c r="DI27" s="699"/>
      <c r="DJ27" s="699"/>
      <c r="DK27" s="700"/>
      <c r="DL27" s="686">
        <v>1776910</v>
      </c>
      <c r="DM27" s="699"/>
      <c r="DN27" s="699"/>
      <c r="DO27" s="699"/>
      <c r="DP27" s="699"/>
      <c r="DQ27" s="699"/>
      <c r="DR27" s="699"/>
      <c r="DS27" s="699"/>
      <c r="DT27" s="699"/>
      <c r="DU27" s="699"/>
      <c r="DV27" s="700"/>
      <c r="DW27" s="683">
        <v>11.3</v>
      </c>
      <c r="DX27" s="701"/>
      <c r="DY27" s="701"/>
      <c r="DZ27" s="701"/>
      <c r="EA27" s="701"/>
      <c r="EB27" s="701"/>
      <c r="EC27" s="722"/>
    </row>
    <row r="28" spans="2:133" ht="11.25" customHeight="1" x14ac:dyDescent="0.2">
      <c r="B28" s="677" t="s">
        <v>305</v>
      </c>
      <c r="C28" s="678"/>
      <c r="D28" s="678"/>
      <c r="E28" s="678"/>
      <c r="F28" s="678"/>
      <c r="G28" s="678"/>
      <c r="H28" s="678"/>
      <c r="I28" s="678"/>
      <c r="J28" s="678"/>
      <c r="K28" s="678"/>
      <c r="L28" s="678"/>
      <c r="M28" s="678"/>
      <c r="N28" s="678"/>
      <c r="O28" s="678"/>
      <c r="P28" s="678"/>
      <c r="Q28" s="679"/>
      <c r="R28" s="680">
        <v>164044</v>
      </c>
      <c r="S28" s="681"/>
      <c r="T28" s="681"/>
      <c r="U28" s="681"/>
      <c r="V28" s="681"/>
      <c r="W28" s="681"/>
      <c r="X28" s="681"/>
      <c r="Y28" s="682"/>
      <c r="Z28" s="713">
        <v>0.4</v>
      </c>
      <c r="AA28" s="713"/>
      <c r="AB28" s="713"/>
      <c r="AC28" s="713"/>
      <c r="AD28" s="714" t="s">
        <v>140</v>
      </c>
      <c r="AE28" s="714"/>
      <c r="AF28" s="714"/>
      <c r="AG28" s="714"/>
      <c r="AH28" s="714"/>
      <c r="AI28" s="714"/>
      <c r="AJ28" s="714"/>
      <c r="AK28" s="714"/>
      <c r="AL28" s="683" t="s">
        <v>237</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306</v>
      </c>
      <c r="CE28" s="720"/>
      <c r="CF28" s="720"/>
      <c r="CG28" s="720"/>
      <c r="CH28" s="720"/>
      <c r="CI28" s="720"/>
      <c r="CJ28" s="720"/>
      <c r="CK28" s="720"/>
      <c r="CL28" s="720"/>
      <c r="CM28" s="720"/>
      <c r="CN28" s="720"/>
      <c r="CO28" s="720"/>
      <c r="CP28" s="720"/>
      <c r="CQ28" s="721"/>
      <c r="CR28" s="680">
        <v>2652411</v>
      </c>
      <c r="CS28" s="681"/>
      <c r="CT28" s="681"/>
      <c r="CU28" s="681"/>
      <c r="CV28" s="681"/>
      <c r="CW28" s="681"/>
      <c r="CX28" s="681"/>
      <c r="CY28" s="682"/>
      <c r="CZ28" s="683">
        <v>7.3</v>
      </c>
      <c r="DA28" s="701"/>
      <c r="DB28" s="701"/>
      <c r="DC28" s="702"/>
      <c r="DD28" s="686">
        <v>2577098</v>
      </c>
      <c r="DE28" s="681"/>
      <c r="DF28" s="681"/>
      <c r="DG28" s="681"/>
      <c r="DH28" s="681"/>
      <c r="DI28" s="681"/>
      <c r="DJ28" s="681"/>
      <c r="DK28" s="682"/>
      <c r="DL28" s="686">
        <v>2577098</v>
      </c>
      <c r="DM28" s="681"/>
      <c r="DN28" s="681"/>
      <c r="DO28" s="681"/>
      <c r="DP28" s="681"/>
      <c r="DQ28" s="681"/>
      <c r="DR28" s="681"/>
      <c r="DS28" s="681"/>
      <c r="DT28" s="681"/>
      <c r="DU28" s="681"/>
      <c r="DV28" s="682"/>
      <c r="DW28" s="683">
        <v>16.399999999999999</v>
      </c>
      <c r="DX28" s="701"/>
      <c r="DY28" s="701"/>
      <c r="DZ28" s="701"/>
      <c r="EA28" s="701"/>
      <c r="EB28" s="701"/>
      <c r="EC28" s="722"/>
    </row>
    <row r="29" spans="2:133" ht="11.25" customHeight="1" x14ac:dyDescent="0.2">
      <c r="B29" s="677" t="s">
        <v>307</v>
      </c>
      <c r="C29" s="678"/>
      <c r="D29" s="678"/>
      <c r="E29" s="678"/>
      <c r="F29" s="678"/>
      <c r="G29" s="678"/>
      <c r="H29" s="678"/>
      <c r="I29" s="678"/>
      <c r="J29" s="678"/>
      <c r="K29" s="678"/>
      <c r="L29" s="678"/>
      <c r="M29" s="678"/>
      <c r="N29" s="678"/>
      <c r="O29" s="678"/>
      <c r="P29" s="678"/>
      <c r="Q29" s="679"/>
      <c r="R29" s="680">
        <v>228117</v>
      </c>
      <c r="S29" s="681"/>
      <c r="T29" s="681"/>
      <c r="U29" s="681"/>
      <c r="V29" s="681"/>
      <c r="W29" s="681"/>
      <c r="X29" s="681"/>
      <c r="Y29" s="682"/>
      <c r="Z29" s="713">
        <v>0.6</v>
      </c>
      <c r="AA29" s="713"/>
      <c r="AB29" s="713"/>
      <c r="AC29" s="713"/>
      <c r="AD29" s="714">
        <v>24839</v>
      </c>
      <c r="AE29" s="714"/>
      <c r="AF29" s="714"/>
      <c r="AG29" s="714"/>
      <c r="AH29" s="714"/>
      <c r="AI29" s="714"/>
      <c r="AJ29" s="714"/>
      <c r="AK29" s="714"/>
      <c r="AL29" s="683">
        <v>0.2</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308</v>
      </c>
      <c r="CE29" s="766"/>
      <c r="CF29" s="719" t="s">
        <v>70</v>
      </c>
      <c r="CG29" s="720"/>
      <c r="CH29" s="720"/>
      <c r="CI29" s="720"/>
      <c r="CJ29" s="720"/>
      <c r="CK29" s="720"/>
      <c r="CL29" s="720"/>
      <c r="CM29" s="720"/>
      <c r="CN29" s="720"/>
      <c r="CO29" s="720"/>
      <c r="CP29" s="720"/>
      <c r="CQ29" s="721"/>
      <c r="CR29" s="680">
        <v>2652411</v>
      </c>
      <c r="CS29" s="699"/>
      <c r="CT29" s="699"/>
      <c r="CU29" s="699"/>
      <c r="CV29" s="699"/>
      <c r="CW29" s="699"/>
      <c r="CX29" s="699"/>
      <c r="CY29" s="700"/>
      <c r="CZ29" s="683">
        <v>7.3</v>
      </c>
      <c r="DA29" s="701"/>
      <c r="DB29" s="701"/>
      <c r="DC29" s="702"/>
      <c r="DD29" s="686">
        <v>2577098</v>
      </c>
      <c r="DE29" s="699"/>
      <c r="DF29" s="699"/>
      <c r="DG29" s="699"/>
      <c r="DH29" s="699"/>
      <c r="DI29" s="699"/>
      <c r="DJ29" s="699"/>
      <c r="DK29" s="700"/>
      <c r="DL29" s="686">
        <v>2577098</v>
      </c>
      <c r="DM29" s="699"/>
      <c r="DN29" s="699"/>
      <c r="DO29" s="699"/>
      <c r="DP29" s="699"/>
      <c r="DQ29" s="699"/>
      <c r="DR29" s="699"/>
      <c r="DS29" s="699"/>
      <c r="DT29" s="699"/>
      <c r="DU29" s="699"/>
      <c r="DV29" s="700"/>
      <c r="DW29" s="683">
        <v>16.399999999999999</v>
      </c>
      <c r="DX29" s="701"/>
      <c r="DY29" s="701"/>
      <c r="DZ29" s="701"/>
      <c r="EA29" s="701"/>
      <c r="EB29" s="701"/>
      <c r="EC29" s="722"/>
    </row>
    <row r="30" spans="2:133" ht="11.25" customHeight="1" x14ac:dyDescent="0.2">
      <c r="B30" s="677" t="s">
        <v>309</v>
      </c>
      <c r="C30" s="678"/>
      <c r="D30" s="678"/>
      <c r="E30" s="678"/>
      <c r="F30" s="678"/>
      <c r="G30" s="678"/>
      <c r="H30" s="678"/>
      <c r="I30" s="678"/>
      <c r="J30" s="678"/>
      <c r="K30" s="678"/>
      <c r="L30" s="678"/>
      <c r="M30" s="678"/>
      <c r="N30" s="678"/>
      <c r="O30" s="678"/>
      <c r="P30" s="678"/>
      <c r="Q30" s="679"/>
      <c r="R30" s="680">
        <v>32854</v>
      </c>
      <c r="S30" s="681"/>
      <c r="T30" s="681"/>
      <c r="U30" s="681"/>
      <c r="V30" s="681"/>
      <c r="W30" s="681"/>
      <c r="X30" s="681"/>
      <c r="Y30" s="682"/>
      <c r="Z30" s="713">
        <v>0.1</v>
      </c>
      <c r="AA30" s="713"/>
      <c r="AB30" s="713"/>
      <c r="AC30" s="713"/>
      <c r="AD30" s="714">
        <v>1</v>
      </c>
      <c r="AE30" s="714"/>
      <c r="AF30" s="714"/>
      <c r="AG30" s="714"/>
      <c r="AH30" s="714"/>
      <c r="AI30" s="714"/>
      <c r="AJ30" s="714"/>
      <c r="AK30" s="714"/>
      <c r="AL30" s="683">
        <v>0</v>
      </c>
      <c r="AM30" s="684"/>
      <c r="AN30" s="684"/>
      <c r="AO30" s="715"/>
      <c r="AP30" s="741" t="s">
        <v>225</v>
      </c>
      <c r="AQ30" s="742"/>
      <c r="AR30" s="742"/>
      <c r="AS30" s="742"/>
      <c r="AT30" s="742"/>
      <c r="AU30" s="742"/>
      <c r="AV30" s="742"/>
      <c r="AW30" s="742"/>
      <c r="AX30" s="742"/>
      <c r="AY30" s="742"/>
      <c r="AZ30" s="742"/>
      <c r="BA30" s="742"/>
      <c r="BB30" s="742"/>
      <c r="BC30" s="742"/>
      <c r="BD30" s="742"/>
      <c r="BE30" s="742"/>
      <c r="BF30" s="743"/>
      <c r="BG30" s="741" t="s">
        <v>310</v>
      </c>
      <c r="BH30" s="754"/>
      <c r="BI30" s="754"/>
      <c r="BJ30" s="754"/>
      <c r="BK30" s="754"/>
      <c r="BL30" s="754"/>
      <c r="BM30" s="754"/>
      <c r="BN30" s="754"/>
      <c r="BO30" s="754"/>
      <c r="BP30" s="754"/>
      <c r="BQ30" s="755"/>
      <c r="BR30" s="741" t="s">
        <v>311</v>
      </c>
      <c r="BS30" s="754"/>
      <c r="BT30" s="754"/>
      <c r="BU30" s="754"/>
      <c r="BV30" s="754"/>
      <c r="BW30" s="754"/>
      <c r="BX30" s="754"/>
      <c r="BY30" s="754"/>
      <c r="BZ30" s="754"/>
      <c r="CA30" s="754"/>
      <c r="CB30" s="755"/>
      <c r="CD30" s="767"/>
      <c r="CE30" s="768"/>
      <c r="CF30" s="719" t="s">
        <v>312</v>
      </c>
      <c r="CG30" s="720"/>
      <c r="CH30" s="720"/>
      <c r="CI30" s="720"/>
      <c r="CJ30" s="720"/>
      <c r="CK30" s="720"/>
      <c r="CL30" s="720"/>
      <c r="CM30" s="720"/>
      <c r="CN30" s="720"/>
      <c r="CO30" s="720"/>
      <c r="CP30" s="720"/>
      <c r="CQ30" s="721"/>
      <c r="CR30" s="680">
        <v>2534206</v>
      </c>
      <c r="CS30" s="681"/>
      <c r="CT30" s="681"/>
      <c r="CU30" s="681"/>
      <c r="CV30" s="681"/>
      <c r="CW30" s="681"/>
      <c r="CX30" s="681"/>
      <c r="CY30" s="682"/>
      <c r="CZ30" s="683">
        <v>7</v>
      </c>
      <c r="DA30" s="701"/>
      <c r="DB30" s="701"/>
      <c r="DC30" s="702"/>
      <c r="DD30" s="686">
        <v>2461991</v>
      </c>
      <c r="DE30" s="681"/>
      <c r="DF30" s="681"/>
      <c r="DG30" s="681"/>
      <c r="DH30" s="681"/>
      <c r="DI30" s="681"/>
      <c r="DJ30" s="681"/>
      <c r="DK30" s="682"/>
      <c r="DL30" s="686">
        <v>2461991</v>
      </c>
      <c r="DM30" s="681"/>
      <c r="DN30" s="681"/>
      <c r="DO30" s="681"/>
      <c r="DP30" s="681"/>
      <c r="DQ30" s="681"/>
      <c r="DR30" s="681"/>
      <c r="DS30" s="681"/>
      <c r="DT30" s="681"/>
      <c r="DU30" s="681"/>
      <c r="DV30" s="682"/>
      <c r="DW30" s="683">
        <v>15.6</v>
      </c>
      <c r="DX30" s="701"/>
      <c r="DY30" s="701"/>
      <c r="DZ30" s="701"/>
      <c r="EA30" s="701"/>
      <c r="EB30" s="701"/>
      <c r="EC30" s="722"/>
    </row>
    <row r="31" spans="2:133" ht="11.25" customHeight="1" x14ac:dyDescent="0.2">
      <c r="B31" s="677" t="s">
        <v>313</v>
      </c>
      <c r="C31" s="678"/>
      <c r="D31" s="678"/>
      <c r="E31" s="678"/>
      <c r="F31" s="678"/>
      <c r="G31" s="678"/>
      <c r="H31" s="678"/>
      <c r="I31" s="678"/>
      <c r="J31" s="678"/>
      <c r="K31" s="678"/>
      <c r="L31" s="678"/>
      <c r="M31" s="678"/>
      <c r="N31" s="678"/>
      <c r="O31" s="678"/>
      <c r="P31" s="678"/>
      <c r="Q31" s="679"/>
      <c r="R31" s="680">
        <v>12686340</v>
      </c>
      <c r="S31" s="681"/>
      <c r="T31" s="681"/>
      <c r="U31" s="681"/>
      <c r="V31" s="681"/>
      <c r="W31" s="681"/>
      <c r="X31" s="681"/>
      <c r="Y31" s="682"/>
      <c r="Z31" s="713">
        <v>33.9</v>
      </c>
      <c r="AA31" s="713"/>
      <c r="AB31" s="713"/>
      <c r="AC31" s="713"/>
      <c r="AD31" s="714" t="s">
        <v>237</v>
      </c>
      <c r="AE31" s="714"/>
      <c r="AF31" s="714"/>
      <c r="AG31" s="714"/>
      <c r="AH31" s="714"/>
      <c r="AI31" s="714"/>
      <c r="AJ31" s="714"/>
      <c r="AK31" s="714"/>
      <c r="AL31" s="683" t="s">
        <v>140</v>
      </c>
      <c r="AM31" s="684"/>
      <c r="AN31" s="684"/>
      <c r="AO31" s="715"/>
      <c r="AP31" s="756" t="s">
        <v>314</v>
      </c>
      <c r="AQ31" s="757"/>
      <c r="AR31" s="757"/>
      <c r="AS31" s="757"/>
      <c r="AT31" s="762" t="s">
        <v>315</v>
      </c>
      <c r="AU31" s="231"/>
      <c r="AV31" s="231"/>
      <c r="AW31" s="231"/>
      <c r="AX31" s="746" t="s">
        <v>192</v>
      </c>
      <c r="AY31" s="747"/>
      <c r="AZ31" s="747"/>
      <c r="BA31" s="747"/>
      <c r="BB31" s="747"/>
      <c r="BC31" s="747"/>
      <c r="BD31" s="747"/>
      <c r="BE31" s="747"/>
      <c r="BF31" s="748"/>
      <c r="BG31" s="749">
        <v>98.5</v>
      </c>
      <c r="BH31" s="750"/>
      <c r="BI31" s="750"/>
      <c r="BJ31" s="750"/>
      <c r="BK31" s="750"/>
      <c r="BL31" s="750"/>
      <c r="BM31" s="751">
        <v>93.7</v>
      </c>
      <c r="BN31" s="750"/>
      <c r="BO31" s="750"/>
      <c r="BP31" s="750"/>
      <c r="BQ31" s="752"/>
      <c r="BR31" s="749">
        <v>98.7</v>
      </c>
      <c r="BS31" s="750"/>
      <c r="BT31" s="750"/>
      <c r="BU31" s="750"/>
      <c r="BV31" s="750"/>
      <c r="BW31" s="750"/>
      <c r="BX31" s="751">
        <v>93.6</v>
      </c>
      <c r="BY31" s="750"/>
      <c r="BZ31" s="750"/>
      <c r="CA31" s="750"/>
      <c r="CB31" s="752"/>
      <c r="CD31" s="767"/>
      <c r="CE31" s="768"/>
      <c r="CF31" s="719" t="s">
        <v>316</v>
      </c>
      <c r="CG31" s="720"/>
      <c r="CH31" s="720"/>
      <c r="CI31" s="720"/>
      <c r="CJ31" s="720"/>
      <c r="CK31" s="720"/>
      <c r="CL31" s="720"/>
      <c r="CM31" s="720"/>
      <c r="CN31" s="720"/>
      <c r="CO31" s="720"/>
      <c r="CP31" s="720"/>
      <c r="CQ31" s="721"/>
      <c r="CR31" s="680">
        <v>118205</v>
      </c>
      <c r="CS31" s="699"/>
      <c r="CT31" s="699"/>
      <c r="CU31" s="699"/>
      <c r="CV31" s="699"/>
      <c r="CW31" s="699"/>
      <c r="CX31" s="699"/>
      <c r="CY31" s="700"/>
      <c r="CZ31" s="683">
        <v>0.3</v>
      </c>
      <c r="DA31" s="701"/>
      <c r="DB31" s="701"/>
      <c r="DC31" s="702"/>
      <c r="DD31" s="686">
        <v>115107</v>
      </c>
      <c r="DE31" s="699"/>
      <c r="DF31" s="699"/>
      <c r="DG31" s="699"/>
      <c r="DH31" s="699"/>
      <c r="DI31" s="699"/>
      <c r="DJ31" s="699"/>
      <c r="DK31" s="700"/>
      <c r="DL31" s="686">
        <v>115107</v>
      </c>
      <c r="DM31" s="699"/>
      <c r="DN31" s="699"/>
      <c r="DO31" s="699"/>
      <c r="DP31" s="699"/>
      <c r="DQ31" s="699"/>
      <c r="DR31" s="699"/>
      <c r="DS31" s="699"/>
      <c r="DT31" s="699"/>
      <c r="DU31" s="699"/>
      <c r="DV31" s="700"/>
      <c r="DW31" s="683">
        <v>0.7</v>
      </c>
      <c r="DX31" s="701"/>
      <c r="DY31" s="701"/>
      <c r="DZ31" s="701"/>
      <c r="EA31" s="701"/>
      <c r="EB31" s="701"/>
      <c r="EC31" s="722"/>
    </row>
    <row r="32" spans="2:133" ht="11.25" customHeight="1" x14ac:dyDescent="0.2">
      <c r="B32" s="771" t="s">
        <v>317</v>
      </c>
      <c r="C32" s="772"/>
      <c r="D32" s="772"/>
      <c r="E32" s="772"/>
      <c r="F32" s="772"/>
      <c r="G32" s="772"/>
      <c r="H32" s="772"/>
      <c r="I32" s="772"/>
      <c r="J32" s="772"/>
      <c r="K32" s="772"/>
      <c r="L32" s="772"/>
      <c r="M32" s="772"/>
      <c r="N32" s="772"/>
      <c r="O32" s="772"/>
      <c r="P32" s="772"/>
      <c r="Q32" s="773"/>
      <c r="R32" s="680" t="s">
        <v>237</v>
      </c>
      <c r="S32" s="681"/>
      <c r="T32" s="681"/>
      <c r="U32" s="681"/>
      <c r="V32" s="681"/>
      <c r="W32" s="681"/>
      <c r="X32" s="681"/>
      <c r="Y32" s="682"/>
      <c r="Z32" s="713" t="s">
        <v>237</v>
      </c>
      <c r="AA32" s="713"/>
      <c r="AB32" s="713"/>
      <c r="AC32" s="713"/>
      <c r="AD32" s="714" t="s">
        <v>237</v>
      </c>
      <c r="AE32" s="714"/>
      <c r="AF32" s="714"/>
      <c r="AG32" s="714"/>
      <c r="AH32" s="714"/>
      <c r="AI32" s="714"/>
      <c r="AJ32" s="714"/>
      <c r="AK32" s="714"/>
      <c r="AL32" s="683" t="s">
        <v>237</v>
      </c>
      <c r="AM32" s="684"/>
      <c r="AN32" s="684"/>
      <c r="AO32" s="715"/>
      <c r="AP32" s="758"/>
      <c r="AQ32" s="759"/>
      <c r="AR32" s="759"/>
      <c r="AS32" s="759"/>
      <c r="AT32" s="763"/>
      <c r="AU32" s="230" t="s">
        <v>318</v>
      </c>
      <c r="AV32" s="230"/>
      <c r="AW32" s="230"/>
      <c r="AX32" s="677" t="s">
        <v>319</v>
      </c>
      <c r="AY32" s="678"/>
      <c r="AZ32" s="678"/>
      <c r="BA32" s="678"/>
      <c r="BB32" s="678"/>
      <c r="BC32" s="678"/>
      <c r="BD32" s="678"/>
      <c r="BE32" s="678"/>
      <c r="BF32" s="679"/>
      <c r="BG32" s="753">
        <v>99.3</v>
      </c>
      <c r="BH32" s="699"/>
      <c r="BI32" s="699"/>
      <c r="BJ32" s="699"/>
      <c r="BK32" s="699"/>
      <c r="BL32" s="699"/>
      <c r="BM32" s="684">
        <v>98.3</v>
      </c>
      <c r="BN32" s="745"/>
      <c r="BO32" s="745"/>
      <c r="BP32" s="745"/>
      <c r="BQ32" s="726"/>
      <c r="BR32" s="753">
        <v>99</v>
      </c>
      <c r="BS32" s="699"/>
      <c r="BT32" s="699"/>
      <c r="BU32" s="699"/>
      <c r="BV32" s="699"/>
      <c r="BW32" s="699"/>
      <c r="BX32" s="684">
        <v>98</v>
      </c>
      <c r="BY32" s="745"/>
      <c r="BZ32" s="745"/>
      <c r="CA32" s="745"/>
      <c r="CB32" s="726"/>
      <c r="CD32" s="769"/>
      <c r="CE32" s="770"/>
      <c r="CF32" s="719" t="s">
        <v>320</v>
      </c>
      <c r="CG32" s="720"/>
      <c r="CH32" s="720"/>
      <c r="CI32" s="720"/>
      <c r="CJ32" s="720"/>
      <c r="CK32" s="720"/>
      <c r="CL32" s="720"/>
      <c r="CM32" s="720"/>
      <c r="CN32" s="720"/>
      <c r="CO32" s="720"/>
      <c r="CP32" s="720"/>
      <c r="CQ32" s="721"/>
      <c r="CR32" s="680" t="s">
        <v>250</v>
      </c>
      <c r="CS32" s="681"/>
      <c r="CT32" s="681"/>
      <c r="CU32" s="681"/>
      <c r="CV32" s="681"/>
      <c r="CW32" s="681"/>
      <c r="CX32" s="681"/>
      <c r="CY32" s="682"/>
      <c r="CZ32" s="683" t="s">
        <v>250</v>
      </c>
      <c r="DA32" s="701"/>
      <c r="DB32" s="701"/>
      <c r="DC32" s="702"/>
      <c r="DD32" s="686" t="s">
        <v>237</v>
      </c>
      <c r="DE32" s="681"/>
      <c r="DF32" s="681"/>
      <c r="DG32" s="681"/>
      <c r="DH32" s="681"/>
      <c r="DI32" s="681"/>
      <c r="DJ32" s="681"/>
      <c r="DK32" s="682"/>
      <c r="DL32" s="686" t="s">
        <v>140</v>
      </c>
      <c r="DM32" s="681"/>
      <c r="DN32" s="681"/>
      <c r="DO32" s="681"/>
      <c r="DP32" s="681"/>
      <c r="DQ32" s="681"/>
      <c r="DR32" s="681"/>
      <c r="DS32" s="681"/>
      <c r="DT32" s="681"/>
      <c r="DU32" s="681"/>
      <c r="DV32" s="682"/>
      <c r="DW32" s="683" t="s">
        <v>237</v>
      </c>
      <c r="DX32" s="701"/>
      <c r="DY32" s="701"/>
      <c r="DZ32" s="701"/>
      <c r="EA32" s="701"/>
      <c r="EB32" s="701"/>
      <c r="EC32" s="722"/>
    </row>
    <row r="33" spans="2:133" ht="11.25" customHeight="1" x14ac:dyDescent="0.2">
      <c r="B33" s="677" t="s">
        <v>321</v>
      </c>
      <c r="C33" s="678"/>
      <c r="D33" s="678"/>
      <c r="E33" s="678"/>
      <c r="F33" s="678"/>
      <c r="G33" s="678"/>
      <c r="H33" s="678"/>
      <c r="I33" s="678"/>
      <c r="J33" s="678"/>
      <c r="K33" s="678"/>
      <c r="L33" s="678"/>
      <c r="M33" s="678"/>
      <c r="N33" s="678"/>
      <c r="O33" s="678"/>
      <c r="P33" s="678"/>
      <c r="Q33" s="679"/>
      <c r="R33" s="680">
        <v>2517098</v>
      </c>
      <c r="S33" s="681"/>
      <c r="T33" s="681"/>
      <c r="U33" s="681"/>
      <c r="V33" s="681"/>
      <c r="W33" s="681"/>
      <c r="X33" s="681"/>
      <c r="Y33" s="682"/>
      <c r="Z33" s="713">
        <v>6.7</v>
      </c>
      <c r="AA33" s="713"/>
      <c r="AB33" s="713"/>
      <c r="AC33" s="713"/>
      <c r="AD33" s="714" t="s">
        <v>140</v>
      </c>
      <c r="AE33" s="714"/>
      <c r="AF33" s="714"/>
      <c r="AG33" s="714"/>
      <c r="AH33" s="714"/>
      <c r="AI33" s="714"/>
      <c r="AJ33" s="714"/>
      <c r="AK33" s="714"/>
      <c r="AL33" s="683" t="s">
        <v>237</v>
      </c>
      <c r="AM33" s="684"/>
      <c r="AN33" s="684"/>
      <c r="AO33" s="715"/>
      <c r="AP33" s="760"/>
      <c r="AQ33" s="761"/>
      <c r="AR33" s="761"/>
      <c r="AS33" s="761"/>
      <c r="AT33" s="764"/>
      <c r="AU33" s="232"/>
      <c r="AV33" s="232"/>
      <c r="AW33" s="232"/>
      <c r="AX33" s="661" t="s">
        <v>322</v>
      </c>
      <c r="AY33" s="662"/>
      <c r="AZ33" s="662"/>
      <c r="BA33" s="662"/>
      <c r="BB33" s="662"/>
      <c r="BC33" s="662"/>
      <c r="BD33" s="662"/>
      <c r="BE33" s="662"/>
      <c r="BF33" s="663"/>
      <c r="BG33" s="744">
        <v>97.6</v>
      </c>
      <c r="BH33" s="665"/>
      <c r="BI33" s="665"/>
      <c r="BJ33" s="665"/>
      <c r="BK33" s="665"/>
      <c r="BL33" s="665"/>
      <c r="BM33" s="707">
        <v>88.7</v>
      </c>
      <c r="BN33" s="665"/>
      <c r="BO33" s="665"/>
      <c r="BP33" s="665"/>
      <c r="BQ33" s="709"/>
      <c r="BR33" s="744">
        <v>98.2</v>
      </c>
      <c r="BS33" s="665"/>
      <c r="BT33" s="665"/>
      <c r="BU33" s="665"/>
      <c r="BV33" s="665"/>
      <c r="BW33" s="665"/>
      <c r="BX33" s="707">
        <v>89</v>
      </c>
      <c r="BY33" s="665"/>
      <c r="BZ33" s="665"/>
      <c r="CA33" s="665"/>
      <c r="CB33" s="709"/>
      <c r="CD33" s="719" t="s">
        <v>323</v>
      </c>
      <c r="CE33" s="720"/>
      <c r="CF33" s="720"/>
      <c r="CG33" s="720"/>
      <c r="CH33" s="720"/>
      <c r="CI33" s="720"/>
      <c r="CJ33" s="720"/>
      <c r="CK33" s="720"/>
      <c r="CL33" s="720"/>
      <c r="CM33" s="720"/>
      <c r="CN33" s="720"/>
      <c r="CO33" s="720"/>
      <c r="CP33" s="720"/>
      <c r="CQ33" s="721"/>
      <c r="CR33" s="680">
        <v>18806010</v>
      </c>
      <c r="CS33" s="699"/>
      <c r="CT33" s="699"/>
      <c r="CU33" s="699"/>
      <c r="CV33" s="699"/>
      <c r="CW33" s="699"/>
      <c r="CX33" s="699"/>
      <c r="CY33" s="700"/>
      <c r="CZ33" s="683">
        <v>51.7</v>
      </c>
      <c r="DA33" s="701"/>
      <c r="DB33" s="701"/>
      <c r="DC33" s="702"/>
      <c r="DD33" s="686">
        <v>10128386</v>
      </c>
      <c r="DE33" s="699"/>
      <c r="DF33" s="699"/>
      <c r="DG33" s="699"/>
      <c r="DH33" s="699"/>
      <c r="DI33" s="699"/>
      <c r="DJ33" s="699"/>
      <c r="DK33" s="700"/>
      <c r="DL33" s="686">
        <v>6166866</v>
      </c>
      <c r="DM33" s="699"/>
      <c r="DN33" s="699"/>
      <c r="DO33" s="699"/>
      <c r="DP33" s="699"/>
      <c r="DQ33" s="699"/>
      <c r="DR33" s="699"/>
      <c r="DS33" s="699"/>
      <c r="DT33" s="699"/>
      <c r="DU33" s="699"/>
      <c r="DV33" s="700"/>
      <c r="DW33" s="683">
        <v>39.200000000000003</v>
      </c>
      <c r="DX33" s="701"/>
      <c r="DY33" s="701"/>
      <c r="DZ33" s="701"/>
      <c r="EA33" s="701"/>
      <c r="EB33" s="701"/>
      <c r="EC33" s="722"/>
    </row>
    <row r="34" spans="2:133" ht="11.25" customHeight="1" x14ac:dyDescent="0.2">
      <c r="B34" s="677" t="s">
        <v>324</v>
      </c>
      <c r="C34" s="678"/>
      <c r="D34" s="678"/>
      <c r="E34" s="678"/>
      <c r="F34" s="678"/>
      <c r="G34" s="678"/>
      <c r="H34" s="678"/>
      <c r="I34" s="678"/>
      <c r="J34" s="678"/>
      <c r="K34" s="678"/>
      <c r="L34" s="678"/>
      <c r="M34" s="678"/>
      <c r="N34" s="678"/>
      <c r="O34" s="678"/>
      <c r="P34" s="678"/>
      <c r="Q34" s="679"/>
      <c r="R34" s="680">
        <v>130591</v>
      </c>
      <c r="S34" s="681"/>
      <c r="T34" s="681"/>
      <c r="U34" s="681"/>
      <c r="V34" s="681"/>
      <c r="W34" s="681"/>
      <c r="X34" s="681"/>
      <c r="Y34" s="682"/>
      <c r="Z34" s="713">
        <v>0.3</v>
      </c>
      <c r="AA34" s="713"/>
      <c r="AB34" s="713"/>
      <c r="AC34" s="713"/>
      <c r="AD34" s="714" t="s">
        <v>237</v>
      </c>
      <c r="AE34" s="714"/>
      <c r="AF34" s="714"/>
      <c r="AG34" s="714"/>
      <c r="AH34" s="714"/>
      <c r="AI34" s="714"/>
      <c r="AJ34" s="714"/>
      <c r="AK34" s="714"/>
      <c r="AL34" s="683" t="s">
        <v>140</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325</v>
      </c>
      <c r="CE34" s="720"/>
      <c r="CF34" s="720"/>
      <c r="CG34" s="720"/>
      <c r="CH34" s="720"/>
      <c r="CI34" s="720"/>
      <c r="CJ34" s="720"/>
      <c r="CK34" s="720"/>
      <c r="CL34" s="720"/>
      <c r="CM34" s="720"/>
      <c r="CN34" s="720"/>
      <c r="CO34" s="720"/>
      <c r="CP34" s="720"/>
      <c r="CQ34" s="721"/>
      <c r="CR34" s="680">
        <v>2924734</v>
      </c>
      <c r="CS34" s="681"/>
      <c r="CT34" s="681"/>
      <c r="CU34" s="681"/>
      <c r="CV34" s="681"/>
      <c r="CW34" s="681"/>
      <c r="CX34" s="681"/>
      <c r="CY34" s="682"/>
      <c r="CZ34" s="683">
        <v>8</v>
      </c>
      <c r="DA34" s="701"/>
      <c r="DB34" s="701"/>
      <c r="DC34" s="702"/>
      <c r="DD34" s="686">
        <v>2547064</v>
      </c>
      <c r="DE34" s="681"/>
      <c r="DF34" s="681"/>
      <c r="DG34" s="681"/>
      <c r="DH34" s="681"/>
      <c r="DI34" s="681"/>
      <c r="DJ34" s="681"/>
      <c r="DK34" s="682"/>
      <c r="DL34" s="686">
        <v>1957278</v>
      </c>
      <c r="DM34" s="681"/>
      <c r="DN34" s="681"/>
      <c r="DO34" s="681"/>
      <c r="DP34" s="681"/>
      <c r="DQ34" s="681"/>
      <c r="DR34" s="681"/>
      <c r="DS34" s="681"/>
      <c r="DT34" s="681"/>
      <c r="DU34" s="681"/>
      <c r="DV34" s="682"/>
      <c r="DW34" s="683">
        <v>12.4</v>
      </c>
      <c r="DX34" s="701"/>
      <c r="DY34" s="701"/>
      <c r="DZ34" s="701"/>
      <c r="EA34" s="701"/>
      <c r="EB34" s="701"/>
      <c r="EC34" s="722"/>
    </row>
    <row r="35" spans="2:133" ht="11.25" customHeight="1" x14ac:dyDescent="0.2">
      <c r="B35" s="677" t="s">
        <v>326</v>
      </c>
      <c r="C35" s="678"/>
      <c r="D35" s="678"/>
      <c r="E35" s="678"/>
      <c r="F35" s="678"/>
      <c r="G35" s="678"/>
      <c r="H35" s="678"/>
      <c r="I35" s="678"/>
      <c r="J35" s="678"/>
      <c r="K35" s="678"/>
      <c r="L35" s="678"/>
      <c r="M35" s="678"/>
      <c r="N35" s="678"/>
      <c r="O35" s="678"/>
      <c r="P35" s="678"/>
      <c r="Q35" s="679"/>
      <c r="R35" s="680">
        <v>262383</v>
      </c>
      <c r="S35" s="681"/>
      <c r="T35" s="681"/>
      <c r="U35" s="681"/>
      <c r="V35" s="681"/>
      <c r="W35" s="681"/>
      <c r="X35" s="681"/>
      <c r="Y35" s="682"/>
      <c r="Z35" s="713">
        <v>0.7</v>
      </c>
      <c r="AA35" s="713"/>
      <c r="AB35" s="713"/>
      <c r="AC35" s="713"/>
      <c r="AD35" s="714" t="s">
        <v>140</v>
      </c>
      <c r="AE35" s="714"/>
      <c r="AF35" s="714"/>
      <c r="AG35" s="714"/>
      <c r="AH35" s="714"/>
      <c r="AI35" s="714"/>
      <c r="AJ35" s="714"/>
      <c r="AK35" s="714"/>
      <c r="AL35" s="683" t="s">
        <v>140</v>
      </c>
      <c r="AM35" s="684"/>
      <c r="AN35" s="684"/>
      <c r="AO35" s="715"/>
      <c r="AP35" s="235"/>
      <c r="AQ35" s="741" t="s">
        <v>327</v>
      </c>
      <c r="AR35" s="742"/>
      <c r="AS35" s="742"/>
      <c r="AT35" s="742"/>
      <c r="AU35" s="742"/>
      <c r="AV35" s="742"/>
      <c r="AW35" s="742"/>
      <c r="AX35" s="742"/>
      <c r="AY35" s="742"/>
      <c r="AZ35" s="742"/>
      <c r="BA35" s="742"/>
      <c r="BB35" s="742"/>
      <c r="BC35" s="742"/>
      <c r="BD35" s="742"/>
      <c r="BE35" s="742"/>
      <c r="BF35" s="743"/>
      <c r="BG35" s="741" t="s">
        <v>328</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329</v>
      </c>
      <c r="CE35" s="720"/>
      <c r="CF35" s="720"/>
      <c r="CG35" s="720"/>
      <c r="CH35" s="720"/>
      <c r="CI35" s="720"/>
      <c r="CJ35" s="720"/>
      <c r="CK35" s="720"/>
      <c r="CL35" s="720"/>
      <c r="CM35" s="720"/>
      <c r="CN35" s="720"/>
      <c r="CO35" s="720"/>
      <c r="CP35" s="720"/>
      <c r="CQ35" s="721"/>
      <c r="CR35" s="680">
        <v>551858</v>
      </c>
      <c r="CS35" s="699"/>
      <c r="CT35" s="699"/>
      <c r="CU35" s="699"/>
      <c r="CV35" s="699"/>
      <c r="CW35" s="699"/>
      <c r="CX35" s="699"/>
      <c r="CY35" s="700"/>
      <c r="CZ35" s="683">
        <v>1.5</v>
      </c>
      <c r="DA35" s="701"/>
      <c r="DB35" s="701"/>
      <c r="DC35" s="702"/>
      <c r="DD35" s="686">
        <v>424253</v>
      </c>
      <c r="DE35" s="699"/>
      <c r="DF35" s="699"/>
      <c r="DG35" s="699"/>
      <c r="DH35" s="699"/>
      <c r="DI35" s="699"/>
      <c r="DJ35" s="699"/>
      <c r="DK35" s="700"/>
      <c r="DL35" s="686">
        <v>160508</v>
      </c>
      <c r="DM35" s="699"/>
      <c r="DN35" s="699"/>
      <c r="DO35" s="699"/>
      <c r="DP35" s="699"/>
      <c r="DQ35" s="699"/>
      <c r="DR35" s="699"/>
      <c r="DS35" s="699"/>
      <c r="DT35" s="699"/>
      <c r="DU35" s="699"/>
      <c r="DV35" s="700"/>
      <c r="DW35" s="683">
        <v>1</v>
      </c>
      <c r="DX35" s="701"/>
      <c r="DY35" s="701"/>
      <c r="DZ35" s="701"/>
      <c r="EA35" s="701"/>
      <c r="EB35" s="701"/>
      <c r="EC35" s="722"/>
    </row>
    <row r="36" spans="2:133" ht="11.25" customHeight="1" x14ac:dyDescent="0.2">
      <c r="B36" s="677" t="s">
        <v>330</v>
      </c>
      <c r="C36" s="678"/>
      <c r="D36" s="678"/>
      <c r="E36" s="678"/>
      <c r="F36" s="678"/>
      <c r="G36" s="678"/>
      <c r="H36" s="678"/>
      <c r="I36" s="678"/>
      <c r="J36" s="678"/>
      <c r="K36" s="678"/>
      <c r="L36" s="678"/>
      <c r="M36" s="678"/>
      <c r="N36" s="678"/>
      <c r="O36" s="678"/>
      <c r="P36" s="678"/>
      <c r="Q36" s="679"/>
      <c r="R36" s="680">
        <v>813800</v>
      </c>
      <c r="S36" s="681"/>
      <c r="T36" s="681"/>
      <c r="U36" s="681"/>
      <c r="V36" s="681"/>
      <c r="W36" s="681"/>
      <c r="X36" s="681"/>
      <c r="Y36" s="682"/>
      <c r="Z36" s="713">
        <v>2.2000000000000002</v>
      </c>
      <c r="AA36" s="713"/>
      <c r="AB36" s="713"/>
      <c r="AC36" s="713"/>
      <c r="AD36" s="714" t="s">
        <v>140</v>
      </c>
      <c r="AE36" s="714"/>
      <c r="AF36" s="714"/>
      <c r="AG36" s="714"/>
      <c r="AH36" s="714"/>
      <c r="AI36" s="714"/>
      <c r="AJ36" s="714"/>
      <c r="AK36" s="714"/>
      <c r="AL36" s="683" t="s">
        <v>140</v>
      </c>
      <c r="AM36" s="684"/>
      <c r="AN36" s="684"/>
      <c r="AO36" s="715"/>
      <c r="AP36" s="235"/>
      <c r="AQ36" s="732" t="s">
        <v>331</v>
      </c>
      <c r="AR36" s="733"/>
      <c r="AS36" s="733"/>
      <c r="AT36" s="733"/>
      <c r="AU36" s="733"/>
      <c r="AV36" s="733"/>
      <c r="AW36" s="733"/>
      <c r="AX36" s="733"/>
      <c r="AY36" s="734"/>
      <c r="AZ36" s="735">
        <v>3522448</v>
      </c>
      <c r="BA36" s="736"/>
      <c r="BB36" s="736"/>
      <c r="BC36" s="736"/>
      <c r="BD36" s="736"/>
      <c r="BE36" s="736"/>
      <c r="BF36" s="737"/>
      <c r="BG36" s="738" t="s">
        <v>332</v>
      </c>
      <c r="BH36" s="739"/>
      <c r="BI36" s="739"/>
      <c r="BJ36" s="739"/>
      <c r="BK36" s="739"/>
      <c r="BL36" s="739"/>
      <c r="BM36" s="739"/>
      <c r="BN36" s="739"/>
      <c r="BO36" s="739"/>
      <c r="BP36" s="739"/>
      <c r="BQ36" s="739"/>
      <c r="BR36" s="739"/>
      <c r="BS36" s="739"/>
      <c r="BT36" s="739"/>
      <c r="BU36" s="740"/>
      <c r="BV36" s="735">
        <v>123769</v>
      </c>
      <c r="BW36" s="736"/>
      <c r="BX36" s="736"/>
      <c r="BY36" s="736"/>
      <c r="BZ36" s="736"/>
      <c r="CA36" s="736"/>
      <c r="CB36" s="737"/>
      <c r="CD36" s="719" t="s">
        <v>333</v>
      </c>
      <c r="CE36" s="720"/>
      <c r="CF36" s="720"/>
      <c r="CG36" s="720"/>
      <c r="CH36" s="720"/>
      <c r="CI36" s="720"/>
      <c r="CJ36" s="720"/>
      <c r="CK36" s="720"/>
      <c r="CL36" s="720"/>
      <c r="CM36" s="720"/>
      <c r="CN36" s="720"/>
      <c r="CO36" s="720"/>
      <c r="CP36" s="720"/>
      <c r="CQ36" s="721"/>
      <c r="CR36" s="680">
        <v>12235170</v>
      </c>
      <c r="CS36" s="681"/>
      <c r="CT36" s="681"/>
      <c r="CU36" s="681"/>
      <c r="CV36" s="681"/>
      <c r="CW36" s="681"/>
      <c r="CX36" s="681"/>
      <c r="CY36" s="682"/>
      <c r="CZ36" s="683">
        <v>33.6</v>
      </c>
      <c r="DA36" s="701"/>
      <c r="DB36" s="701"/>
      <c r="DC36" s="702"/>
      <c r="DD36" s="686">
        <v>4992609</v>
      </c>
      <c r="DE36" s="681"/>
      <c r="DF36" s="681"/>
      <c r="DG36" s="681"/>
      <c r="DH36" s="681"/>
      <c r="DI36" s="681"/>
      <c r="DJ36" s="681"/>
      <c r="DK36" s="682"/>
      <c r="DL36" s="686">
        <v>2437753</v>
      </c>
      <c r="DM36" s="681"/>
      <c r="DN36" s="681"/>
      <c r="DO36" s="681"/>
      <c r="DP36" s="681"/>
      <c r="DQ36" s="681"/>
      <c r="DR36" s="681"/>
      <c r="DS36" s="681"/>
      <c r="DT36" s="681"/>
      <c r="DU36" s="681"/>
      <c r="DV36" s="682"/>
      <c r="DW36" s="683">
        <v>15.5</v>
      </c>
      <c r="DX36" s="701"/>
      <c r="DY36" s="701"/>
      <c r="DZ36" s="701"/>
      <c r="EA36" s="701"/>
      <c r="EB36" s="701"/>
      <c r="EC36" s="722"/>
    </row>
    <row r="37" spans="2:133" ht="11.25" customHeight="1" x14ac:dyDescent="0.2">
      <c r="B37" s="677" t="s">
        <v>334</v>
      </c>
      <c r="C37" s="678"/>
      <c r="D37" s="678"/>
      <c r="E37" s="678"/>
      <c r="F37" s="678"/>
      <c r="G37" s="678"/>
      <c r="H37" s="678"/>
      <c r="I37" s="678"/>
      <c r="J37" s="678"/>
      <c r="K37" s="678"/>
      <c r="L37" s="678"/>
      <c r="M37" s="678"/>
      <c r="N37" s="678"/>
      <c r="O37" s="678"/>
      <c r="P37" s="678"/>
      <c r="Q37" s="679"/>
      <c r="R37" s="680">
        <v>790189</v>
      </c>
      <c r="S37" s="681"/>
      <c r="T37" s="681"/>
      <c r="U37" s="681"/>
      <c r="V37" s="681"/>
      <c r="W37" s="681"/>
      <c r="X37" s="681"/>
      <c r="Y37" s="682"/>
      <c r="Z37" s="713">
        <v>2.1</v>
      </c>
      <c r="AA37" s="713"/>
      <c r="AB37" s="713"/>
      <c r="AC37" s="713"/>
      <c r="AD37" s="714" t="s">
        <v>250</v>
      </c>
      <c r="AE37" s="714"/>
      <c r="AF37" s="714"/>
      <c r="AG37" s="714"/>
      <c r="AH37" s="714"/>
      <c r="AI37" s="714"/>
      <c r="AJ37" s="714"/>
      <c r="AK37" s="714"/>
      <c r="AL37" s="683" t="s">
        <v>140</v>
      </c>
      <c r="AM37" s="684"/>
      <c r="AN37" s="684"/>
      <c r="AO37" s="715"/>
      <c r="AQ37" s="723" t="s">
        <v>335</v>
      </c>
      <c r="AR37" s="724"/>
      <c r="AS37" s="724"/>
      <c r="AT37" s="724"/>
      <c r="AU37" s="724"/>
      <c r="AV37" s="724"/>
      <c r="AW37" s="724"/>
      <c r="AX37" s="724"/>
      <c r="AY37" s="725"/>
      <c r="AZ37" s="680">
        <v>953500</v>
      </c>
      <c r="BA37" s="681"/>
      <c r="BB37" s="681"/>
      <c r="BC37" s="681"/>
      <c r="BD37" s="699"/>
      <c r="BE37" s="699"/>
      <c r="BF37" s="726"/>
      <c r="BG37" s="719" t="s">
        <v>336</v>
      </c>
      <c r="BH37" s="720"/>
      <c r="BI37" s="720"/>
      <c r="BJ37" s="720"/>
      <c r="BK37" s="720"/>
      <c r="BL37" s="720"/>
      <c r="BM37" s="720"/>
      <c r="BN37" s="720"/>
      <c r="BO37" s="720"/>
      <c r="BP37" s="720"/>
      <c r="BQ37" s="720"/>
      <c r="BR37" s="720"/>
      <c r="BS37" s="720"/>
      <c r="BT37" s="720"/>
      <c r="BU37" s="721"/>
      <c r="BV37" s="680">
        <v>123769</v>
      </c>
      <c r="BW37" s="681"/>
      <c r="BX37" s="681"/>
      <c r="BY37" s="681"/>
      <c r="BZ37" s="681"/>
      <c r="CA37" s="681"/>
      <c r="CB37" s="727"/>
      <c r="CD37" s="719" t="s">
        <v>337</v>
      </c>
      <c r="CE37" s="720"/>
      <c r="CF37" s="720"/>
      <c r="CG37" s="720"/>
      <c r="CH37" s="720"/>
      <c r="CI37" s="720"/>
      <c r="CJ37" s="720"/>
      <c r="CK37" s="720"/>
      <c r="CL37" s="720"/>
      <c r="CM37" s="720"/>
      <c r="CN37" s="720"/>
      <c r="CO37" s="720"/>
      <c r="CP37" s="720"/>
      <c r="CQ37" s="721"/>
      <c r="CR37" s="680">
        <v>1744527</v>
      </c>
      <c r="CS37" s="699"/>
      <c r="CT37" s="699"/>
      <c r="CU37" s="699"/>
      <c r="CV37" s="699"/>
      <c r="CW37" s="699"/>
      <c r="CX37" s="699"/>
      <c r="CY37" s="700"/>
      <c r="CZ37" s="683">
        <v>4.8</v>
      </c>
      <c r="DA37" s="701"/>
      <c r="DB37" s="701"/>
      <c r="DC37" s="702"/>
      <c r="DD37" s="686">
        <v>1736488</v>
      </c>
      <c r="DE37" s="699"/>
      <c r="DF37" s="699"/>
      <c r="DG37" s="699"/>
      <c r="DH37" s="699"/>
      <c r="DI37" s="699"/>
      <c r="DJ37" s="699"/>
      <c r="DK37" s="700"/>
      <c r="DL37" s="686">
        <v>1361173</v>
      </c>
      <c r="DM37" s="699"/>
      <c r="DN37" s="699"/>
      <c r="DO37" s="699"/>
      <c r="DP37" s="699"/>
      <c r="DQ37" s="699"/>
      <c r="DR37" s="699"/>
      <c r="DS37" s="699"/>
      <c r="DT37" s="699"/>
      <c r="DU37" s="699"/>
      <c r="DV37" s="700"/>
      <c r="DW37" s="683">
        <v>8.6</v>
      </c>
      <c r="DX37" s="701"/>
      <c r="DY37" s="701"/>
      <c r="DZ37" s="701"/>
      <c r="EA37" s="701"/>
      <c r="EB37" s="701"/>
      <c r="EC37" s="722"/>
    </row>
    <row r="38" spans="2:133" ht="11.25" customHeight="1" x14ac:dyDescent="0.2">
      <c r="B38" s="677" t="s">
        <v>338</v>
      </c>
      <c r="C38" s="678"/>
      <c r="D38" s="678"/>
      <c r="E38" s="678"/>
      <c r="F38" s="678"/>
      <c r="G38" s="678"/>
      <c r="H38" s="678"/>
      <c r="I38" s="678"/>
      <c r="J38" s="678"/>
      <c r="K38" s="678"/>
      <c r="L38" s="678"/>
      <c r="M38" s="678"/>
      <c r="N38" s="678"/>
      <c r="O38" s="678"/>
      <c r="P38" s="678"/>
      <c r="Q38" s="679"/>
      <c r="R38" s="680">
        <v>757128</v>
      </c>
      <c r="S38" s="681"/>
      <c r="T38" s="681"/>
      <c r="U38" s="681"/>
      <c r="V38" s="681"/>
      <c r="W38" s="681"/>
      <c r="X38" s="681"/>
      <c r="Y38" s="682"/>
      <c r="Z38" s="713">
        <v>2</v>
      </c>
      <c r="AA38" s="713"/>
      <c r="AB38" s="713"/>
      <c r="AC38" s="713"/>
      <c r="AD38" s="714">
        <v>1613</v>
      </c>
      <c r="AE38" s="714"/>
      <c r="AF38" s="714"/>
      <c r="AG38" s="714"/>
      <c r="AH38" s="714"/>
      <c r="AI38" s="714"/>
      <c r="AJ38" s="714"/>
      <c r="AK38" s="714"/>
      <c r="AL38" s="683">
        <v>0</v>
      </c>
      <c r="AM38" s="684"/>
      <c r="AN38" s="684"/>
      <c r="AO38" s="715"/>
      <c r="AQ38" s="723" t="s">
        <v>339</v>
      </c>
      <c r="AR38" s="724"/>
      <c r="AS38" s="724"/>
      <c r="AT38" s="724"/>
      <c r="AU38" s="724"/>
      <c r="AV38" s="724"/>
      <c r="AW38" s="724"/>
      <c r="AX38" s="724"/>
      <c r="AY38" s="725"/>
      <c r="AZ38" s="680">
        <v>309933</v>
      </c>
      <c r="BA38" s="681"/>
      <c r="BB38" s="681"/>
      <c r="BC38" s="681"/>
      <c r="BD38" s="699"/>
      <c r="BE38" s="699"/>
      <c r="BF38" s="726"/>
      <c r="BG38" s="719" t="s">
        <v>340</v>
      </c>
      <c r="BH38" s="720"/>
      <c r="BI38" s="720"/>
      <c r="BJ38" s="720"/>
      <c r="BK38" s="720"/>
      <c r="BL38" s="720"/>
      <c r="BM38" s="720"/>
      <c r="BN38" s="720"/>
      <c r="BO38" s="720"/>
      <c r="BP38" s="720"/>
      <c r="BQ38" s="720"/>
      <c r="BR38" s="720"/>
      <c r="BS38" s="720"/>
      <c r="BT38" s="720"/>
      <c r="BU38" s="721"/>
      <c r="BV38" s="680">
        <v>7708</v>
      </c>
      <c r="BW38" s="681"/>
      <c r="BX38" s="681"/>
      <c r="BY38" s="681"/>
      <c r="BZ38" s="681"/>
      <c r="CA38" s="681"/>
      <c r="CB38" s="727"/>
      <c r="CD38" s="719" t="s">
        <v>341</v>
      </c>
      <c r="CE38" s="720"/>
      <c r="CF38" s="720"/>
      <c r="CG38" s="720"/>
      <c r="CH38" s="720"/>
      <c r="CI38" s="720"/>
      <c r="CJ38" s="720"/>
      <c r="CK38" s="720"/>
      <c r="CL38" s="720"/>
      <c r="CM38" s="720"/>
      <c r="CN38" s="720"/>
      <c r="CO38" s="720"/>
      <c r="CP38" s="720"/>
      <c r="CQ38" s="721"/>
      <c r="CR38" s="680">
        <v>2112238</v>
      </c>
      <c r="CS38" s="681"/>
      <c r="CT38" s="681"/>
      <c r="CU38" s="681"/>
      <c r="CV38" s="681"/>
      <c r="CW38" s="681"/>
      <c r="CX38" s="681"/>
      <c r="CY38" s="682"/>
      <c r="CZ38" s="683">
        <v>5.8</v>
      </c>
      <c r="DA38" s="701"/>
      <c r="DB38" s="701"/>
      <c r="DC38" s="702"/>
      <c r="DD38" s="686">
        <v>1749647</v>
      </c>
      <c r="DE38" s="681"/>
      <c r="DF38" s="681"/>
      <c r="DG38" s="681"/>
      <c r="DH38" s="681"/>
      <c r="DI38" s="681"/>
      <c r="DJ38" s="681"/>
      <c r="DK38" s="682"/>
      <c r="DL38" s="686">
        <v>1611327</v>
      </c>
      <c r="DM38" s="681"/>
      <c r="DN38" s="681"/>
      <c r="DO38" s="681"/>
      <c r="DP38" s="681"/>
      <c r="DQ38" s="681"/>
      <c r="DR38" s="681"/>
      <c r="DS38" s="681"/>
      <c r="DT38" s="681"/>
      <c r="DU38" s="681"/>
      <c r="DV38" s="682"/>
      <c r="DW38" s="683">
        <v>10.199999999999999</v>
      </c>
      <c r="DX38" s="701"/>
      <c r="DY38" s="701"/>
      <c r="DZ38" s="701"/>
      <c r="EA38" s="701"/>
      <c r="EB38" s="701"/>
      <c r="EC38" s="722"/>
    </row>
    <row r="39" spans="2:133" ht="11.25" customHeight="1" x14ac:dyDescent="0.2">
      <c r="B39" s="677" t="s">
        <v>342</v>
      </c>
      <c r="C39" s="678"/>
      <c r="D39" s="678"/>
      <c r="E39" s="678"/>
      <c r="F39" s="678"/>
      <c r="G39" s="678"/>
      <c r="H39" s="678"/>
      <c r="I39" s="678"/>
      <c r="J39" s="678"/>
      <c r="K39" s="678"/>
      <c r="L39" s="678"/>
      <c r="M39" s="678"/>
      <c r="N39" s="678"/>
      <c r="O39" s="678"/>
      <c r="P39" s="678"/>
      <c r="Q39" s="679"/>
      <c r="R39" s="680">
        <v>2741788</v>
      </c>
      <c r="S39" s="681"/>
      <c r="T39" s="681"/>
      <c r="U39" s="681"/>
      <c r="V39" s="681"/>
      <c r="W39" s="681"/>
      <c r="X39" s="681"/>
      <c r="Y39" s="682"/>
      <c r="Z39" s="713">
        <v>7.3</v>
      </c>
      <c r="AA39" s="713"/>
      <c r="AB39" s="713"/>
      <c r="AC39" s="713"/>
      <c r="AD39" s="714" t="s">
        <v>237</v>
      </c>
      <c r="AE39" s="714"/>
      <c r="AF39" s="714"/>
      <c r="AG39" s="714"/>
      <c r="AH39" s="714"/>
      <c r="AI39" s="714"/>
      <c r="AJ39" s="714"/>
      <c r="AK39" s="714"/>
      <c r="AL39" s="683" t="s">
        <v>237</v>
      </c>
      <c r="AM39" s="684"/>
      <c r="AN39" s="684"/>
      <c r="AO39" s="715"/>
      <c r="AQ39" s="723" t="s">
        <v>343</v>
      </c>
      <c r="AR39" s="724"/>
      <c r="AS39" s="724"/>
      <c r="AT39" s="724"/>
      <c r="AU39" s="724"/>
      <c r="AV39" s="724"/>
      <c r="AW39" s="724"/>
      <c r="AX39" s="724"/>
      <c r="AY39" s="725"/>
      <c r="AZ39" s="680">
        <v>146777</v>
      </c>
      <c r="BA39" s="681"/>
      <c r="BB39" s="681"/>
      <c r="BC39" s="681"/>
      <c r="BD39" s="699"/>
      <c r="BE39" s="699"/>
      <c r="BF39" s="726"/>
      <c r="BG39" s="719" t="s">
        <v>344</v>
      </c>
      <c r="BH39" s="720"/>
      <c r="BI39" s="720"/>
      <c r="BJ39" s="720"/>
      <c r="BK39" s="720"/>
      <c r="BL39" s="720"/>
      <c r="BM39" s="720"/>
      <c r="BN39" s="720"/>
      <c r="BO39" s="720"/>
      <c r="BP39" s="720"/>
      <c r="BQ39" s="720"/>
      <c r="BR39" s="720"/>
      <c r="BS39" s="720"/>
      <c r="BT39" s="720"/>
      <c r="BU39" s="721"/>
      <c r="BV39" s="680">
        <v>12339</v>
      </c>
      <c r="BW39" s="681"/>
      <c r="BX39" s="681"/>
      <c r="BY39" s="681"/>
      <c r="BZ39" s="681"/>
      <c r="CA39" s="681"/>
      <c r="CB39" s="727"/>
      <c r="CD39" s="719" t="s">
        <v>345</v>
      </c>
      <c r="CE39" s="720"/>
      <c r="CF39" s="720"/>
      <c r="CG39" s="720"/>
      <c r="CH39" s="720"/>
      <c r="CI39" s="720"/>
      <c r="CJ39" s="720"/>
      <c r="CK39" s="720"/>
      <c r="CL39" s="720"/>
      <c r="CM39" s="720"/>
      <c r="CN39" s="720"/>
      <c r="CO39" s="720"/>
      <c r="CP39" s="720"/>
      <c r="CQ39" s="721"/>
      <c r="CR39" s="680">
        <v>431900</v>
      </c>
      <c r="CS39" s="699"/>
      <c r="CT39" s="699"/>
      <c r="CU39" s="699"/>
      <c r="CV39" s="699"/>
      <c r="CW39" s="699"/>
      <c r="CX39" s="699"/>
      <c r="CY39" s="700"/>
      <c r="CZ39" s="683">
        <v>1.2</v>
      </c>
      <c r="DA39" s="701"/>
      <c r="DB39" s="701"/>
      <c r="DC39" s="702"/>
      <c r="DD39" s="686">
        <v>412653</v>
      </c>
      <c r="DE39" s="699"/>
      <c r="DF39" s="699"/>
      <c r="DG39" s="699"/>
      <c r="DH39" s="699"/>
      <c r="DI39" s="699"/>
      <c r="DJ39" s="699"/>
      <c r="DK39" s="700"/>
      <c r="DL39" s="686" t="s">
        <v>140</v>
      </c>
      <c r="DM39" s="699"/>
      <c r="DN39" s="699"/>
      <c r="DO39" s="699"/>
      <c r="DP39" s="699"/>
      <c r="DQ39" s="699"/>
      <c r="DR39" s="699"/>
      <c r="DS39" s="699"/>
      <c r="DT39" s="699"/>
      <c r="DU39" s="699"/>
      <c r="DV39" s="700"/>
      <c r="DW39" s="683" t="s">
        <v>140</v>
      </c>
      <c r="DX39" s="701"/>
      <c r="DY39" s="701"/>
      <c r="DZ39" s="701"/>
      <c r="EA39" s="701"/>
      <c r="EB39" s="701"/>
      <c r="EC39" s="722"/>
    </row>
    <row r="40" spans="2:133" ht="11.25" customHeight="1" x14ac:dyDescent="0.2">
      <c r="B40" s="677" t="s">
        <v>346</v>
      </c>
      <c r="C40" s="678"/>
      <c r="D40" s="678"/>
      <c r="E40" s="678"/>
      <c r="F40" s="678"/>
      <c r="G40" s="678"/>
      <c r="H40" s="678"/>
      <c r="I40" s="678"/>
      <c r="J40" s="678"/>
      <c r="K40" s="678"/>
      <c r="L40" s="678"/>
      <c r="M40" s="678"/>
      <c r="N40" s="678"/>
      <c r="O40" s="678"/>
      <c r="P40" s="678"/>
      <c r="Q40" s="679"/>
      <c r="R40" s="680" t="s">
        <v>250</v>
      </c>
      <c r="S40" s="681"/>
      <c r="T40" s="681"/>
      <c r="U40" s="681"/>
      <c r="V40" s="681"/>
      <c r="W40" s="681"/>
      <c r="X40" s="681"/>
      <c r="Y40" s="682"/>
      <c r="Z40" s="713" t="s">
        <v>250</v>
      </c>
      <c r="AA40" s="713"/>
      <c r="AB40" s="713"/>
      <c r="AC40" s="713"/>
      <c r="AD40" s="714" t="s">
        <v>237</v>
      </c>
      <c r="AE40" s="714"/>
      <c r="AF40" s="714"/>
      <c r="AG40" s="714"/>
      <c r="AH40" s="714"/>
      <c r="AI40" s="714"/>
      <c r="AJ40" s="714"/>
      <c r="AK40" s="714"/>
      <c r="AL40" s="683" t="s">
        <v>250</v>
      </c>
      <c r="AM40" s="684"/>
      <c r="AN40" s="684"/>
      <c r="AO40" s="715"/>
      <c r="AQ40" s="723" t="s">
        <v>347</v>
      </c>
      <c r="AR40" s="724"/>
      <c r="AS40" s="724"/>
      <c r="AT40" s="724"/>
      <c r="AU40" s="724"/>
      <c r="AV40" s="724"/>
      <c r="AW40" s="724"/>
      <c r="AX40" s="724"/>
      <c r="AY40" s="725"/>
      <c r="AZ40" s="680">
        <v>12771</v>
      </c>
      <c r="BA40" s="681"/>
      <c r="BB40" s="681"/>
      <c r="BC40" s="681"/>
      <c r="BD40" s="699"/>
      <c r="BE40" s="699"/>
      <c r="BF40" s="726"/>
      <c r="BG40" s="728" t="s">
        <v>348</v>
      </c>
      <c r="BH40" s="729"/>
      <c r="BI40" s="729"/>
      <c r="BJ40" s="729"/>
      <c r="BK40" s="729"/>
      <c r="BL40" s="236"/>
      <c r="BM40" s="720" t="s">
        <v>349</v>
      </c>
      <c r="BN40" s="720"/>
      <c r="BO40" s="720"/>
      <c r="BP40" s="720"/>
      <c r="BQ40" s="720"/>
      <c r="BR40" s="720"/>
      <c r="BS40" s="720"/>
      <c r="BT40" s="720"/>
      <c r="BU40" s="721"/>
      <c r="BV40" s="680">
        <v>105</v>
      </c>
      <c r="BW40" s="681"/>
      <c r="BX40" s="681"/>
      <c r="BY40" s="681"/>
      <c r="BZ40" s="681"/>
      <c r="CA40" s="681"/>
      <c r="CB40" s="727"/>
      <c r="CD40" s="719" t="s">
        <v>350</v>
      </c>
      <c r="CE40" s="720"/>
      <c r="CF40" s="720"/>
      <c r="CG40" s="720"/>
      <c r="CH40" s="720"/>
      <c r="CI40" s="720"/>
      <c r="CJ40" s="720"/>
      <c r="CK40" s="720"/>
      <c r="CL40" s="720"/>
      <c r="CM40" s="720"/>
      <c r="CN40" s="720"/>
      <c r="CO40" s="720"/>
      <c r="CP40" s="720"/>
      <c r="CQ40" s="721"/>
      <c r="CR40" s="680">
        <v>550110</v>
      </c>
      <c r="CS40" s="681"/>
      <c r="CT40" s="681"/>
      <c r="CU40" s="681"/>
      <c r="CV40" s="681"/>
      <c r="CW40" s="681"/>
      <c r="CX40" s="681"/>
      <c r="CY40" s="682"/>
      <c r="CZ40" s="683">
        <v>1.5</v>
      </c>
      <c r="DA40" s="701"/>
      <c r="DB40" s="701"/>
      <c r="DC40" s="702"/>
      <c r="DD40" s="686">
        <v>2160</v>
      </c>
      <c r="DE40" s="681"/>
      <c r="DF40" s="681"/>
      <c r="DG40" s="681"/>
      <c r="DH40" s="681"/>
      <c r="DI40" s="681"/>
      <c r="DJ40" s="681"/>
      <c r="DK40" s="682"/>
      <c r="DL40" s="686" t="s">
        <v>140</v>
      </c>
      <c r="DM40" s="681"/>
      <c r="DN40" s="681"/>
      <c r="DO40" s="681"/>
      <c r="DP40" s="681"/>
      <c r="DQ40" s="681"/>
      <c r="DR40" s="681"/>
      <c r="DS40" s="681"/>
      <c r="DT40" s="681"/>
      <c r="DU40" s="681"/>
      <c r="DV40" s="682"/>
      <c r="DW40" s="683" t="s">
        <v>140</v>
      </c>
      <c r="DX40" s="701"/>
      <c r="DY40" s="701"/>
      <c r="DZ40" s="701"/>
      <c r="EA40" s="701"/>
      <c r="EB40" s="701"/>
      <c r="EC40" s="722"/>
    </row>
    <row r="41" spans="2:133" ht="11.25" customHeight="1" x14ac:dyDescent="0.2">
      <c r="B41" s="677" t="s">
        <v>351</v>
      </c>
      <c r="C41" s="678"/>
      <c r="D41" s="678"/>
      <c r="E41" s="678"/>
      <c r="F41" s="678"/>
      <c r="G41" s="678"/>
      <c r="H41" s="678"/>
      <c r="I41" s="678"/>
      <c r="J41" s="678"/>
      <c r="K41" s="678"/>
      <c r="L41" s="678"/>
      <c r="M41" s="678"/>
      <c r="N41" s="678"/>
      <c r="O41" s="678"/>
      <c r="P41" s="678"/>
      <c r="Q41" s="679"/>
      <c r="R41" s="680" t="s">
        <v>250</v>
      </c>
      <c r="S41" s="681"/>
      <c r="T41" s="681"/>
      <c r="U41" s="681"/>
      <c r="V41" s="681"/>
      <c r="W41" s="681"/>
      <c r="X41" s="681"/>
      <c r="Y41" s="682"/>
      <c r="Z41" s="713" t="s">
        <v>140</v>
      </c>
      <c r="AA41" s="713"/>
      <c r="AB41" s="713"/>
      <c r="AC41" s="713"/>
      <c r="AD41" s="714" t="s">
        <v>140</v>
      </c>
      <c r="AE41" s="714"/>
      <c r="AF41" s="714"/>
      <c r="AG41" s="714"/>
      <c r="AH41" s="714"/>
      <c r="AI41" s="714"/>
      <c r="AJ41" s="714"/>
      <c r="AK41" s="714"/>
      <c r="AL41" s="683" t="s">
        <v>140</v>
      </c>
      <c r="AM41" s="684"/>
      <c r="AN41" s="684"/>
      <c r="AO41" s="715"/>
      <c r="AQ41" s="723" t="s">
        <v>352</v>
      </c>
      <c r="AR41" s="724"/>
      <c r="AS41" s="724"/>
      <c r="AT41" s="724"/>
      <c r="AU41" s="724"/>
      <c r="AV41" s="724"/>
      <c r="AW41" s="724"/>
      <c r="AX41" s="724"/>
      <c r="AY41" s="725"/>
      <c r="AZ41" s="680">
        <v>435317</v>
      </c>
      <c r="BA41" s="681"/>
      <c r="BB41" s="681"/>
      <c r="BC41" s="681"/>
      <c r="BD41" s="699"/>
      <c r="BE41" s="699"/>
      <c r="BF41" s="726"/>
      <c r="BG41" s="728"/>
      <c r="BH41" s="729"/>
      <c r="BI41" s="729"/>
      <c r="BJ41" s="729"/>
      <c r="BK41" s="729"/>
      <c r="BL41" s="236"/>
      <c r="BM41" s="720" t="s">
        <v>353</v>
      </c>
      <c r="BN41" s="720"/>
      <c r="BO41" s="720"/>
      <c r="BP41" s="720"/>
      <c r="BQ41" s="720"/>
      <c r="BR41" s="720"/>
      <c r="BS41" s="720"/>
      <c r="BT41" s="720"/>
      <c r="BU41" s="721"/>
      <c r="BV41" s="680">
        <v>2</v>
      </c>
      <c r="BW41" s="681"/>
      <c r="BX41" s="681"/>
      <c r="BY41" s="681"/>
      <c r="BZ41" s="681"/>
      <c r="CA41" s="681"/>
      <c r="CB41" s="727"/>
      <c r="CD41" s="719" t="s">
        <v>354</v>
      </c>
      <c r="CE41" s="720"/>
      <c r="CF41" s="720"/>
      <c r="CG41" s="720"/>
      <c r="CH41" s="720"/>
      <c r="CI41" s="720"/>
      <c r="CJ41" s="720"/>
      <c r="CK41" s="720"/>
      <c r="CL41" s="720"/>
      <c r="CM41" s="720"/>
      <c r="CN41" s="720"/>
      <c r="CO41" s="720"/>
      <c r="CP41" s="720"/>
      <c r="CQ41" s="721"/>
      <c r="CR41" s="680" t="s">
        <v>237</v>
      </c>
      <c r="CS41" s="699"/>
      <c r="CT41" s="699"/>
      <c r="CU41" s="699"/>
      <c r="CV41" s="699"/>
      <c r="CW41" s="699"/>
      <c r="CX41" s="699"/>
      <c r="CY41" s="700"/>
      <c r="CZ41" s="683" t="s">
        <v>250</v>
      </c>
      <c r="DA41" s="701"/>
      <c r="DB41" s="701"/>
      <c r="DC41" s="702"/>
      <c r="DD41" s="686" t="s">
        <v>140</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2">
      <c r="B42" s="677" t="s">
        <v>355</v>
      </c>
      <c r="C42" s="678"/>
      <c r="D42" s="678"/>
      <c r="E42" s="678"/>
      <c r="F42" s="678"/>
      <c r="G42" s="678"/>
      <c r="H42" s="678"/>
      <c r="I42" s="678"/>
      <c r="J42" s="678"/>
      <c r="K42" s="678"/>
      <c r="L42" s="678"/>
      <c r="M42" s="678"/>
      <c r="N42" s="678"/>
      <c r="O42" s="678"/>
      <c r="P42" s="678"/>
      <c r="Q42" s="679"/>
      <c r="R42" s="680">
        <v>783900</v>
      </c>
      <c r="S42" s="681"/>
      <c r="T42" s="681"/>
      <c r="U42" s="681"/>
      <c r="V42" s="681"/>
      <c r="W42" s="681"/>
      <c r="X42" s="681"/>
      <c r="Y42" s="682"/>
      <c r="Z42" s="713">
        <v>2.1</v>
      </c>
      <c r="AA42" s="713"/>
      <c r="AB42" s="713"/>
      <c r="AC42" s="713"/>
      <c r="AD42" s="714" t="s">
        <v>237</v>
      </c>
      <c r="AE42" s="714"/>
      <c r="AF42" s="714"/>
      <c r="AG42" s="714"/>
      <c r="AH42" s="714"/>
      <c r="AI42" s="714"/>
      <c r="AJ42" s="714"/>
      <c r="AK42" s="714"/>
      <c r="AL42" s="683" t="s">
        <v>140</v>
      </c>
      <c r="AM42" s="684"/>
      <c r="AN42" s="684"/>
      <c r="AO42" s="715"/>
      <c r="AQ42" s="716" t="s">
        <v>356</v>
      </c>
      <c r="AR42" s="717"/>
      <c r="AS42" s="717"/>
      <c r="AT42" s="717"/>
      <c r="AU42" s="717"/>
      <c r="AV42" s="717"/>
      <c r="AW42" s="717"/>
      <c r="AX42" s="717"/>
      <c r="AY42" s="718"/>
      <c r="AZ42" s="664">
        <v>1664150</v>
      </c>
      <c r="BA42" s="703"/>
      <c r="BB42" s="703"/>
      <c r="BC42" s="703"/>
      <c r="BD42" s="665"/>
      <c r="BE42" s="665"/>
      <c r="BF42" s="709"/>
      <c r="BG42" s="730"/>
      <c r="BH42" s="731"/>
      <c r="BI42" s="731"/>
      <c r="BJ42" s="731"/>
      <c r="BK42" s="731"/>
      <c r="BL42" s="237"/>
      <c r="BM42" s="710" t="s">
        <v>357</v>
      </c>
      <c r="BN42" s="710"/>
      <c r="BO42" s="710"/>
      <c r="BP42" s="710"/>
      <c r="BQ42" s="710"/>
      <c r="BR42" s="710"/>
      <c r="BS42" s="710"/>
      <c r="BT42" s="710"/>
      <c r="BU42" s="711"/>
      <c r="BV42" s="664">
        <v>330</v>
      </c>
      <c r="BW42" s="703"/>
      <c r="BX42" s="703"/>
      <c r="BY42" s="703"/>
      <c r="BZ42" s="703"/>
      <c r="CA42" s="703"/>
      <c r="CB42" s="712"/>
      <c r="CD42" s="677" t="s">
        <v>358</v>
      </c>
      <c r="CE42" s="678"/>
      <c r="CF42" s="678"/>
      <c r="CG42" s="678"/>
      <c r="CH42" s="678"/>
      <c r="CI42" s="678"/>
      <c r="CJ42" s="678"/>
      <c r="CK42" s="678"/>
      <c r="CL42" s="678"/>
      <c r="CM42" s="678"/>
      <c r="CN42" s="678"/>
      <c r="CO42" s="678"/>
      <c r="CP42" s="678"/>
      <c r="CQ42" s="679"/>
      <c r="CR42" s="680">
        <v>4127138</v>
      </c>
      <c r="CS42" s="681"/>
      <c r="CT42" s="681"/>
      <c r="CU42" s="681"/>
      <c r="CV42" s="681"/>
      <c r="CW42" s="681"/>
      <c r="CX42" s="681"/>
      <c r="CY42" s="682"/>
      <c r="CZ42" s="683">
        <v>11.3</v>
      </c>
      <c r="DA42" s="684"/>
      <c r="DB42" s="684"/>
      <c r="DC42" s="685"/>
      <c r="DD42" s="686">
        <v>603481</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2">
      <c r="B43" s="661" t="s">
        <v>359</v>
      </c>
      <c r="C43" s="662"/>
      <c r="D43" s="662"/>
      <c r="E43" s="662"/>
      <c r="F43" s="662"/>
      <c r="G43" s="662"/>
      <c r="H43" s="662"/>
      <c r="I43" s="662"/>
      <c r="J43" s="662"/>
      <c r="K43" s="662"/>
      <c r="L43" s="662"/>
      <c r="M43" s="662"/>
      <c r="N43" s="662"/>
      <c r="O43" s="662"/>
      <c r="P43" s="662"/>
      <c r="Q43" s="663"/>
      <c r="R43" s="664">
        <v>37433856</v>
      </c>
      <c r="S43" s="703"/>
      <c r="T43" s="703"/>
      <c r="U43" s="703"/>
      <c r="V43" s="703"/>
      <c r="W43" s="703"/>
      <c r="X43" s="703"/>
      <c r="Y43" s="704"/>
      <c r="Z43" s="705">
        <v>100</v>
      </c>
      <c r="AA43" s="705"/>
      <c r="AB43" s="705"/>
      <c r="AC43" s="705"/>
      <c r="AD43" s="706">
        <v>14954983</v>
      </c>
      <c r="AE43" s="706"/>
      <c r="AF43" s="706"/>
      <c r="AG43" s="706"/>
      <c r="AH43" s="706"/>
      <c r="AI43" s="706"/>
      <c r="AJ43" s="706"/>
      <c r="AK43" s="706"/>
      <c r="AL43" s="667">
        <v>100</v>
      </c>
      <c r="AM43" s="707"/>
      <c r="AN43" s="707"/>
      <c r="AO43" s="708"/>
      <c r="BV43" s="238"/>
      <c r="BW43" s="238"/>
      <c r="BX43" s="238"/>
      <c r="BY43" s="238"/>
      <c r="BZ43" s="238"/>
      <c r="CA43" s="238"/>
      <c r="CB43" s="238"/>
      <c r="CD43" s="677" t="s">
        <v>360</v>
      </c>
      <c r="CE43" s="678"/>
      <c r="CF43" s="678"/>
      <c r="CG43" s="678"/>
      <c r="CH43" s="678"/>
      <c r="CI43" s="678"/>
      <c r="CJ43" s="678"/>
      <c r="CK43" s="678"/>
      <c r="CL43" s="678"/>
      <c r="CM43" s="678"/>
      <c r="CN43" s="678"/>
      <c r="CO43" s="678"/>
      <c r="CP43" s="678"/>
      <c r="CQ43" s="679"/>
      <c r="CR43" s="680">
        <v>32554</v>
      </c>
      <c r="CS43" s="699"/>
      <c r="CT43" s="699"/>
      <c r="CU43" s="699"/>
      <c r="CV43" s="699"/>
      <c r="CW43" s="699"/>
      <c r="CX43" s="699"/>
      <c r="CY43" s="700"/>
      <c r="CZ43" s="683">
        <v>0.1</v>
      </c>
      <c r="DA43" s="701"/>
      <c r="DB43" s="701"/>
      <c r="DC43" s="702"/>
      <c r="DD43" s="686">
        <v>23914</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308</v>
      </c>
      <c r="CE44" s="694"/>
      <c r="CF44" s="677" t="s">
        <v>361</v>
      </c>
      <c r="CG44" s="678"/>
      <c r="CH44" s="678"/>
      <c r="CI44" s="678"/>
      <c r="CJ44" s="678"/>
      <c r="CK44" s="678"/>
      <c r="CL44" s="678"/>
      <c r="CM44" s="678"/>
      <c r="CN44" s="678"/>
      <c r="CO44" s="678"/>
      <c r="CP44" s="678"/>
      <c r="CQ44" s="679"/>
      <c r="CR44" s="680">
        <v>4127138</v>
      </c>
      <c r="CS44" s="681"/>
      <c r="CT44" s="681"/>
      <c r="CU44" s="681"/>
      <c r="CV44" s="681"/>
      <c r="CW44" s="681"/>
      <c r="CX44" s="681"/>
      <c r="CY44" s="682"/>
      <c r="CZ44" s="683">
        <v>11.3</v>
      </c>
      <c r="DA44" s="684"/>
      <c r="DB44" s="684"/>
      <c r="DC44" s="685"/>
      <c r="DD44" s="686">
        <v>603481</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2">
      <c r="B45" s="240" t="s">
        <v>362</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363</v>
      </c>
      <c r="CG45" s="678"/>
      <c r="CH45" s="678"/>
      <c r="CI45" s="678"/>
      <c r="CJ45" s="678"/>
      <c r="CK45" s="678"/>
      <c r="CL45" s="678"/>
      <c r="CM45" s="678"/>
      <c r="CN45" s="678"/>
      <c r="CO45" s="678"/>
      <c r="CP45" s="678"/>
      <c r="CQ45" s="679"/>
      <c r="CR45" s="680">
        <v>2116088</v>
      </c>
      <c r="CS45" s="699"/>
      <c r="CT45" s="699"/>
      <c r="CU45" s="699"/>
      <c r="CV45" s="699"/>
      <c r="CW45" s="699"/>
      <c r="CX45" s="699"/>
      <c r="CY45" s="700"/>
      <c r="CZ45" s="683">
        <v>5.8</v>
      </c>
      <c r="DA45" s="701"/>
      <c r="DB45" s="701"/>
      <c r="DC45" s="702"/>
      <c r="DD45" s="686">
        <v>143637</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2">
      <c r="B46" s="241" t="s">
        <v>364</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365</v>
      </c>
      <c r="CG46" s="678"/>
      <c r="CH46" s="678"/>
      <c r="CI46" s="678"/>
      <c r="CJ46" s="678"/>
      <c r="CK46" s="678"/>
      <c r="CL46" s="678"/>
      <c r="CM46" s="678"/>
      <c r="CN46" s="678"/>
      <c r="CO46" s="678"/>
      <c r="CP46" s="678"/>
      <c r="CQ46" s="679"/>
      <c r="CR46" s="680">
        <v>1705133</v>
      </c>
      <c r="CS46" s="681"/>
      <c r="CT46" s="681"/>
      <c r="CU46" s="681"/>
      <c r="CV46" s="681"/>
      <c r="CW46" s="681"/>
      <c r="CX46" s="681"/>
      <c r="CY46" s="682"/>
      <c r="CZ46" s="683">
        <v>4.7</v>
      </c>
      <c r="DA46" s="684"/>
      <c r="DB46" s="684"/>
      <c r="DC46" s="685"/>
      <c r="DD46" s="686">
        <v>300796</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2">
      <c r="B47" s="242" t="s">
        <v>366</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367</v>
      </c>
      <c r="CG47" s="678"/>
      <c r="CH47" s="678"/>
      <c r="CI47" s="678"/>
      <c r="CJ47" s="678"/>
      <c r="CK47" s="678"/>
      <c r="CL47" s="678"/>
      <c r="CM47" s="678"/>
      <c r="CN47" s="678"/>
      <c r="CO47" s="678"/>
      <c r="CP47" s="678"/>
      <c r="CQ47" s="679"/>
      <c r="CR47" s="680" t="s">
        <v>237</v>
      </c>
      <c r="CS47" s="699"/>
      <c r="CT47" s="699"/>
      <c r="CU47" s="699"/>
      <c r="CV47" s="699"/>
      <c r="CW47" s="699"/>
      <c r="CX47" s="699"/>
      <c r="CY47" s="700"/>
      <c r="CZ47" s="683" t="s">
        <v>237</v>
      </c>
      <c r="DA47" s="701"/>
      <c r="DB47" s="701"/>
      <c r="DC47" s="702"/>
      <c r="DD47" s="686" t="s">
        <v>237</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ht="10.8"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368</v>
      </c>
      <c r="CG48" s="678"/>
      <c r="CH48" s="678"/>
      <c r="CI48" s="678"/>
      <c r="CJ48" s="678"/>
      <c r="CK48" s="678"/>
      <c r="CL48" s="678"/>
      <c r="CM48" s="678"/>
      <c r="CN48" s="678"/>
      <c r="CO48" s="678"/>
      <c r="CP48" s="678"/>
      <c r="CQ48" s="679"/>
      <c r="CR48" s="680" t="s">
        <v>237</v>
      </c>
      <c r="CS48" s="681"/>
      <c r="CT48" s="681"/>
      <c r="CU48" s="681"/>
      <c r="CV48" s="681"/>
      <c r="CW48" s="681"/>
      <c r="CX48" s="681"/>
      <c r="CY48" s="682"/>
      <c r="CZ48" s="683" t="s">
        <v>237</v>
      </c>
      <c r="DA48" s="684"/>
      <c r="DB48" s="684"/>
      <c r="DC48" s="685"/>
      <c r="DD48" s="686" t="s">
        <v>237</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369</v>
      </c>
      <c r="CE49" s="662"/>
      <c r="CF49" s="662"/>
      <c r="CG49" s="662"/>
      <c r="CH49" s="662"/>
      <c r="CI49" s="662"/>
      <c r="CJ49" s="662"/>
      <c r="CK49" s="662"/>
      <c r="CL49" s="662"/>
      <c r="CM49" s="662"/>
      <c r="CN49" s="662"/>
      <c r="CO49" s="662"/>
      <c r="CP49" s="662"/>
      <c r="CQ49" s="663"/>
      <c r="CR49" s="664">
        <v>36382222</v>
      </c>
      <c r="CS49" s="665"/>
      <c r="CT49" s="665"/>
      <c r="CU49" s="665"/>
      <c r="CV49" s="665"/>
      <c r="CW49" s="665"/>
      <c r="CX49" s="665"/>
      <c r="CY49" s="666"/>
      <c r="CZ49" s="667">
        <v>100</v>
      </c>
      <c r="DA49" s="668"/>
      <c r="DB49" s="668"/>
      <c r="DC49" s="669"/>
      <c r="DD49" s="670">
        <v>19053957</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HAAbfI1iZkKstDw/rztVjRz+E3m63W/HE9nhoIzK/aMtWCXSTD8/ftjpCo8pnyCAedzffwLGN43DcQFhFxbB5g==" saltValue="BLJOUXC8lnjlY7Tpbb2HP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91" customWidth="1"/>
    <col min="131" max="131" width="1.66406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370</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371</v>
      </c>
      <c r="DK2" s="1206"/>
      <c r="DL2" s="1206"/>
      <c r="DM2" s="1206"/>
      <c r="DN2" s="1206"/>
      <c r="DO2" s="1207"/>
      <c r="DP2" s="251"/>
      <c r="DQ2" s="1205" t="s">
        <v>372</v>
      </c>
      <c r="DR2" s="1206"/>
      <c r="DS2" s="1206"/>
      <c r="DT2" s="1206"/>
      <c r="DU2" s="1206"/>
      <c r="DV2" s="1206"/>
      <c r="DW2" s="1206"/>
      <c r="DX2" s="1206"/>
      <c r="DY2" s="1206"/>
      <c r="DZ2" s="1207"/>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1158" t="s">
        <v>373</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374</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1090" t="s">
        <v>375</v>
      </c>
      <c r="B5" s="1091"/>
      <c r="C5" s="1091"/>
      <c r="D5" s="1091"/>
      <c r="E5" s="1091"/>
      <c r="F5" s="1091"/>
      <c r="G5" s="1091"/>
      <c r="H5" s="1091"/>
      <c r="I5" s="1091"/>
      <c r="J5" s="1091"/>
      <c r="K5" s="1091"/>
      <c r="L5" s="1091"/>
      <c r="M5" s="1091"/>
      <c r="N5" s="1091"/>
      <c r="O5" s="1091"/>
      <c r="P5" s="1092"/>
      <c r="Q5" s="1096" t="s">
        <v>376</v>
      </c>
      <c r="R5" s="1097"/>
      <c r="S5" s="1097"/>
      <c r="T5" s="1097"/>
      <c r="U5" s="1098"/>
      <c r="V5" s="1096" t="s">
        <v>377</v>
      </c>
      <c r="W5" s="1097"/>
      <c r="X5" s="1097"/>
      <c r="Y5" s="1097"/>
      <c r="Z5" s="1098"/>
      <c r="AA5" s="1096" t="s">
        <v>378</v>
      </c>
      <c r="AB5" s="1097"/>
      <c r="AC5" s="1097"/>
      <c r="AD5" s="1097"/>
      <c r="AE5" s="1097"/>
      <c r="AF5" s="1208" t="s">
        <v>379</v>
      </c>
      <c r="AG5" s="1097"/>
      <c r="AH5" s="1097"/>
      <c r="AI5" s="1097"/>
      <c r="AJ5" s="1112"/>
      <c r="AK5" s="1097" t="s">
        <v>380</v>
      </c>
      <c r="AL5" s="1097"/>
      <c r="AM5" s="1097"/>
      <c r="AN5" s="1097"/>
      <c r="AO5" s="1098"/>
      <c r="AP5" s="1096" t="s">
        <v>381</v>
      </c>
      <c r="AQ5" s="1097"/>
      <c r="AR5" s="1097"/>
      <c r="AS5" s="1097"/>
      <c r="AT5" s="1098"/>
      <c r="AU5" s="1096" t="s">
        <v>382</v>
      </c>
      <c r="AV5" s="1097"/>
      <c r="AW5" s="1097"/>
      <c r="AX5" s="1097"/>
      <c r="AY5" s="1112"/>
      <c r="AZ5" s="258"/>
      <c r="BA5" s="258"/>
      <c r="BB5" s="258"/>
      <c r="BC5" s="258"/>
      <c r="BD5" s="258"/>
      <c r="BE5" s="259"/>
      <c r="BF5" s="259"/>
      <c r="BG5" s="259"/>
      <c r="BH5" s="259"/>
      <c r="BI5" s="259"/>
      <c r="BJ5" s="259"/>
      <c r="BK5" s="259"/>
      <c r="BL5" s="259"/>
      <c r="BM5" s="259"/>
      <c r="BN5" s="259"/>
      <c r="BO5" s="259"/>
      <c r="BP5" s="259"/>
      <c r="BQ5" s="1090" t="s">
        <v>383</v>
      </c>
      <c r="BR5" s="1091"/>
      <c r="BS5" s="1091"/>
      <c r="BT5" s="1091"/>
      <c r="BU5" s="1091"/>
      <c r="BV5" s="1091"/>
      <c r="BW5" s="1091"/>
      <c r="BX5" s="1091"/>
      <c r="BY5" s="1091"/>
      <c r="BZ5" s="1091"/>
      <c r="CA5" s="1091"/>
      <c r="CB5" s="1091"/>
      <c r="CC5" s="1091"/>
      <c r="CD5" s="1091"/>
      <c r="CE5" s="1091"/>
      <c r="CF5" s="1091"/>
      <c r="CG5" s="1092"/>
      <c r="CH5" s="1096" t="s">
        <v>384</v>
      </c>
      <c r="CI5" s="1097"/>
      <c r="CJ5" s="1097"/>
      <c r="CK5" s="1097"/>
      <c r="CL5" s="1098"/>
      <c r="CM5" s="1096" t="s">
        <v>385</v>
      </c>
      <c r="CN5" s="1097"/>
      <c r="CO5" s="1097"/>
      <c r="CP5" s="1097"/>
      <c r="CQ5" s="1098"/>
      <c r="CR5" s="1096" t="s">
        <v>386</v>
      </c>
      <c r="CS5" s="1097"/>
      <c r="CT5" s="1097"/>
      <c r="CU5" s="1097"/>
      <c r="CV5" s="1098"/>
      <c r="CW5" s="1096" t="s">
        <v>387</v>
      </c>
      <c r="CX5" s="1097"/>
      <c r="CY5" s="1097"/>
      <c r="CZ5" s="1097"/>
      <c r="DA5" s="1098"/>
      <c r="DB5" s="1096" t="s">
        <v>388</v>
      </c>
      <c r="DC5" s="1097"/>
      <c r="DD5" s="1097"/>
      <c r="DE5" s="1097"/>
      <c r="DF5" s="1098"/>
      <c r="DG5" s="1193" t="s">
        <v>389</v>
      </c>
      <c r="DH5" s="1194"/>
      <c r="DI5" s="1194"/>
      <c r="DJ5" s="1194"/>
      <c r="DK5" s="1195"/>
      <c r="DL5" s="1193" t="s">
        <v>390</v>
      </c>
      <c r="DM5" s="1194"/>
      <c r="DN5" s="1194"/>
      <c r="DO5" s="1194"/>
      <c r="DP5" s="1195"/>
      <c r="DQ5" s="1096" t="s">
        <v>391</v>
      </c>
      <c r="DR5" s="1097"/>
      <c r="DS5" s="1097"/>
      <c r="DT5" s="1097"/>
      <c r="DU5" s="1098"/>
      <c r="DV5" s="1096" t="s">
        <v>382</v>
      </c>
      <c r="DW5" s="1097"/>
      <c r="DX5" s="1097"/>
      <c r="DY5" s="1097"/>
      <c r="DZ5" s="1112"/>
      <c r="EA5" s="256"/>
    </row>
    <row r="6" spans="1:131" s="257" customFormat="1" ht="26.25" customHeight="1" thickBot="1" x14ac:dyDescent="0.25">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2">
      <c r="A7" s="260">
        <v>1</v>
      </c>
      <c r="B7" s="1145" t="s">
        <v>392</v>
      </c>
      <c r="C7" s="1146"/>
      <c r="D7" s="1146"/>
      <c r="E7" s="1146"/>
      <c r="F7" s="1146"/>
      <c r="G7" s="1146"/>
      <c r="H7" s="1146"/>
      <c r="I7" s="1146"/>
      <c r="J7" s="1146"/>
      <c r="K7" s="1146"/>
      <c r="L7" s="1146"/>
      <c r="M7" s="1146"/>
      <c r="N7" s="1146"/>
      <c r="O7" s="1146"/>
      <c r="P7" s="1147"/>
      <c r="Q7" s="1199">
        <v>37799</v>
      </c>
      <c r="R7" s="1200"/>
      <c r="S7" s="1200"/>
      <c r="T7" s="1200"/>
      <c r="U7" s="1200"/>
      <c r="V7" s="1200">
        <v>36747</v>
      </c>
      <c r="W7" s="1200"/>
      <c r="X7" s="1200"/>
      <c r="Y7" s="1200"/>
      <c r="Z7" s="1200"/>
      <c r="AA7" s="1200">
        <v>1052</v>
      </c>
      <c r="AB7" s="1200"/>
      <c r="AC7" s="1200"/>
      <c r="AD7" s="1200"/>
      <c r="AE7" s="1201"/>
      <c r="AF7" s="1202">
        <v>1017</v>
      </c>
      <c r="AG7" s="1203"/>
      <c r="AH7" s="1203"/>
      <c r="AI7" s="1203"/>
      <c r="AJ7" s="1204"/>
      <c r="AK7" s="1186" t="s">
        <v>595</v>
      </c>
      <c r="AL7" s="1187"/>
      <c r="AM7" s="1187"/>
      <c r="AN7" s="1187"/>
      <c r="AO7" s="1187"/>
      <c r="AP7" s="1187">
        <v>25683</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607</v>
      </c>
      <c r="BT7" s="1191"/>
      <c r="BU7" s="1191"/>
      <c r="BV7" s="1191"/>
      <c r="BW7" s="1191"/>
      <c r="BX7" s="1191"/>
      <c r="BY7" s="1191"/>
      <c r="BZ7" s="1191"/>
      <c r="CA7" s="1191"/>
      <c r="CB7" s="1191"/>
      <c r="CC7" s="1191"/>
      <c r="CD7" s="1191"/>
      <c r="CE7" s="1191"/>
      <c r="CF7" s="1191"/>
      <c r="CG7" s="1192"/>
      <c r="CH7" s="1183">
        <v>0</v>
      </c>
      <c r="CI7" s="1184"/>
      <c r="CJ7" s="1184"/>
      <c r="CK7" s="1184"/>
      <c r="CL7" s="1185"/>
      <c r="CM7" s="1183">
        <v>50</v>
      </c>
      <c r="CN7" s="1184"/>
      <c r="CO7" s="1184"/>
      <c r="CP7" s="1184"/>
      <c r="CQ7" s="1185"/>
      <c r="CR7" s="1183">
        <v>35</v>
      </c>
      <c r="CS7" s="1184"/>
      <c r="CT7" s="1184"/>
      <c r="CU7" s="1184"/>
      <c r="CV7" s="1185"/>
      <c r="CW7" s="1183">
        <v>3</v>
      </c>
      <c r="CX7" s="1184"/>
      <c r="CY7" s="1184"/>
      <c r="CZ7" s="1184"/>
      <c r="DA7" s="1185"/>
      <c r="DB7" s="1183" t="s">
        <v>608</v>
      </c>
      <c r="DC7" s="1184"/>
      <c r="DD7" s="1184"/>
      <c r="DE7" s="1184"/>
      <c r="DF7" s="1185"/>
      <c r="DG7" s="1183" t="s">
        <v>608</v>
      </c>
      <c r="DH7" s="1184"/>
      <c r="DI7" s="1184"/>
      <c r="DJ7" s="1184"/>
      <c r="DK7" s="1185"/>
      <c r="DL7" s="1183" t="s">
        <v>608</v>
      </c>
      <c r="DM7" s="1184"/>
      <c r="DN7" s="1184"/>
      <c r="DO7" s="1184"/>
      <c r="DP7" s="1185"/>
      <c r="DQ7" s="1183" t="s">
        <v>608</v>
      </c>
      <c r="DR7" s="1184"/>
      <c r="DS7" s="1184"/>
      <c r="DT7" s="1184"/>
      <c r="DU7" s="1185"/>
      <c r="DV7" s="1210"/>
      <c r="DW7" s="1211"/>
      <c r="DX7" s="1211"/>
      <c r="DY7" s="1211"/>
      <c r="DZ7" s="1212"/>
      <c r="EA7" s="256"/>
    </row>
    <row r="8" spans="1:131" s="257" customFormat="1" ht="26.25" customHeight="1" x14ac:dyDescent="0.2">
      <c r="A8" s="263">
        <v>2</v>
      </c>
      <c r="B8" s="1132"/>
      <c r="C8" s="1133"/>
      <c r="D8" s="1133"/>
      <c r="E8" s="1133"/>
      <c r="F8" s="1133"/>
      <c r="G8" s="1133"/>
      <c r="H8" s="1133"/>
      <c r="I8" s="1133"/>
      <c r="J8" s="1133"/>
      <c r="K8" s="1133"/>
      <c r="L8" s="1133"/>
      <c r="M8" s="1133"/>
      <c r="N8" s="1133"/>
      <c r="O8" s="1133"/>
      <c r="P8" s="1134"/>
      <c r="Q8" s="1138"/>
      <c r="R8" s="1139"/>
      <c r="S8" s="1139"/>
      <c r="T8" s="1139"/>
      <c r="U8" s="1139"/>
      <c r="V8" s="1139"/>
      <c r="W8" s="1139"/>
      <c r="X8" s="1139"/>
      <c r="Y8" s="1139"/>
      <c r="Z8" s="1139"/>
      <c r="AA8" s="1139"/>
      <c r="AB8" s="1139"/>
      <c r="AC8" s="1139"/>
      <c r="AD8" s="1139"/>
      <c r="AE8" s="1140"/>
      <c r="AF8" s="1114"/>
      <c r="AG8" s="1115"/>
      <c r="AH8" s="1115"/>
      <c r="AI8" s="1115"/>
      <c r="AJ8" s="1116"/>
      <c r="AK8" s="1181"/>
      <c r="AL8" s="1182"/>
      <c r="AM8" s="1182"/>
      <c r="AN8" s="1182"/>
      <c r="AO8" s="1182"/>
      <c r="AP8" s="1182"/>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x14ac:dyDescent="0.2">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2">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2">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2">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2">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2">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2">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2">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2">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2">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2">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2">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5">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2">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393</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5">
      <c r="A23" s="266" t="s">
        <v>394</v>
      </c>
      <c r="B23" s="1039" t="s">
        <v>395</v>
      </c>
      <c r="C23" s="1040"/>
      <c r="D23" s="1040"/>
      <c r="E23" s="1040"/>
      <c r="F23" s="1040"/>
      <c r="G23" s="1040"/>
      <c r="H23" s="1040"/>
      <c r="I23" s="1040"/>
      <c r="J23" s="1040"/>
      <c r="K23" s="1040"/>
      <c r="L23" s="1040"/>
      <c r="M23" s="1040"/>
      <c r="N23" s="1040"/>
      <c r="O23" s="1040"/>
      <c r="P23" s="1041"/>
      <c r="Q23" s="1163">
        <v>37434</v>
      </c>
      <c r="R23" s="1164"/>
      <c r="S23" s="1164"/>
      <c r="T23" s="1164"/>
      <c r="U23" s="1164"/>
      <c r="V23" s="1164">
        <v>36382</v>
      </c>
      <c r="W23" s="1164"/>
      <c r="X23" s="1164"/>
      <c r="Y23" s="1164"/>
      <c r="Z23" s="1164"/>
      <c r="AA23" s="1164">
        <v>1052</v>
      </c>
      <c r="AB23" s="1164"/>
      <c r="AC23" s="1164"/>
      <c r="AD23" s="1164"/>
      <c r="AE23" s="1165"/>
      <c r="AF23" s="1166">
        <v>1017</v>
      </c>
      <c r="AG23" s="1164"/>
      <c r="AH23" s="1164"/>
      <c r="AI23" s="1164"/>
      <c r="AJ23" s="1167"/>
      <c r="AK23" s="1168"/>
      <c r="AL23" s="1169"/>
      <c r="AM23" s="1169"/>
      <c r="AN23" s="1169"/>
      <c r="AO23" s="1169"/>
      <c r="AP23" s="1164">
        <v>25683</v>
      </c>
      <c r="AQ23" s="1164"/>
      <c r="AR23" s="1164"/>
      <c r="AS23" s="1164"/>
      <c r="AT23" s="1164"/>
      <c r="AU23" s="1170"/>
      <c r="AV23" s="1170"/>
      <c r="AW23" s="1170"/>
      <c r="AX23" s="1170"/>
      <c r="AY23" s="1171"/>
      <c r="AZ23" s="1160" t="s">
        <v>237</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2">
      <c r="A24" s="1159" t="s">
        <v>396</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5">
      <c r="A25" s="1158" t="s">
        <v>397</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2">
      <c r="A26" s="1090" t="s">
        <v>375</v>
      </c>
      <c r="B26" s="1091"/>
      <c r="C26" s="1091"/>
      <c r="D26" s="1091"/>
      <c r="E26" s="1091"/>
      <c r="F26" s="1091"/>
      <c r="G26" s="1091"/>
      <c r="H26" s="1091"/>
      <c r="I26" s="1091"/>
      <c r="J26" s="1091"/>
      <c r="K26" s="1091"/>
      <c r="L26" s="1091"/>
      <c r="M26" s="1091"/>
      <c r="N26" s="1091"/>
      <c r="O26" s="1091"/>
      <c r="P26" s="1092"/>
      <c r="Q26" s="1096" t="s">
        <v>398</v>
      </c>
      <c r="R26" s="1097"/>
      <c r="S26" s="1097"/>
      <c r="T26" s="1097"/>
      <c r="U26" s="1098"/>
      <c r="V26" s="1096" t="s">
        <v>399</v>
      </c>
      <c r="W26" s="1097"/>
      <c r="X26" s="1097"/>
      <c r="Y26" s="1097"/>
      <c r="Z26" s="1098"/>
      <c r="AA26" s="1096" t="s">
        <v>400</v>
      </c>
      <c r="AB26" s="1097"/>
      <c r="AC26" s="1097"/>
      <c r="AD26" s="1097"/>
      <c r="AE26" s="1097"/>
      <c r="AF26" s="1154" t="s">
        <v>401</v>
      </c>
      <c r="AG26" s="1103"/>
      <c r="AH26" s="1103"/>
      <c r="AI26" s="1103"/>
      <c r="AJ26" s="1155"/>
      <c r="AK26" s="1097" t="s">
        <v>402</v>
      </c>
      <c r="AL26" s="1097"/>
      <c r="AM26" s="1097"/>
      <c r="AN26" s="1097"/>
      <c r="AO26" s="1098"/>
      <c r="AP26" s="1096" t="s">
        <v>403</v>
      </c>
      <c r="AQ26" s="1097"/>
      <c r="AR26" s="1097"/>
      <c r="AS26" s="1097"/>
      <c r="AT26" s="1098"/>
      <c r="AU26" s="1096" t="s">
        <v>404</v>
      </c>
      <c r="AV26" s="1097"/>
      <c r="AW26" s="1097"/>
      <c r="AX26" s="1097"/>
      <c r="AY26" s="1098"/>
      <c r="AZ26" s="1096" t="s">
        <v>405</v>
      </c>
      <c r="BA26" s="1097"/>
      <c r="BB26" s="1097"/>
      <c r="BC26" s="1097"/>
      <c r="BD26" s="1098"/>
      <c r="BE26" s="1096" t="s">
        <v>382</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5">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2">
      <c r="A28" s="268">
        <v>1</v>
      </c>
      <c r="B28" s="1145" t="s">
        <v>406</v>
      </c>
      <c r="C28" s="1146"/>
      <c r="D28" s="1146"/>
      <c r="E28" s="1146"/>
      <c r="F28" s="1146"/>
      <c r="G28" s="1146"/>
      <c r="H28" s="1146"/>
      <c r="I28" s="1146"/>
      <c r="J28" s="1146"/>
      <c r="K28" s="1146"/>
      <c r="L28" s="1146"/>
      <c r="M28" s="1146"/>
      <c r="N28" s="1146"/>
      <c r="O28" s="1146"/>
      <c r="P28" s="1147"/>
      <c r="Q28" s="1148">
        <v>6076</v>
      </c>
      <c r="R28" s="1149"/>
      <c r="S28" s="1149"/>
      <c r="T28" s="1149"/>
      <c r="U28" s="1149"/>
      <c r="V28" s="1149">
        <v>5952</v>
      </c>
      <c r="W28" s="1149"/>
      <c r="X28" s="1149"/>
      <c r="Y28" s="1149"/>
      <c r="Z28" s="1149"/>
      <c r="AA28" s="1149">
        <v>124</v>
      </c>
      <c r="AB28" s="1149"/>
      <c r="AC28" s="1149"/>
      <c r="AD28" s="1149"/>
      <c r="AE28" s="1150"/>
      <c r="AF28" s="1151">
        <v>124</v>
      </c>
      <c r="AG28" s="1149"/>
      <c r="AH28" s="1149"/>
      <c r="AI28" s="1149"/>
      <c r="AJ28" s="1152"/>
      <c r="AK28" s="1153">
        <v>435</v>
      </c>
      <c r="AL28" s="1141"/>
      <c r="AM28" s="1141"/>
      <c r="AN28" s="1141"/>
      <c r="AO28" s="1141"/>
      <c r="AP28" s="1141" t="s">
        <v>596</v>
      </c>
      <c r="AQ28" s="1141"/>
      <c r="AR28" s="1141"/>
      <c r="AS28" s="1141"/>
      <c r="AT28" s="1141"/>
      <c r="AU28" s="1141" t="s">
        <v>526</v>
      </c>
      <c r="AV28" s="1141"/>
      <c r="AW28" s="1141"/>
      <c r="AX28" s="1141"/>
      <c r="AY28" s="1141"/>
      <c r="AZ28" s="1142" t="s">
        <v>526</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2">
      <c r="A29" s="268">
        <v>2</v>
      </c>
      <c r="B29" s="1132" t="s">
        <v>407</v>
      </c>
      <c r="C29" s="1133"/>
      <c r="D29" s="1133"/>
      <c r="E29" s="1133"/>
      <c r="F29" s="1133"/>
      <c r="G29" s="1133"/>
      <c r="H29" s="1133"/>
      <c r="I29" s="1133"/>
      <c r="J29" s="1133"/>
      <c r="K29" s="1133"/>
      <c r="L29" s="1133"/>
      <c r="M29" s="1133"/>
      <c r="N29" s="1133"/>
      <c r="O29" s="1133"/>
      <c r="P29" s="1134"/>
      <c r="Q29" s="1138">
        <v>5822</v>
      </c>
      <c r="R29" s="1139"/>
      <c r="S29" s="1139"/>
      <c r="T29" s="1139"/>
      <c r="U29" s="1139"/>
      <c r="V29" s="1139">
        <v>5531</v>
      </c>
      <c r="W29" s="1139"/>
      <c r="X29" s="1139"/>
      <c r="Y29" s="1139"/>
      <c r="Z29" s="1139"/>
      <c r="AA29" s="1139">
        <v>291</v>
      </c>
      <c r="AB29" s="1139"/>
      <c r="AC29" s="1139"/>
      <c r="AD29" s="1139"/>
      <c r="AE29" s="1140"/>
      <c r="AF29" s="1114">
        <v>291</v>
      </c>
      <c r="AG29" s="1115"/>
      <c r="AH29" s="1115"/>
      <c r="AI29" s="1115"/>
      <c r="AJ29" s="1116"/>
      <c r="AK29" s="1075">
        <v>889</v>
      </c>
      <c r="AL29" s="1066"/>
      <c r="AM29" s="1066"/>
      <c r="AN29" s="1066"/>
      <c r="AO29" s="1066"/>
      <c r="AP29" s="1066" t="s">
        <v>596</v>
      </c>
      <c r="AQ29" s="1066"/>
      <c r="AR29" s="1066"/>
      <c r="AS29" s="1066"/>
      <c r="AT29" s="1066"/>
      <c r="AU29" s="1066" t="s">
        <v>526</v>
      </c>
      <c r="AV29" s="1066"/>
      <c r="AW29" s="1066"/>
      <c r="AX29" s="1066"/>
      <c r="AY29" s="1066"/>
      <c r="AZ29" s="1137" t="s">
        <v>526</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2">
      <c r="A30" s="268">
        <v>3</v>
      </c>
      <c r="B30" s="1132" t="s">
        <v>408</v>
      </c>
      <c r="C30" s="1133"/>
      <c r="D30" s="1133"/>
      <c r="E30" s="1133"/>
      <c r="F30" s="1133"/>
      <c r="G30" s="1133"/>
      <c r="H30" s="1133"/>
      <c r="I30" s="1133"/>
      <c r="J30" s="1133"/>
      <c r="K30" s="1133"/>
      <c r="L30" s="1133"/>
      <c r="M30" s="1133"/>
      <c r="N30" s="1133"/>
      <c r="O30" s="1133"/>
      <c r="P30" s="1134"/>
      <c r="Q30" s="1138">
        <v>25</v>
      </c>
      <c r="R30" s="1139"/>
      <c r="S30" s="1139"/>
      <c r="T30" s="1139"/>
      <c r="U30" s="1139"/>
      <c r="V30" s="1139">
        <v>24</v>
      </c>
      <c r="W30" s="1139"/>
      <c r="X30" s="1139"/>
      <c r="Y30" s="1139"/>
      <c r="Z30" s="1139"/>
      <c r="AA30" s="1139">
        <v>1</v>
      </c>
      <c r="AB30" s="1139"/>
      <c r="AC30" s="1139"/>
      <c r="AD30" s="1139"/>
      <c r="AE30" s="1140"/>
      <c r="AF30" s="1114">
        <v>1</v>
      </c>
      <c r="AG30" s="1115"/>
      <c r="AH30" s="1115"/>
      <c r="AI30" s="1115"/>
      <c r="AJ30" s="1116"/>
      <c r="AK30" s="1075">
        <v>0</v>
      </c>
      <c r="AL30" s="1066"/>
      <c r="AM30" s="1066"/>
      <c r="AN30" s="1066"/>
      <c r="AO30" s="1066"/>
      <c r="AP30" s="1066" t="s">
        <v>596</v>
      </c>
      <c r="AQ30" s="1066"/>
      <c r="AR30" s="1066"/>
      <c r="AS30" s="1066"/>
      <c r="AT30" s="1066"/>
      <c r="AU30" s="1066" t="s">
        <v>526</v>
      </c>
      <c r="AV30" s="1066"/>
      <c r="AW30" s="1066"/>
      <c r="AX30" s="1066"/>
      <c r="AY30" s="1066"/>
      <c r="AZ30" s="1137" t="s">
        <v>526</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2">
      <c r="A31" s="268">
        <v>4</v>
      </c>
      <c r="B31" s="1132" t="s">
        <v>409</v>
      </c>
      <c r="C31" s="1133"/>
      <c r="D31" s="1133"/>
      <c r="E31" s="1133"/>
      <c r="F31" s="1133"/>
      <c r="G31" s="1133"/>
      <c r="H31" s="1133"/>
      <c r="I31" s="1133"/>
      <c r="J31" s="1133"/>
      <c r="K31" s="1133"/>
      <c r="L31" s="1133"/>
      <c r="M31" s="1133"/>
      <c r="N31" s="1133"/>
      <c r="O31" s="1133"/>
      <c r="P31" s="1134"/>
      <c r="Q31" s="1138">
        <v>826</v>
      </c>
      <c r="R31" s="1139"/>
      <c r="S31" s="1139"/>
      <c r="T31" s="1139"/>
      <c r="U31" s="1139"/>
      <c r="V31" s="1139">
        <v>825</v>
      </c>
      <c r="W31" s="1139"/>
      <c r="X31" s="1139"/>
      <c r="Y31" s="1139"/>
      <c r="Z31" s="1139"/>
      <c r="AA31" s="1139">
        <v>1</v>
      </c>
      <c r="AB31" s="1139"/>
      <c r="AC31" s="1139"/>
      <c r="AD31" s="1139"/>
      <c r="AE31" s="1140"/>
      <c r="AF31" s="1114">
        <v>1</v>
      </c>
      <c r="AG31" s="1115"/>
      <c r="AH31" s="1115"/>
      <c r="AI31" s="1115"/>
      <c r="AJ31" s="1116"/>
      <c r="AK31" s="1075">
        <v>147</v>
      </c>
      <c r="AL31" s="1066"/>
      <c r="AM31" s="1066"/>
      <c r="AN31" s="1066"/>
      <c r="AO31" s="1066"/>
      <c r="AP31" s="1066" t="s">
        <v>597</v>
      </c>
      <c r="AQ31" s="1066"/>
      <c r="AR31" s="1066"/>
      <c r="AS31" s="1066"/>
      <c r="AT31" s="1066"/>
      <c r="AU31" s="1066" t="s">
        <v>526</v>
      </c>
      <c r="AV31" s="1066"/>
      <c r="AW31" s="1066"/>
      <c r="AX31" s="1066"/>
      <c r="AY31" s="1066"/>
      <c r="AZ31" s="1137" t="s">
        <v>526</v>
      </c>
      <c r="BA31" s="1137"/>
      <c r="BB31" s="1137"/>
      <c r="BC31" s="1137"/>
      <c r="BD31" s="1137"/>
      <c r="BE31" s="1127"/>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2">
      <c r="A32" s="268">
        <v>5</v>
      </c>
      <c r="B32" s="1132" t="s">
        <v>410</v>
      </c>
      <c r="C32" s="1133"/>
      <c r="D32" s="1133"/>
      <c r="E32" s="1133"/>
      <c r="F32" s="1133"/>
      <c r="G32" s="1133"/>
      <c r="H32" s="1133"/>
      <c r="I32" s="1133"/>
      <c r="J32" s="1133"/>
      <c r="K32" s="1133"/>
      <c r="L32" s="1133"/>
      <c r="M32" s="1133"/>
      <c r="N32" s="1133"/>
      <c r="O32" s="1133"/>
      <c r="P32" s="1134"/>
      <c r="Q32" s="1138">
        <v>1254</v>
      </c>
      <c r="R32" s="1139"/>
      <c r="S32" s="1139"/>
      <c r="T32" s="1139"/>
      <c r="U32" s="1139"/>
      <c r="V32" s="1139">
        <v>1398</v>
      </c>
      <c r="W32" s="1139"/>
      <c r="X32" s="1139"/>
      <c r="Y32" s="1139"/>
      <c r="Z32" s="1139"/>
      <c r="AA32" s="1139">
        <v>-144</v>
      </c>
      <c r="AB32" s="1139"/>
      <c r="AC32" s="1139"/>
      <c r="AD32" s="1139"/>
      <c r="AE32" s="1140"/>
      <c r="AF32" s="1114">
        <v>1025</v>
      </c>
      <c r="AG32" s="1115"/>
      <c r="AH32" s="1115"/>
      <c r="AI32" s="1115"/>
      <c r="AJ32" s="1116"/>
      <c r="AK32" s="1075">
        <v>54</v>
      </c>
      <c r="AL32" s="1066"/>
      <c r="AM32" s="1066"/>
      <c r="AN32" s="1066"/>
      <c r="AO32" s="1066"/>
      <c r="AP32" s="1076">
        <v>3274</v>
      </c>
      <c r="AQ32" s="1074"/>
      <c r="AR32" s="1074"/>
      <c r="AS32" s="1074"/>
      <c r="AT32" s="1075"/>
      <c r="AU32" s="1066">
        <v>124</v>
      </c>
      <c r="AV32" s="1066"/>
      <c r="AW32" s="1066"/>
      <c r="AX32" s="1066"/>
      <c r="AY32" s="1066"/>
      <c r="AZ32" s="1137" t="s">
        <v>526</v>
      </c>
      <c r="BA32" s="1137"/>
      <c r="BB32" s="1137"/>
      <c r="BC32" s="1137"/>
      <c r="BD32" s="1137"/>
      <c r="BE32" s="1127" t="s">
        <v>411</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2">
      <c r="A33" s="268">
        <v>6</v>
      </c>
      <c r="B33" s="1132" t="s">
        <v>412</v>
      </c>
      <c r="C33" s="1133"/>
      <c r="D33" s="1133"/>
      <c r="E33" s="1133"/>
      <c r="F33" s="1133"/>
      <c r="G33" s="1133"/>
      <c r="H33" s="1133"/>
      <c r="I33" s="1133"/>
      <c r="J33" s="1133"/>
      <c r="K33" s="1133"/>
      <c r="L33" s="1133"/>
      <c r="M33" s="1133"/>
      <c r="N33" s="1133"/>
      <c r="O33" s="1133"/>
      <c r="P33" s="1134"/>
      <c r="Q33" s="1138">
        <v>1985</v>
      </c>
      <c r="R33" s="1139"/>
      <c r="S33" s="1139"/>
      <c r="T33" s="1139"/>
      <c r="U33" s="1139"/>
      <c r="V33" s="1139">
        <v>1890</v>
      </c>
      <c r="W33" s="1139"/>
      <c r="X33" s="1139"/>
      <c r="Y33" s="1139"/>
      <c r="Z33" s="1139"/>
      <c r="AA33" s="1139">
        <v>95</v>
      </c>
      <c r="AB33" s="1139"/>
      <c r="AC33" s="1139"/>
      <c r="AD33" s="1139"/>
      <c r="AE33" s="1140"/>
      <c r="AF33" s="1114">
        <v>222</v>
      </c>
      <c r="AG33" s="1115"/>
      <c r="AH33" s="1115"/>
      <c r="AI33" s="1115"/>
      <c r="AJ33" s="1116"/>
      <c r="AK33" s="1075">
        <v>457</v>
      </c>
      <c r="AL33" s="1066"/>
      <c r="AM33" s="1066"/>
      <c r="AN33" s="1066"/>
      <c r="AO33" s="1066"/>
      <c r="AP33" s="1076">
        <v>18301</v>
      </c>
      <c r="AQ33" s="1074"/>
      <c r="AR33" s="1074"/>
      <c r="AS33" s="1074"/>
      <c r="AT33" s="1075"/>
      <c r="AU33" s="1066">
        <v>6790</v>
      </c>
      <c r="AV33" s="1066"/>
      <c r="AW33" s="1066"/>
      <c r="AX33" s="1066"/>
      <c r="AY33" s="1066"/>
      <c r="AZ33" s="1137" t="s">
        <v>526</v>
      </c>
      <c r="BA33" s="1137"/>
      <c r="BB33" s="1137"/>
      <c r="BC33" s="1137"/>
      <c r="BD33" s="1137"/>
      <c r="BE33" s="1127" t="s">
        <v>411</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2">
      <c r="A34" s="268">
        <v>7</v>
      </c>
      <c r="B34" s="1132" t="s">
        <v>413</v>
      </c>
      <c r="C34" s="1133"/>
      <c r="D34" s="1133"/>
      <c r="E34" s="1133"/>
      <c r="F34" s="1133"/>
      <c r="G34" s="1133"/>
      <c r="H34" s="1133"/>
      <c r="I34" s="1133"/>
      <c r="J34" s="1133"/>
      <c r="K34" s="1133"/>
      <c r="L34" s="1133"/>
      <c r="M34" s="1133"/>
      <c r="N34" s="1133"/>
      <c r="O34" s="1133"/>
      <c r="P34" s="1134"/>
      <c r="Q34" s="1138">
        <v>373</v>
      </c>
      <c r="R34" s="1139"/>
      <c r="S34" s="1139"/>
      <c r="T34" s="1139"/>
      <c r="U34" s="1139"/>
      <c r="V34" s="1139">
        <v>373</v>
      </c>
      <c r="W34" s="1139"/>
      <c r="X34" s="1139"/>
      <c r="Y34" s="1139"/>
      <c r="Z34" s="1139"/>
      <c r="AA34" s="1139">
        <v>0</v>
      </c>
      <c r="AB34" s="1139"/>
      <c r="AC34" s="1139"/>
      <c r="AD34" s="1139"/>
      <c r="AE34" s="1140"/>
      <c r="AF34" s="1114">
        <v>138</v>
      </c>
      <c r="AG34" s="1115"/>
      <c r="AH34" s="1115"/>
      <c r="AI34" s="1115"/>
      <c r="AJ34" s="1116"/>
      <c r="AK34" s="1075">
        <v>101</v>
      </c>
      <c r="AL34" s="1066"/>
      <c r="AM34" s="1066"/>
      <c r="AN34" s="1066"/>
      <c r="AO34" s="1066"/>
      <c r="AP34" s="1076">
        <v>1830</v>
      </c>
      <c r="AQ34" s="1074"/>
      <c r="AR34" s="1074"/>
      <c r="AS34" s="1074"/>
      <c r="AT34" s="1075"/>
      <c r="AU34" s="1066">
        <v>1006</v>
      </c>
      <c r="AV34" s="1066"/>
      <c r="AW34" s="1066"/>
      <c r="AX34" s="1066"/>
      <c r="AY34" s="1066"/>
      <c r="AZ34" s="1137" t="s">
        <v>526</v>
      </c>
      <c r="BA34" s="1137"/>
      <c r="BB34" s="1137"/>
      <c r="BC34" s="1137"/>
      <c r="BD34" s="1137"/>
      <c r="BE34" s="1127" t="s">
        <v>414</v>
      </c>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2">
      <c r="A35" s="268">
        <v>8</v>
      </c>
      <c r="B35" s="1132" t="s">
        <v>415</v>
      </c>
      <c r="C35" s="1133"/>
      <c r="D35" s="1133"/>
      <c r="E35" s="1133"/>
      <c r="F35" s="1133"/>
      <c r="G35" s="1133"/>
      <c r="H35" s="1133"/>
      <c r="I35" s="1133"/>
      <c r="J35" s="1133"/>
      <c r="K35" s="1133"/>
      <c r="L35" s="1133"/>
      <c r="M35" s="1133"/>
      <c r="N35" s="1133"/>
      <c r="O35" s="1133"/>
      <c r="P35" s="1134"/>
      <c r="Q35" s="1138">
        <v>2</v>
      </c>
      <c r="R35" s="1139"/>
      <c r="S35" s="1139"/>
      <c r="T35" s="1139"/>
      <c r="U35" s="1139"/>
      <c r="V35" s="1139">
        <v>0</v>
      </c>
      <c r="W35" s="1139"/>
      <c r="X35" s="1139"/>
      <c r="Y35" s="1139"/>
      <c r="Z35" s="1139"/>
      <c r="AA35" s="1139">
        <v>49</v>
      </c>
      <c r="AB35" s="1139"/>
      <c r="AC35" s="1139"/>
      <c r="AD35" s="1139"/>
      <c r="AE35" s="1140"/>
      <c r="AF35" s="1114">
        <v>48</v>
      </c>
      <c r="AG35" s="1115"/>
      <c r="AH35" s="1115"/>
      <c r="AI35" s="1115"/>
      <c r="AJ35" s="1116"/>
      <c r="AK35" s="1075">
        <v>0</v>
      </c>
      <c r="AL35" s="1066"/>
      <c r="AM35" s="1066"/>
      <c r="AN35" s="1066"/>
      <c r="AO35" s="1066"/>
      <c r="AP35" s="1076" t="s">
        <v>609</v>
      </c>
      <c r="AQ35" s="1074"/>
      <c r="AR35" s="1074"/>
      <c r="AS35" s="1074"/>
      <c r="AT35" s="1075"/>
      <c r="AU35" s="1066" t="s">
        <v>610</v>
      </c>
      <c r="AV35" s="1066"/>
      <c r="AW35" s="1066"/>
      <c r="AX35" s="1066"/>
      <c r="AY35" s="1066"/>
      <c r="AZ35" s="1137" t="s">
        <v>526</v>
      </c>
      <c r="BA35" s="1137"/>
      <c r="BB35" s="1137"/>
      <c r="BC35" s="1137"/>
      <c r="BD35" s="1137"/>
      <c r="BE35" s="1127" t="s">
        <v>416</v>
      </c>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2">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2">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2">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2">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2">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2">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2">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2">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2">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2">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2">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2">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2">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2">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2">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2">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2">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2">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2">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2">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2">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2">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2">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2">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2">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5">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2">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417</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5">
      <c r="A63" s="266" t="s">
        <v>394</v>
      </c>
      <c r="B63" s="1039" t="s">
        <v>418</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1850</v>
      </c>
      <c r="AG63" s="1054"/>
      <c r="AH63" s="1054"/>
      <c r="AI63" s="1054"/>
      <c r="AJ63" s="1125"/>
      <c r="AK63" s="1126"/>
      <c r="AL63" s="1058"/>
      <c r="AM63" s="1058"/>
      <c r="AN63" s="1058"/>
      <c r="AO63" s="1058"/>
      <c r="AP63" s="1054">
        <v>23405</v>
      </c>
      <c r="AQ63" s="1054"/>
      <c r="AR63" s="1054"/>
      <c r="AS63" s="1054"/>
      <c r="AT63" s="1054"/>
      <c r="AU63" s="1054">
        <v>7920</v>
      </c>
      <c r="AV63" s="1054"/>
      <c r="AW63" s="1054"/>
      <c r="AX63" s="1054"/>
      <c r="AY63" s="1054"/>
      <c r="AZ63" s="1120"/>
      <c r="BA63" s="1120"/>
      <c r="BB63" s="1120"/>
      <c r="BC63" s="1120"/>
      <c r="BD63" s="1120"/>
      <c r="BE63" s="1055"/>
      <c r="BF63" s="1055"/>
      <c r="BG63" s="1055"/>
      <c r="BH63" s="1055"/>
      <c r="BI63" s="1056"/>
      <c r="BJ63" s="1121" t="s">
        <v>419</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5">
      <c r="A65" s="254" t="s">
        <v>420</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2">
      <c r="A66" s="1090" t="s">
        <v>421</v>
      </c>
      <c r="B66" s="1091"/>
      <c r="C66" s="1091"/>
      <c r="D66" s="1091"/>
      <c r="E66" s="1091"/>
      <c r="F66" s="1091"/>
      <c r="G66" s="1091"/>
      <c r="H66" s="1091"/>
      <c r="I66" s="1091"/>
      <c r="J66" s="1091"/>
      <c r="K66" s="1091"/>
      <c r="L66" s="1091"/>
      <c r="M66" s="1091"/>
      <c r="N66" s="1091"/>
      <c r="O66" s="1091"/>
      <c r="P66" s="1092"/>
      <c r="Q66" s="1096" t="s">
        <v>422</v>
      </c>
      <c r="R66" s="1097"/>
      <c r="S66" s="1097"/>
      <c r="T66" s="1097"/>
      <c r="U66" s="1098"/>
      <c r="V66" s="1096" t="s">
        <v>423</v>
      </c>
      <c r="W66" s="1097"/>
      <c r="X66" s="1097"/>
      <c r="Y66" s="1097"/>
      <c r="Z66" s="1098"/>
      <c r="AA66" s="1096" t="s">
        <v>400</v>
      </c>
      <c r="AB66" s="1097"/>
      <c r="AC66" s="1097"/>
      <c r="AD66" s="1097"/>
      <c r="AE66" s="1098"/>
      <c r="AF66" s="1102" t="s">
        <v>401</v>
      </c>
      <c r="AG66" s="1103"/>
      <c r="AH66" s="1103"/>
      <c r="AI66" s="1103"/>
      <c r="AJ66" s="1104"/>
      <c r="AK66" s="1096" t="s">
        <v>424</v>
      </c>
      <c r="AL66" s="1091"/>
      <c r="AM66" s="1091"/>
      <c r="AN66" s="1091"/>
      <c r="AO66" s="1092"/>
      <c r="AP66" s="1096" t="s">
        <v>403</v>
      </c>
      <c r="AQ66" s="1097"/>
      <c r="AR66" s="1097"/>
      <c r="AS66" s="1097"/>
      <c r="AT66" s="1098"/>
      <c r="AU66" s="1096" t="s">
        <v>425</v>
      </c>
      <c r="AV66" s="1097"/>
      <c r="AW66" s="1097"/>
      <c r="AX66" s="1097"/>
      <c r="AY66" s="1098"/>
      <c r="AZ66" s="1096" t="s">
        <v>382</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5">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2">
      <c r="A68" s="260">
        <v>1</v>
      </c>
      <c r="B68" s="1080" t="s">
        <v>598</v>
      </c>
      <c r="C68" s="1081"/>
      <c r="D68" s="1081"/>
      <c r="E68" s="1081"/>
      <c r="F68" s="1081"/>
      <c r="G68" s="1081"/>
      <c r="H68" s="1081"/>
      <c r="I68" s="1081"/>
      <c r="J68" s="1081"/>
      <c r="K68" s="1081"/>
      <c r="L68" s="1081"/>
      <c r="M68" s="1081"/>
      <c r="N68" s="1081"/>
      <c r="O68" s="1081"/>
      <c r="P68" s="1082"/>
      <c r="Q68" s="1083">
        <v>404</v>
      </c>
      <c r="R68" s="1077"/>
      <c r="S68" s="1077"/>
      <c r="T68" s="1077"/>
      <c r="U68" s="1077"/>
      <c r="V68" s="1077">
        <v>374</v>
      </c>
      <c r="W68" s="1077"/>
      <c r="X68" s="1077"/>
      <c r="Y68" s="1077"/>
      <c r="Z68" s="1077"/>
      <c r="AA68" s="1077">
        <v>30</v>
      </c>
      <c r="AB68" s="1077"/>
      <c r="AC68" s="1077"/>
      <c r="AD68" s="1077"/>
      <c r="AE68" s="1077"/>
      <c r="AF68" s="1077">
        <v>253</v>
      </c>
      <c r="AG68" s="1077"/>
      <c r="AH68" s="1077"/>
      <c r="AI68" s="1077"/>
      <c r="AJ68" s="1077"/>
      <c r="AK68" s="1077">
        <v>0</v>
      </c>
      <c r="AL68" s="1077"/>
      <c r="AM68" s="1077"/>
      <c r="AN68" s="1077"/>
      <c r="AO68" s="1077"/>
      <c r="AP68" s="1077">
        <v>1347</v>
      </c>
      <c r="AQ68" s="1077"/>
      <c r="AR68" s="1077"/>
      <c r="AS68" s="1077"/>
      <c r="AT68" s="1077"/>
      <c r="AU68" s="1077">
        <v>1347</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2">
      <c r="A69" s="263">
        <v>2</v>
      </c>
      <c r="B69" s="1069" t="s">
        <v>599</v>
      </c>
      <c r="C69" s="1070"/>
      <c r="D69" s="1070"/>
      <c r="E69" s="1070"/>
      <c r="F69" s="1070"/>
      <c r="G69" s="1070"/>
      <c r="H69" s="1070"/>
      <c r="I69" s="1070"/>
      <c r="J69" s="1070"/>
      <c r="K69" s="1070"/>
      <c r="L69" s="1070"/>
      <c r="M69" s="1070"/>
      <c r="N69" s="1070"/>
      <c r="O69" s="1070"/>
      <c r="P69" s="1071"/>
      <c r="Q69" s="1072">
        <v>818</v>
      </c>
      <c r="R69" s="1066"/>
      <c r="S69" s="1066"/>
      <c r="T69" s="1066"/>
      <c r="U69" s="1066"/>
      <c r="V69" s="1066">
        <v>768</v>
      </c>
      <c r="W69" s="1066"/>
      <c r="X69" s="1066"/>
      <c r="Y69" s="1066"/>
      <c r="Z69" s="1066"/>
      <c r="AA69" s="1066">
        <v>50</v>
      </c>
      <c r="AB69" s="1066"/>
      <c r="AC69" s="1066"/>
      <c r="AD69" s="1066"/>
      <c r="AE69" s="1066"/>
      <c r="AF69" s="1066">
        <v>37</v>
      </c>
      <c r="AG69" s="1066"/>
      <c r="AH69" s="1066"/>
      <c r="AI69" s="1066"/>
      <c r="AJ69" s="1066"/>
      <c r="AK69" s="1066">
        <v>0</v>
      </c>
      <c r="AL69" s="1066"/>
      <c r="AM69" s="1066"/>
      <c r="AN69" s="1066"/>
      <c r="AO69" s="1066"/>
      <c r="AP69" s="1066" t="s">
        <v>526</v>
      </c>
      <c r="AQ69" s="1066"/>
      <c r="AR69" s="1066"/>
      <c r="AS69" s="1066"/>
      <c r="AT69" s="1066"/>
      <c r="AU69" s="1066" t="s">
        <v>526</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2">
      <c r="A70" s="263">
        <v>3</v>
      </c>
      <c r="B70" s="1069" t="s">
        <v>600</v>
      </c>
      <c r="C70" s="1070"/>
      <c r="D70" s="1070"/>
      <c r="E70" s="1070"/>
      <c r="F70" s="1070"/>
      <c r="G70" s="1070"/>
      <c r="H70" s="1070"/>
      <c r="I70" s="1070"/>
      <c r="J70" s="1070"/>
      <c r="K70" s="1070"/>
      <c r="L70" s="1070"/>
      <c r="M70" s="1070"/>
      <c r="N70" s="1070"/>
      <c r="O70" s="1070"/>
      <c r="P70" s="1071"/>
      <c r="Q70" s="1072">
        <v>1536</v>
      </c>
      <c r="R70" s="1066"/>
      <c r="S70" s="1066"/>
      <c r="T70" s="1066"/>
      <c r="U70" s="1066"/>
      <c r="V70" s="1066">
        <v>1528</v>
      </c>
      <c r="W70" s="1066"/>
      <c r="X70" s="1066"/>
      <c r="Y70" s="1066"/>
      <c r="Z70" s="1066"/>
      <c r="AA70" s="1066">
        <v>8</v>
      </c>
      <c r="AB70" s="1066"/>
      <c r="AC70" s="1066"/>
      <c r="AD70" s="1066"/>
      <c r="AE70" s="1066"/>
      <c r="AF70" s="1066">
        <v>8</v>
      </c>
      <c r="AG70" s="1066"/>
      <c r="AH70" s="1066"/>
      <c r="AI70" s="1066"/>
      <c r="AJ70" s="1066"/>
      <c r="AK70" s="1066">
        <v>22</v>
      </c>
      <c r="AL70" s="1066"/>
      <c r="AM70" s="1066"/>
      <c r="AN70" s="1066"/>
      <c r="AO70" s="1066"/>
      <c r="AP70" s="1066">
        <v>1159</v>
      </c>
      <c r="AQ70" s="1066"/>
      <c r="AR70" s="1066"/>
      <c r="AS70" s="1066"/>
      <c r="AT70" s="1066"/>
      <c r="AU70" s="1066">
        <v>780</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2">
      <c r="A71" s="263">
        <v>4</v>
      </c>
      <c r="B71" s="1069" t="s">
        <v>601</v>
      </c>
      <c r="C71" s="1070"/>
      <c r="D71" s="1070"/>
      <c r="E71" s="1070"/>
      <c r="F71" s="1070"/>
      <c r="G71" s="1070"/>
      <c r="H71" s="1070"/>
      <c r="I71" s="1070"/>
      <c r="J71" s="1070"/>
      <c r="K71" s="1070"/>
      <c r="L71" s="1070"/>
      <c r="M71" s="1070"/>
      <c r="N71" s="1070"/>
      <c r="O71" s="1070"/>
      <c r="P71" s="1071"/>
      <c r="Q71" s="1072">
        <v>1494</v>
      </c>
      <c r="R71" s="1066"/>
      <c r="S71" s="1066"/>
      <c r="T71" s="1066"/>
      <c r="U71" s="1066"/>
      <c r="V71" s="1066">
        <v>1424</v>
      </c>
      <c r="W71" s="1066"/>
      <c r="X71" s="1066"/>
      <c r="Y71" s="1066"/>
      <c r="Z71" s="1066"/>
      <c r="AA71" s="1066">
        <v>70</v>
      </c>
      <c r="AB71" s="1066"/>
      <c r="AC71" s="1066"/>
      <c r="AD71" s="1066"/>
      <c r="AE71" s="1066"/>
      <c r="AF71" s="1066">
        <v>70</v>
      </c>
      <c r="AG71" s="1066"/>
      <c r="AH71" s="1066"/>
      <c r="AI71" s="1066"/>
      <c r="AJ71" s="1066"/>
      <c r="AK71" s="1066">
        <v>0</v>
      </c>
      <c r="AL71" s="1066"/>
      <c r="AM71" s="1066"/>
      <c r="AN71" s="1066"/>
      <c r="AO71" s="1066"/>
      <c r="AP71" s="1066">
        <v>1003</v>
      </c>
      <c r="AQ71" s="1066"/>
      <c r="AR71" s="1066"/>
      <c r="AS71" s="1066"/>
      <c r="AT71" s="1066"/>
      <c r="AU71" s="1066">
        <v>617</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2">
      <c r="A72" s="263">
        <v>5</v>
      </c>
      <c r="B72" s="1069" t="s">
        <v>602</v>
      </c>
      <c r="C72" s="1070"/>
      <c r="D72" s="1070"/>
      <c r="E72" s="1070"/>
      <c r="F72" s="1070"/>
      <c r="G72" s="1070"/>
      <c r="H72" s="1070"/>
      <c r="I72" s="1070"/>
      <c r="J72" s="1070"/>
      <c r="K72" s="1070"/>
      <c r="L72" s="1070"/>
      <c r="M72" s="1070"/>
      <c r="N72" s="1070"/>
      <c r="O72" s="1070"/>
      <c r="P72" s="1071"/>
      <c r="Q72" s="1072">
        <v>4383</v>
      </c>
      <c r="R72" s="1066"/>
      <c r="S72" s="1066"/>
      <c r="T72" s="1066"/>
      <c r="U72" s="1066"/>
      <c r="V72" s="1066">
        <v>3497</v>
      </c>
      <c r="W72" s="1066"/>
      <c r="X72" s="1066"/>
      <c r="Y72" s="1066"/>
      <c r="Z72" s="1066"/>
      <c r="AA72" s="1066">
        <v>886</v>
      </c>
      <c r="AB72" s="1066"/>
      <c r="AC72" s="1066"/>
      <c r="AD72" s="1066"/>
      <c r="AE72" s="1066"/>
      <c r="AF72" s="1066">
        <v>886</v>
      </c>
      <c r="AG72" s="1066"/>
      <c r="AH72" s="1066"/>
      <c r="AI72" s="1066"/>
      <c r="AJ72" s="1066"/>
      <c r="AK72" s="1066">
        <v>0</v>
      </c>
      <c r="AL72" s="1066"/>
      <c r="AM72" s="1066"/>
      <c r="AN72" s="1066"/>
      <c r="AO72" s="1066"/>
      <c r="AP72" s="1066" t="s">
        <v>596</v>
      </c>
      <c r="AQ72" s="1066"/>
      <c r="AR72" s="1066"/>
      <c r="AS72" s="1066"/>
      <c r="AT72" s="1066"/>
      <c r="AU72" s="1066" t="s">
        <v>596</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2">
      <c r="A73" s="263">
        <v>6</v>
      </c>
      <c r="B73" s="1069" t="s">
        <v>603</v>
      </c>
      <c r="C73" s="1070"/>
      <c r="D73" s="1070"/>
      <c r="E73" s="1070"/>
      <c r="F73" s="1070"/>
      <c r="G73" s="1070"/>
      <c r="H73" s="1070"/>
      <c r="I73" s="1070"/>
      <c r="J73" s="1070"/>
      <c r="K73" s="1070"/>
      <c r="L73" s="1070"/>
      <c r="M73" s="1070"/>
      <c r="N73" s="1070"/>
      <c r="O73" s="1070"/>
      <c r="P73" s="1071"/>
      <c r="Q73" s="1072">
        <v>89</v>
      </c>
      <c r="R73" s="1066"/>
      <c r="S73" s="1066"/>
      <c r="T73" s="1066"/>
      <c r="U73" s="1066"/>
      <c r="V73" s="1066">
        <v>82</v>
      </c>
      <c r="W73" s="1066"/>
      <c r="X73" s="1066"/>
      <c r="Y73" s="1066"/>
      <c r="Z73" s="1066"/>
      <c r="AA73" s="1066">
        <v>7</v>
      </c>
      <c r="AB73" s="1066"/>
      <c r="AC73" s="1066"/>
      <c r="AD73" s="1066"/>
      <c r="AE73" s="1066"/>
      <c r="AF73" s="1066">
        <v>7</v>
      </c>
      <c r="AG73" s="1066"/>
      <c r="AH73" s="1066"/>
      <c r="AI73" s="1066"/>
      <c r="AJ73" s="1066"/>
      <c r="AK73" s="1066">
        <v>399</v>
      </c>
      <c r="AL73" s="1066"/>
      <c r="AM73" s="1066"/>
      <c r="AN73" s="1066"/>
      <c r="AO73" s="1066"/>
      <c r="AP73" s="1066" t="s">
        <v>526</v>
      </c>
      <c r="AQ73" s="1066"/>
      <c r="AR73" s="1066"/>
      <c r="AS73" s="1066"/>
      <c r="AT73" s="1066"/>
      <c r="AU73" s="1066" t="s">
        <v>526</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2">
      <c r="A74" s="263">
        <v>7</v>
      </c>
      <c r="B74" s="1069" t="s">
        <v>604</v>
      </c>
      <c r="C74" s="1070"/>
      <c r="D74" s="1070"/>
      <c r="E74" s="1070"/>
      <c r="F74" s="1070"/>
      <c r="G74" s="1070"/>
      <c r="H74" s="1070"/>
      <c r="I74" s="1070"/>
      <c r="J74" s="1070"/>
      <c r="K74" s="1070"/>
      <c r="L74" s="1070"/>
      <c r="M74" s="1070"/>
      <c r="N74" s="1070"/>
      <c r="O74" s="1070"/>
      <c r="P74" s="1071"/>
      <c r="Q74" s="1072">
        <v>497</v>
      </c>
      <c r="R74" s="1066"/>
      <c r="S74" s="1066"/>
      <c r="T74" s="1066"/>
      <c r="U74" s="1066"/>
      <c r="V74" s="1066">
        <v>463</v>
      </c>
      <c r="W74" s="1066"/>
      <c r="X74" s="1066"/>
      <c r="Y74" s="1066"/>
      <c r="Z74" s="1066"/>
      <c r="AA74" s="1066">
        <v>34</v>
      </c>
      <c r="AB74" s="1066"/>
      <c r="AC74" s="1066"/>
      <c r="AD74" s="1066"/>
      <c r="AE74" s="1066"/>
      <c r="AF74" s="1066">
        <v>34</v>
      </c>
      <c r="AG74" s="1066"/>
      <c r="AH74" s="1066"/>
      <c r="AI74" s="1066"/>
      <c r="AJ74" s="1066"/>
      <c r="AK74" s="1066">
        <v>0</v>
      </c>
      <c r="AL74" s="1066"/>
      <c r="AM74" s="1066"/>
      <c r="AN74" s="1066"/>
      <c r="AO74" s="1066"/>
      <c r="AP74" s="1066" t="s">
        <v>526</v>
      </c>
      <c r="AQ74" s="1066"/>
      <c r="AR74" s="1066"/>
      <c r="AS74" s="1066"/>
      <c r="AT74" s="1066"/>
      <c r="AU74" s="1066" t="s">
        <v>526</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2">
      <c r="A75" s="263">
        <v>8</v>
      </c>
      <c r="B75" s="1069" t="s">
        <v>605</v>
      </c>
      <c r="C75" s="1070"/>
      <c r="D75" s="1070"/>
      <c r="E75" s="1070"/>
      <c r="F75" s="1070"/>
      <c r="G75" s="1070"/>
      <c r="H75" s="1070"/>
      <c r="I75" s="1070"/>
      <c r="J75" s="1070"/>
      <c r="K75" s="1070"/>
      <c r="L75" s="1070"/>
      <c r="M75" s="1070"/>
      <c r="N75" s="1070"/>
      <c r="O75" s="1070"/>
      <c r="P75" s="1071"/>
      <c r="Q75" s="1073">
        <v>107278</v>
      </c>
      <c r="R75" s="1074"/>
      <c r="S75" s="1074"/>
      <c r="T75" s="1074"/>
      <c r="U75" s="1075"/>
      <c r="V75" s="1076">
        <v>102546</v>
      </c>
      <c r="W75" s="1074"/>
      <c r="X75" s="1074"/>
      <c r="Y75" s="1074"/>
      <c r="Z75" s="1075"/>
      <c r="AA75" s="1076">
        <v>4732</v>
      </c>
      <c r="AB75" s="1074"/>
      <c r="AC75" s="1074"/>
      <c r="AD75" s="1074"/>
      <c r="AE75" s="1075"/>
      <c r="AF75" s="1076">
        <v>4732</v>
      </c>
      <c r="AG75" s="1074"/>
      <c r="AH75" s="1074"/>
      <c r="AI75" s="1074"/>
      <c r="AJ75" s="1075"/>
      <c r="AK75" s="1076">
        <v>0</v>
      </c>
      <c r="AL75" s="1074"/>
      <c r="AM75" s="1074"/>
      <c r="AN75" s="1074"/>
      <c r="AO75" s="1075"/>
      <c r="AP75" s="1076" t="s">
        <v>526</v>
      </c>
      <c r="AQ75" s="1074"/>
      <c r="AR75" s="1074"/>
      <c r="AS75" s="1074"/>
      <c r="AT75" s="1075"/>
      <c r="AU75" s="1076" t="s">
        <v>526</v>
      </c>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2">
      <c r="A76" s="263">
        <v>9</v>
      </c>
      <c r="B76" s="1069" t="s">
        <v>606</v>
      </c>
      <c r="C76" s="1070"/>
      <c r="D76" s="1070"/>
      <c r="E76" s="1070"/>
      <c r="F76" s="1070"/>
      <c r="G76" s="1070"/>
      <c r="H76" s="1070"/>
      <c r="I76" s="1070"/>
      <c r="J76" s="1070"/>
      <c r="K76" s="1070"/>
      <c r="L76" s="1070"/>
      <c r="M76" s="1070"/>
      <c r="N76" s="1070"/>
      <c r="O76" s="1070"/>
      <c r="P76" s="1071"/>
      <c r="Q76" s="1073">
        <v>119</v>
      </c>
      <c r="R76" s="1074"/>
      <c r="S76" s="1074"/>
      <c r="T76" s="1074"/>
      <c r="U76" s="1075"/>
      <c r="V76" s="1076">
        <v>113</v>
      </c>
      <c r="W76" s="1074"/>
      <c r="X76" s="1074"/>
      <c r="Y76" s="1074"/>
      <c r="Z76" s="1075"/>
      <c r="AA76" s="1076">
        <v>6</v>
      </c>
      <c r="AB76" s="1074"/>
      <c r="AC76" s="1074"/>
      <c r="AD76" s="1074"/>
      <c r="AE76" s="1075"/>
      <c r="AF76" s="1076">
        <v>6</v>
      </c>
      <c r="AG76" s="1074"/>
      <c r="AH76" s="1074"/>
      <c r="AI76" s="1074"/>
      <c r="AJ76" s="1075"/>
      <c r="AK76" s="1076">
        <v>0</v>
      </c>
      <c r="AL76" s="1074"/>
      <c r="AM76" s="1074"/>
      <c r="AN76" s="1074"/>
      <c r="AO76" s="1075"/>
      <c r="AP76" s="1076" t="s">
        <v>526</v>
      </c>
      <c r="AQ76" s="1074"/>
      <c r="AR76" s="1074"/>
      <c r="AS76" s="1074"/>
      <c r="AT76" s="1075"/>
      <c r="AU76" s="1076" t="s">
        <v>526</v>
      </c>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2">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2">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2">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2">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2">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2">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2">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2">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2">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2">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2">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5">
      <c r="A88" s="266" t="s">
        <v>394</v>
      </c>
      <c r="B88" s="1039" t="s">
        <v>426</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6033</v>
      </c>
      <c r="AG88" s="1054"/>
      <c r="AH88" s="1054"/>
      <c r="AI88" s="1054"/>
      <c r="AJ88" s="1054"/>
      <c r="AK88" s="1058"/>
      <c r="AL88" s="1058"/>
      <c r="AM88" s="1058"/>
      <c r="AN88" s="1058"/>
      <c r="AO88" s="1058"/>
      <c r="AP88" s="1054">
        <v>3509</v>
      </c>
      <c r="AQ88" s="1054"/>
      <c r="AR88" s="1054"/>
      <c r="AS88" s="1054"/>
      <c r="AT88" s="1054"/>
      <c r="AU88" s="1054">
        <v>2744</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394</v>
      </c>
      <c r="BR102" s="1039" t="s">
        <v>427</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35</v>
      </c>
      <c r="CS102" s="1046"/>
      <c r="CT102" s="1046"/>
      <c r="CU102" s="1046"/>
      <c r="CV102" s="1047"/>
      <c r="CW102" s="1045">
        <v>3</v>
      </c>
      <c r="CX102" s="1046"/>
      <c r="CY102" s="1046"/>
      <c r="CZ102" s="1046"/>
      <c r="DA102" s="1047"/>
      <c r="DB102" s="1045" t="s">
        <v>526</v>
      </c>
      <c r="DC102" s="1046"/>
      <c r="DD102" s="1046"/>
      <c r="DE102" s="1046"/>
      <c r="DF102" s="1047"/>
      <c r="DG102" s="1045" t="s">
        <v>526</v>
      </c>
      <c r="DH102" s="1046"/>
      <c r="DI102" s="1046"/>
      <c r="DJ102" s="1046"/>
      <c r="DK102" s="1047"/>
      <c r="DL102" s="1045" t="s">
        <v>526</v>
      </c>
      <c r="DM102" s="1046"/>
      <c r="DN102" s="1046"/>
      <c r="DO102" s="1046"/>
      <c r="DP102" s="1047"/>
      <c r="DQ102" s="1045" t="s">
        <v>526</v>
      </c>
      <c r="DR102" s="1046"/>
      <c r="DS102" s="1046"/>
      <c r="DT102" s="1046"/>
      <c r="DU102" s="1047"/>
      <c r="DV102" s="1028"/>
      <c r="DW102" s="1029"/>
      <c r="DX102" s="1029"/>
      <c r="DY102" s="1029"/>
      <c r="DZ102" s="1030"/>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428</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429</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430</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431</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1033" t="s">
        <v>432</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433</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2">
      <c r="A109" s="988" t="s">
        <v>434</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435</v>
      </c>
      <c r="AB109" s="989"/>
      <c r="AC109" s="989"/>
      <c r="AD109" s="989"/>
      <c r="AE109" s="990"/>
      <c r="AF109" s="991" t="s">
        <v>436</v>
      </c>
      <c r="AG109" s="989"/>
      <c r="AH109" s="989"/>
      <c r="AI109" s="989"/>
      <c r="AJ109" s="990"/>
      <c r="AK109" s="991" t="s">
        <v>310</v>
      </c>
      <c r="AL109" s="989"/>
      <c r="AM109" s="989"/>
      <c r="AN109" s="989"/>
      <c r="AO109" s="990"/>
      <c r="AP109" s="991" t="s">
        <v>437</v>
      </c>
      <c r="AQ109" s="989"/>
      <c r="AR109" s="989"/>
      <c r="AS109" s="989"/>
      <c r="AT109" s="1020"/>
      <c r="AU109" s="988" t="s">
        <v>434</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435</v>
      </c>
      <c r="BR109" s="989"/>
      <c r="BS109" s="989"/>
      <c r="BT109" s="989"/>
      <c r="BU109" s="990"/>
      <c r="BV109" s="991" t="s">
        <v>436</v>
      </c>
      <c r="BW109" s="989"/>
      <c r="BX109" s="989"/>
      <c r="BY109" s="989"/>
      <c r="BZ109" s="990"/>
      <c r="CA109" s="991" t="s">
        <v>310</v>
      </c>
      <c r="CB109" s="989"/>
      <c r="CC109" s="989"/>
      <c r="CD109" s="989"/>
      <c r="CE109" s="990"/>
      <c r="CF109" s="1027" t="s">
        <v>437</v>
      </c>
      <c r="CG109" s="1027"/>
      <c r="CH109" s="1027"/>
      <c r="CI109" s="1027"/>
      <c r="CJ109" s="1027"/>
      <c r="CK109" s="991" t="s">
        <v>438</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435</v>
      </c>
      <c r="DH109" s="989"/>
      <c r="DI109" s="989"/>
      <c r="DJ109" s="989"/>
      <c r="DK109" s="990"/>
      <c r="DL109" s="991" t="s">
        <v>436</v>
      </c>
      <c r="DM109" s="989"/>
      <c r="DN109" s="989"/>
      <c r="DO109" s="989"/>
      <c r="DP109" s="990"/>
      <c r="DQ109" s="991" t="s">
        <v>310</v>
      </c>
      <c r="DR109" s="989"/>
      <c r="DS109" s="989"/>
      <c r="DT109" s="989"/>
      <c r="DU109" s="990"/>
      <c r="DV109" s="991" t="s">
        <v>437</v>
      </c>
      <c r="DW109" s="989"/>
      <c r="DX109" s="989"/>
      <c r="DY109" s="989"/>
      <c r="DZ109" s="1020"/>
    </row>
    <row r="110" spans="1:131" s="248" customFormat="1" ht="26.25" customHeight="1" x14ac:dyDescent="0.2">
      <c r="A110" s="891" t="s">
        <v>439</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2565442</v>
      </c>
      <c r="AB110" s="982"/>
      <c r="AC110" s="982"/>
      <c r="AD110" s="982"/>
      <c r="AE110" s="983"/>
      <c r="AF110" s="984">
        <v>2441187</v>
      </c>
      <c r="AG110" s="982"/>
      <c r="AH110" s="982"/>
      <c r="AI110" s="982"/>
      <c r="AJ110" s="983"/>
      <c r="AK110" s="984">
        <v>2352411</v>
      </c>
      <c r="AL110" s="982"/>
      <c r="AM110" s="982"/>
      <c r="AN110" s="982"/>
      <c r="AO110" s="983"/>
      <c r="AP110" s="985">
        <v>18</v>
      </c>
      <c r="AQ110" s="986"/>
      <c r="AR110" s="986"/>
      <c r="AS110" s="986"/>
      <c r="AT110" s="987"/>
      <c r="AU110" s="1021" t="s">
        <v>73</v>
      </c>
      <c r="AV110" s="1022"/>
      <c r="AW110" s="1022"/>
      <c r="AX110" s="1022"/>
      <c r="AY110" s="1022"/>
      <c r="AZ110" s="947" t="s">
        <v>440</v>
      </c>
      <c r="BA110" s="892"/>
      <c r="BB110" s="892"/>
      <c r="BC110" s="892"/>
      <c r="BD110" s="892"/>
      <c r="BE110" s="892"/>
      <c r="BF110" s="892"/>
      <c r="BG110" s="892"/>
      <c r="BH110" s="892"/>
      <c r="BI110" s="892"/>
      <c r="BJ110" s="892"/>
      <c r="BK110" s="892"/>
      <c r="BL110" s="892"/>
      <c r="BM110" s="892"/>
      <c r="BN110" s="892"/>
      <c r="BO110" s="892"/>
      <c r="BP110" s="893"/>
      <c r="BQ110" s="948">
        <v>25848051</v>
      </c>
      <c r="BR110" s="929"/>
      <c r="BS110" s="929"/>
      <c r="BT110" s="929"/>
      <c r="BU110" s="929"/>
      <c r="BV110" s="929">
        <v>25475562</v>
      </c>
      <c r="BW110" s="929"/>
      <c r="BX110" s="929"/>
      <c r="BY110" s="929"/>
      <c r="BZ110" s="929"/>
      <c r="CA110" s="929">
        <v>25683144</v>
      </c>
      <c r="CB110" s="929"/>
      <c r="CC110" s="929"/>
      <c r="CD110" s="929"/>
      <c r="CE110" s="929"/>
      <c r="CF110" s="953">
        <v>196.3</v>
      </c>
      <c r="CG110" s="954"/>
      <c r="CH110" s="954"/>
      <c r="CI110" s="954"/>
      <c r="CJ110" s="954"/>
      <c r="CK110" s="1017" t="s">
        <v>441</v>
      </c>
      <c r="CL110" s="903"/>
      <c r="CM110" s="978" t="s">
        <v>442</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443</v>
      </c>
      <c r="DH110" s="929"/>
      <c r="DI110" s="929"/>
      <c r="DJ110" s="929"/>
      <c r="DK110" s="929"/>
      <c r="DL110" s="929" t="s">
        <v>444</v>
      </c>
      <c r="DM110" s="929"/>
      <c r="DN110" s="929"/>
      <c r="DO110" s="929"/>
      <c r="DP110" s="929"/>
      <c r="DQ110" s="929" t="s">
        <v>444</v>
      </c>
      <c r="DR110" s="929"/>
      <c r="DS110" s="929"/>
      <c r="DT110" s="929"/>
      <c r="DU110" s="929"/>
      <c r="DV110" s="930" t="s">
        <v>444</v>
      </c>
      <c r="DW110" s="930"/>
      <c r="DX110" s="930"/>
      <c r="DY110" s="930"/>
      <c r="DZ110" s="931"/>
    </row>
    <row r="111" spans="1:131" s="248" customFormat="1" ht="26.25" customHeight="1" x14ac:dyDescent="0.2">
      <c r="A111" s="858" t="s">
        <v>445</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444</v>
      </c>
      <c r="AB111" s="1010"/>
      <c r="AC111" s="1010"/>
      <c r="AD111" s="1010"/>
      <c r="AE111" s="1011"/>
      <c r="AF111" s="1012" t="s">
        <v>444</v>
      </c>
      <c r="AG111" s="1010"/>
      <c r="AH111" s="1010"/>
      <c r="AI111" s="1010"/>
      <c r="AJ111" s="1011"/>
      <c r="AK111" s="1012" t="s">
        <v>443</v>
      </c>
      <c r="AL111" s="1010"/>
      <c r="AM111" s="1010"/>
      <c r="AN111" s="1010"/>
      <c r="AO111" s="1011"/>
      <c r="AP111" s="1013" t="s">
        <v>444</v>
      </c>
      <c r="AQ111" s="1014"/>
      <c r="AR111" s="1014"/>
      <c r="AS111" s="1014"/>
      <c r="AT111" s="1015"/>
      <c r="AU111" s="1023"/>
      <c r="AV111" s="1024"/>
      <c r="AW111" s="1024"/>
      <c r="AX111" s="1024"/>
      <c r="AY111" s="1024"/>
      <c r="AZ111" s="899" t="s">
        <v>446</v>
      </c>
      <c r="BA111" s="834"/>
      <c r="BB111" s="834"/>
      <c r="BC111" s="834"/>
      <c r="BD111" s="834"/>
      <c r="BE111" s="834"/>
      <c r="BF111" s="834"/>
      <c r="BG111" s="834"/>
      <c r="BH111" s="834"/>
      <c r="BI111" s="834"/>
      <c r="BJ111" s="834"/>
      <c r="BK111" s="834"/>
      <c r="BL111" s="834"/>
      <c r="BM111" s="834"/>
      <c r="BN111" s="834"/>
      <c r="BO111" s="834"/>
      <c r="BP111" s="835"/>
      <c r="BQ111" s="900">
        <v>189617</v>
      </c>
      <c r="BR111" s="901"/>
      <c r="BS111" s="901"/>
      <c r="BT111" s="901"/>
      <c r="BU111" s="901"/>
      <c r="BV111" s="901">
        <v>98214</v>
      </c>
      <c r="BW111" s="901"/>
      <c r="BX111" s="901"/>
      <c r="BY111" s="901"/>
      <c r="BZ111" s="901"/>
      <c r="CA111" s="901">
        <v>6811</v>
      </c>
      <c r="CB111" s="901"/>
      <c r="CC111" s="901"/>
      <c r="CD111" s="901"/>
      <c r="CE111" s="901"/>
      <c r="CF111" s="962">
        <v>0.1</v>
      </c>
      <c r="CG111" s="963"/>
      <c r="CH111" s="963"/>
      <c r="CI111" s="963"/>
      <c r="CJ111" s="963"/>
      <c r="CK111" s="1018"/>
      <c r="CL111" s="905"/>
      <c r="CM111" s="908" t="s">
        <v>447</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443</v>
      </c>
      <c r="DH111" s="901"/>
      <c r="DI111" s="901"/>
      <c r="DJ111" s="901"/>
      <c r="DK111" s="901"/>
      <c r="DL111" s="901" t="s">
        <v>444</v>
      </c>
      <c r="DM111" s="901"/>
      <c r="DN111" s="901"/>
      <c r="DO111" s="901"/>
      <c r="DP111" s="901"/>
      <c r="DQ111" s="901" t="s">
        <v>443</v>
      </c>
      <c r="DR111" s="901"/>
      <c r="DS111" s="901"/>
      <c r="DT111" s="901"/>
      <c r="DU111" s="901"/>
      <c r="DV111" s="878" t="s">
        <v>443</v>
      </c>
      <c r="DW111" s="878"/>
      <c r="DX111" s="878"/>
      <c r="DY111" s="878"/>
      <c r="DZ111" s="879"/>
    </row>
    <row r="112" spans="1:131" s="248" customFormat="1" ht="26.25" customHeight="1" x14ac:dyDescent="0.2">
      <c r="A112" s="1003" t="s">
        <v>448</v>
      </c>
      <c r="B112" s="1004"/>
      <c r="C112" s="834" t="s">
        <v>449</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v>80000</v>
      </c>
      <c r="AB112" s="864"/>
      <c r="AC112" s="864"/>
      <c r="AD112" s="864"/>
      <c r="AE112" s="865"/>
      <c r="AF112" s="866">
        <v>80000</v>
      </c>
      <c r="AG112" s="864"/>
      <c r="AH112" s="864"/>
      <c r="AI112" s="864"/>
      <c r="AJ112" s="865"/>
      <c r="AK112" s="866">
        <v>70000</v>
      </c>
      <c r="AL112" s="864"/>
      <c r="AM112" s="864"/>
      <c r="AN112" s="864"/>
      <c r="AO112" s="865"/>
      <c r="AP112" s="911">
        <v>0.5</v>
      </c>
      <c r="AQ112" s="912"/>
      <c r="AR112" s="912"/>
      <c r="AS112" s="912"/>
      <c r="AT112" s="913"/>
      <c r="AU112" s="1023"/>
      <c r="AV112" s="1024"/>
      <c r="AW112" s="1024"/>
      <c r="AX112" s="1024"/>
      <c r="AY112" s="1024"/>
      <c r="AZ112" s="899" t="s">
        <v>450</v>
      </c>
      <c r="BA112" s="834"/>
      <c r="BB112" s="834"/>
      <c r="BC112" s="834"/>
      <c r="BD112" s="834"/>
      <c r="BE112" s="834"/>
      <c r="BF112" s="834"/>
      <c r="BG112" s="834"/>
      <c r="BH112" s="834"/>
      <c r="BI112" s="834"/>
      <c r="BJ112" s="834"/>
      <c r="BK112" s="834"/>
      <c r="BL112" s="834"/>
      <c r="BM112" s="834"/>
      <c r="BN112" s="834"/>
      <c r="BO112" s="834"/>
      <c r="BP112" s="835"/>
      <c r="BQ112" s="900">
        <v>9004782</v>
      </c>
      <c r="BR112" s="901"/>
      <c r="BS112" s="901"/>
      <c r="BT112" s="901"/>
      <c r="BU112" s="901"/>
      <c r="BV112" s="901">
        <v>8184817</v>
      </c>
      <c r="BW112" s="901"/>
      <c r="BX112" s="901"/>
      <c r="BY112" s="901"/>
      <c r="BZ112" s="901"/>
      <c r="CA112" s="901">
        <v>7920381</v>
      </c>
      <c r="CB112" s="901"/>
      <c r="CC112" s="901"/>
      <c r="CD112" s="901"/>
      <c r="CE112" s="901"/>
      <c r="CF112" s="962">
        <v>60.5</v>
      </c>
      <c r="CG112" s="963"/>
      <c r="CH112" s="963"/>
      <c r="CI112" s="963"/>
      <c r="CJ112" s="963"/>
      <c r="CK112" s="1018"/>
      <c r="CL112" s="905"/>
      <c r="CM112" s="908" t="s">
        <v>451</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v>189617</v>
      </c>
      <c r="DH112" s="901"/>
      <c r="DI112" s="901"/>
      <c r="DJ112" s="901"/>
      <c r="DK112" s="901"/>
      <c r="DL112" s="901">
        <v>98214</v>
      </c>
      <c r="DM112" s="901"/>
      <c r="DN112" s="901"/>
      <c r="DO112" s="901"/>
      <c r="DP112" s="901"/>
      <c r="DQ112" s="901">
        <v>6811</v>
      </c>
      <c r="DR112" s="901"/>
      <c r="DS112" s="901"/>
      <c r="DT112" s="901"/>
      <c r="DU112" s="901"/>
      <c r="DV112" s="878">
        <v>0.1</v>
      </c>
      <c r="DW112" s="878"/>
      <c r="DX112" s="878"/>
      <c r="DY112" s="878"/>
      <c r="DZ112" s="879"/>
    </row>
    <row r="113" spans="1:130" s="248" customFormat="1" ht="26.25" customHeight="1" x14ac:dyDescent="0.2">
      <c r="A113" s="1005"/>
      <c r="B113" s="1006"/>
      <c r="C113" s="834" t="s">
        <v>452</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799486</v>
      </c>
      <c r="AB113" s="1010"/>
      <c r="AC113" s="1010"/>
      <c r="AD113" s="1010"/>
      <c r="AE113" s="1011"/>
      <c r="AF113" s="1012">
        <v>851556</v>
      </c>
      <c r="AG113" s="1010"/>
      <c r="AH113" s="1010"/>
      <c r="AI113" s="1010"/>
      <c r="AJ113" s="1011"/>
      <c r="AK113" s="1012">
        <v>814784</v>
      </c>
      <c r="AL113" s="1010"/>
      <c r="AM113" s="1010"/>
      <c r="AN113" s="1010"/>
      <c r="AO113" s="1011"/>
      <c r="AP113" s="1013">
        <v>6.2</v>
      </c>
      <c r="AQ113" s="1014"/>
      <c r="AR113" s="1014"/>
      <c r="AS113" s="1014"/>
      <c r="AT113" s="1015"/>
      <c r="AU113" s="1023"/>
      <c r="AV113" s="1024"/>
      <c r="AW113" s="1024"/>
      <c r="AX113" s="1024"/>
      <c r="AY113" s="1024"/>
      <c r="AZ113" s="899" t="s">
        <v>453</v>
      </c>
      <c r="BA113" s="834"/>
      <c r="BB113" s="834"/>
      <c r="BC113" s="834"/>
      <c r="BD113" s="834"/>
      <c r="BE113" s="834"/>
      <c r="BF113" s="834"/>
      <c r="BG113" s="834"/>
      <c r="BH113" s="834"/>
      <c r="BI113" s="834"/>
      <c r="BJ113" s="834"/>
      <c r="BK113" s="834"/>
      <c r="BL113" s="834"/>
      <c r="BM113" s="834"/>
      <c r="BN113" s="834"/>
      <c r="BO113" s="834"/>
      <c r="BP113" s="835"/>
      <c r="BQ113" s="900">
        <v>3431089</v>
      </c>
      <c r="BR113" s="901"/>
      <c r="BS113" s="901"/>
      <c r="BT113" s="901"/>
      <c r="BU113" s="901"/>
      <c r="BV113" s="901">
        <v>3093680</v>
      </c>
      <c r="BW113" s="901"/>
      <c r="BX113" s="901"/>
      <c r="BY113" s="901"/>
      <c r="BZ113" s="901"/>
      <c r="CA113" s="901">
        <v>2744289</v>
      </c>
      <c r="CB113" s="901"/>
      <c r="CC113" s="901"/>
      <c r="CD113" s="901"/>
      <c r="CE113" s="901"/>
      <c r="CF113" s="962">
        <v>21</v>
      </c>
      <c r="CG113" s="963"/>
      <c r="CH113" s="963"/>
      <c r="CI113" s="963"/>
      <c r="CJ113" s="963"/>
      <c r="CK113" s="1018"/>
      <c r="CL113" s="905"/>
      <c r="CM113" s="908" t="s">
        <v>454</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444</v>
      </c>
      <c r="DH113" s="864"/>
      <c r="DI113" s="864"/>
      <c r="DJ113" s="864"/>
      <c r="DK113" s="865"/>
      <c r="DL113" s="866" t="s">
        <v>444</v>
      </c>
      <c r="DM113" s="864"/>
      <c r="DN113" s="864"/>
      <c r="DO113" s="864"/>
      <c r="DP113" s="865"/>
      <c r="DQ113" s="866" t="s">
        <v>444</v>
      </c>
      <c r="DR113" s="864"/>
      <c r="DS113" s="864"/>
      <c r="DT113" s="864"/>
      <c r="DU113" s="865"/>
      <c r="DV113" s="911" t="s">
        <v>444</v>
      </c>
      <c r="DW113" s="912"/>
      <c r="DX113" s="912"/>
      <c r="DY113" s="912"/>
      <c r="DZ113" s="913"/>
    </row>
    <row r="114" spans="1:130" s="248" customFormat="1" ht="26.25" customHeight="1" x14ac:dyDescent="0.2">
      <c r="A114" s="1005"/>
      <c r="B114" s="1006"/>
      <c r="C114" s="834" t="s">
        <v>455</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449150</v>
      </c>
      <c r="AB114" s="864"/>
      <c r="AC114" s="864"/>
      <c r="AD114" s="864"/>
      <c r="AE114" s="865"/>
      <c r="AF114" s="866">
        <v>461527</v>
      </c>
      <c r="AG114" s="864"/>
      <c r="AH114" s="864"/>
      <c r="AI114" s="864"/>
      <c r="AJ114" s="865"/>
      <c r="AK114" s="866">
        <v>502742</v>
      </c>
      <c r="AL114" s="864"/>
      <c r="AM114" s="864"/>
      <c r="AN114" s="864"/>
      <c r="AO114" s="865"/>
      <c r="AP114" s="911">
        <v>3.8</v>
      </c>
      <c r="AQ114" s="912"/>
      <c r="AR114" s="912"/>
      <c r="AS114" s="912"/>
      <c r="AT114" s="913"/>
      <c r="AU114" s="1023"/>
      <c r="AV114" s="1024"/>
      <c r="AW114" s="1024"/>
      <c r="AX114" s="1024"/>
      <c r="AY114" s="1024"/>
      <c r="AZ114" s="899" t="s">
        <v>456</v>
      </c>
      <c r="BA114" s="834"/>
      <c r="BB114" s="834"/>
      <c r="BC114" s="834"/>
      <c r="BD114" s="834"/>
      <c r="BE114" s="834"/>
      <c r="BF114" s="834"/>
      <c r="BG114" s="834"/>
      <c r="BH114" s="834"/>
      <c r="BI114" s="834"/>
      <c r="BJ114" s="834"/>
      <c r="BK114" s="834"/>
      <c r="BL114" s="834"/>
      <c r="BM114" s="834"/>
      <c r="BN114" s="834"/>
      <c r="BO114" s="834"/>
      <c r="BP114" s="835"/>
      <c r="BQ114" s="900">
        <v>2760542</v>
      </c>
      <c r="BR114" s="901"/>
      <c r="BS114" s="901"/>
      <c r="BT114" s="901"/>
      <c r="BU114" s="901"/>
      <c r="BV114" s="901">
        <v>2859006</v>
      </c>
      <c r="BW114" s="901"/>
      <c r="BX114" s="901"/>
      <c r="BY114" s="901"/>
      <c r="BZ114" s="901"/>
      <c r="CA114" s="901">
        <v>2675210</v>
      </c>
      <c r="CB114" s="901"/>
      <c r="CC114" s="901"/>
      <c r="CD114" s="901"/>
      <c r="CE114" s="901"/>
      <c r="CF114" s="962">
        <v>20.399999999999999</v>
      </c>
      <c r="CG114" s="963"/>
      <c r="CH114" s="963"/>
      <c r="CI114" s="963"/>
      <c r="CJ114" s="963"/>
      <c r="CK114" s="1018"/>
      <c r="CL114" s="905"/>
      <c r="CM114" s="908" t="s">
        <v>457</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444</v>
      </c>
      <c r="DH114" s="864"/>
      <c r="DI114" s="864"/>
      <c r="DJ114" s="864"/>
      <c r="DK114" s="865"/>
      <c r="DL114" s="866" t="s">
        <v>444</v>
      </c>
      <c r="DM114" s="864"/>
      <c r="DN114" s="864"/>
      <c r="DO114" s="864"/>
      <c r="DP114" s="865"/>
      <c r="DQ114" s="866" t="s">
        <v>444</v>
      </c>
      <c r="DR114" s="864"/>
      <c r="DS114" s="864"/>
      <c r="DT114" s="864"/>
      <c r="DU114" s="865"/>
      <c r="DV114" s="911" t="s">
        <v>444</v>
      </c>
      <c r="DW114" s="912"/>
      <c r="DX114" s="912"/>
      <c r="DY114" s="912"/>
      <c r="DZ114" s="913"/>
    </row>
    <row r="115" spans="1:130" s="248" customFormat="1" ht="26.25" customHeight="1" x14ac:dyDescent="0.2">
      <c r="A115" s="1005"/>
      <c r="B115" s="1006"/>
      <c r="C115" s="834" t="s">
        <v>458</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91403</v>
      </c>
      <c r="AB115" s="1010"/>
      <c r="AC115" s="1010"/>
      <c r="AD115" s="1010"/>
      <c r="AE115" s="1011"/>
      <c r="AF115" s="1012">
        <v>91403</v>
      </c>
      <c r="AG115" s="1010"/>
      <c r="AH115" s="1010"/>
      <c r="AI115" s="1010"/>
      <c r="AJ115" s="1011"/>
      <c r="AK115" s="1012">
        <v>91403</v>
      </c>
      <c r="AL115" s="1010"/>
      <c r="AM115" s="1010"/>
      <c r="AN115" s="1010"/>
      <c r="AO115" s="1011"/>
      <c r="AP115" s="1013">
        <v>0.7</v>
      </c>
      <c r="AQ115" s="1014"/>
      <c r="AR115" s="1014"/>
      <c r="AS115" s="1014"/>
      <c r="AT115" s="1015"/>
      <c r="AU115" s="1023"/>
      <c r="AV115" s="1024"/>
      <c r="AW115" s="1024"/>
      <c r="AX115" s="1024"/>
      <c r="AY115" s="1024"/>
      <c r="AZ115" s="899" t="s">
        <v>459</v>
      </c>
      <c r="BA115" s="834"/>
      <c r="BB115" s="834"/>
      <c r="BC115" s="834"/>
      <c r="BD115" s="834"/>
      <c r="BE115" s="834"/>
      <c r="BF115" s="834"/>
      <c r="BG115" s="834"/>
      <c r="BH115" s="834"/>
      <c r="BI115" s="834"/>
      <c r="BJ115" s="834"/>
      <c r="BK115" s="834"/>
      <c r="BL115" s="834"/>
      <c r="BM115" s="834"/>
      <c r="BN115" s="834"/>
      <c r="BO115" s="834"/>
      <c r="BP115" s="835"/>
      <c r="BQ115" s="900" t="s">
        <v>444</v>
      </c>
      <c r="BR115" s="901"/>
      <c r="BS115" s="901"/>
      <c r="BT115" s="901"/>
      <c r="BU115" s="901"/>
      <c r="BV115" s="901" t="s">
        <v>444</v>
      </c>
      <c r="BW115" s="901"/>
      <c r="BX115" s="901"/>
      <c r="BY115" s="901"/>
      <c r="BZ115" s="901"/>
      <c r="CA115" s="901" t="s">
        <v>444</v>
      </c>
      <c r="CB115" s="901"/>
      <c r="CC115" s="901"/>
      <c r="CD115" s="901"/>
      <c r="CE115" s="901"/>
      <c r="CF115" s="962" t="s">
        <v>444</v>
      </c>
      <c r="CG115" s="963"/>
      <c r="CH115" s="963"/>
      <c r="CI115" s="963"/>
      <c r="CJ115" s="963"/>
      <c r="CK115" s="1018"/>
      <c r="CL115" s="905"/>
      <c r="CM115" s="899" t="s">
        <v>460</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444</v>
      </c>
      <c r="DH115" s="864"/>
      <c r="DI115" s="864"/>
      <c r="DJ115" s="864"/>
      <c r="DK115" s="865"/>
      <c r="DL115" s="866" t="s">
        <v>444</v>
      </c>
      <c r="DM115" s="864"/>
      <c r="DN115" s="864"/>
      <c r="DO115" s="864"/>
      <c r="DP115" s="865"/>
      <c r="DQ115" s="866" t="s">
        <v>444</v>
      </c>
      <c r="DR115" s="864"/>
      <c r="DS115" s="864"/>
      <c r="DT115" s="864"/>
      <c r="DU115" s="865"/>
      <c r="DV115" s="911" t="s">
        <v>444</v>
      </c>
      <c r="DW115" s="912"/>
      <c r="DX115" s="912"/>
      <c r="DY115" s="912"/>
      <c r="DZ115" s="913"/>
    </row>
    <row r="116" spans="1:130" s="248" customFormat="1" ht="26.25" customHeight="1" x14ac:dyDescent="0.2">
      <c r="A116" s="1007"/>
      <c r="B116" s="1008"/>
      <c r="C116" s="967" t="s">
        <v>461</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444</v>
      </c>
      <c r="AB116" s="864"/>
      <c r="AC116" s="864"/>
      <c r="AD116" s="864"/>
      <c r="AE116" s="865"/>
      <c r="AF116" s="866" t="s">
        <v>444</v>
      </c>
      <c r="AG116" s="864"/>
      <c r="AH116" s="864"/>
      <c r="AI116" s="864"/>
      <c r="AJ116" s="865"/>
      <c r="AK116" s="866" t="s">
        <v>444</v>
      </c>
      <c r="AL116" s="864"/>
      <c r="AM116" s="864"/>
      <c r="AN116" s="864"/>
      <c r="AO116" s="865"/>
      <c r="AP116" s="911" t="s">
        <v>444</v>
      </c>
      <c r="AQ116" s="912"/>
      <c r="AR116" s="912"/>
      <c r="AS116" s="912"/>
      <c r="AT116" s="913"/>
      <c r="AU116" s="1023"/>
      <c r="AV116" s="1024"/>
      <c r="AW116" s="1024"/>
      <c r="AX116" s="1024"/>
      <c r="AY116" s="1024"/>
      <c r="AZ116" s="950" t="s">
        <v>462</v>
      </c>
      <c r="BA116" s="951"/>
      <c r="BB116" s="951"/>
      <c r="BC116" s="951"/>
      <c r="BD116" s="951"/>
      <c r="BE116" s="951"/>
      <c r="BF116" s="951"/>
      <c r="BG116" s="951"/>
      <c r="BH116" s="951"/>
      <c r="BI116" s="951"/>
      <c r="BJ116" s="951"/>
      <c r="BK116" s="951"/>
      <c r="BL116" s="951"/>
      <c r="BM116" s="951"/>
      <c r="BN116" s="951"/>
      <c r="BO116" s="951"/>
      <c r="BP116" s="952"/>
      <c r="BQ116" s="900" t="s">
        <v>444</v>
      </c>
      <c r="BR116" s="901"/>
      <c r="BS116" s="901"/>
      <c r="BT116" s="901"/>
      <c r="BU116" s="901"/>
      <c r="BV116" s="901" t="s">
        <v>444</v>
      </c>
      <c r="BW116" s="901"/>
      <c r="BX116" s="901"/>
      <c r="BY116" s="901"/>
      <c r="BZ116" s="901"/>
      <c r="CA116" s="901" t="s">
        <v>444</v>
      </c>
      <c r="CB116" s="901"/>
      <c r="CC116" s="901"/>
      <c r="CD116" s="901"/>
      <c r="CE116" s="901"/>
      <c r="CF116" s="962" t="s">
        <v>444</v>
      </c>
      <c r="CG116" s="963"/>
      <c r="CH116" s="963"/>
      <c r="CI116" s="963"/>
      <c r="CJ116" s="963"/>
      <c r="CK116" s="1018"/>
      <c r="CL116" s="905"/>
      <c r="CM116" s="908" t="s">
        <v>463</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444</v>
      </c>
      <c r="DH116" s="864"/>
      <c r="DI116" s="864"/>
      <c r="DJ116" s="864"/>
      <c r="DK116" s="865"/>
      <c r="DL116" s="866" t="s">
        <v>444</v>
      </c>
      <c r="DM116" s="864"/>
      <c r="DN116" s="864"/>
      <c r="DO116" s="864"/>
      <c r="DP116" s="865"/>
      <c r="DQ116" s="866" t="s">
        <v>444</v>
      </c>
      <c r="DR116" s="864"/>
      <c r="DS116" s="864"/>
      <c r="DT116" s="864"/>
      <c r="DU116" s="865"/>
      <c r="DV116" s="911" t="s">
        <v>444</v>
      </c>
      <c r="DW116" s="912"/>
      <c r="DX116" s="912"/>
      <c r="DY116" s="912"/>
      <c r="DZ116" s="913"/>
    </row>
    <row r="117" spans="1:130" s="248" customFormat="1" ht="26.25" customHeight="1" x14ac:dyDescent="0.2">
      <c r="A117" s="988" t="s">
        <v>192</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464</v>
      </c>
      <c r="Z117" s="990"/>
      <c r="AA117" s="995">
        <v>3985481</v>
      </c>
      <c r="AB117" s="996"/>
      <c r="AC117" s="996"/>
      <c r="AD117" s="996"/>
      <c r="AE117" s="997"/>
      <c r="AF117" s="998">
        <v>3925673</v>
      </c>
      <c r="AG117" s="996"/>
      <c r="AH117" s="996"/>
      <c r="AI117" s="996"/>
      <c r="AJ117" s="997"/>
      <c r="AK117" s="998">
        <v>3831340</v>
      </c>
      <c r="AL117" s="996"/>
      <c r="AM117" s="996"/>
      <c r="AN117" s="996"/>
      <c r="AO117" s="997"/>
      <c r="AP117" s="999"/>
      <c r="AQ117" s="1000"/>
      <c r="AR117" s="1000"/>
      <c r="AS117" s="1000"/>
      <c r="AT117" s="1001"/>
      <c r="AU117" s="1023"/>
      <c r="AV117" s="1024"/>
      <c r="AW117" s="1024"/>
      <c r="AX117" s="1024"/>
      <c r="AY117" s="1024"/>
      <c r="AZ117" s="950" t="s">
        <v>465</v>
      </c>
      <c r="BA117" s="951"/>
      <c r="BB117" s="951"/>
      <c r="BC117" s="951"/>
      <c r="BD117" s="951"/>
      <c r="BE117" s="951"/>
      <c r="BF117" s="951"/>
      <c r="BG117" s="951"/>
      <c r="BH117" s="951"/>
      <c r="BI117" s="951"/>
      <c r="BJ117" s="951"/>
      <c r="BK117" s="951"/>
      <c r="BL117" s="951"/>
      <c r="BM117" s="951"/>
      <c r="BN117" s="951"/>
      <c r="BO117" s="951"/>
      <c r="BP117" s="952"/>
      <c r="BQ117" s="900" t="s">
        <v>444</v>
      </c>
      <c r="BR117" s="901"/>
      <c r="BS117" s="901"/>
      <c r="BT117" s="901"/>
      <c r="BU117" s="901"/>
      <c r="BV117" s="901" t="s">
        <v>466</v>
      </c>
      <c r="BW117" s="901"/>
      <c r="BX117" s="901"/>
      <c r="BY117" s="901"/>
      <c r="BZ117" s="901"/>
      <c r="CA117" s="901" t="s">
        <v>444</v>
      </c>
      <c r="CB117" s="901"/>
      <c r="CC117" s="901"/>
      <c r="CD117" s="901"/>
      <c r="CE117" s="901"/>
      <c r="CF117" s="962" t="s">
        <v>444</v>
      </c>
      <c r="CG117" s="963"/>
      <c r="CH117" s="963"/>
      <c r="CI117" s="963"/>
      <c r="CJ117" s="963"/>
      <c r="CK117" s="1018"/>
      <c r="CL117" s="905"/>
      <c r="CM117" s="908" t="s">
        <v>467</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444</v>
      </c>
      <c r="DH117" s="864"/>
      <c r="DI117" s="864"/>
      <c r="DJ117" s="864"/>
      <c r="DK117" s="865"/>
      <c r="DL117" s="866" t="s">
        <v>444</v>
      </c>
      <c r="DM117" s="864"/>
      <c r="DN117" s="864"/>
      <c r="DO117" s="864"/>
      <c r="DP117" s="865"/>
      <c r="DQ117" s="866" t="s">
        <v>466</v>
      </c>
      <c r="DR117" s="864"/>
      <c r="DS117" s="864"/>
      <c r="DT117" s="864"/>
      <c r="DU117" s="865"/>
      <c r="DV117" s="911" t="s">
        <v>466</v>
      </c>
      <c r="DW117" s="912"/>
      <c r="DX117" s="912"/>
      <c r="DY117" s="912"/>
      <c r="DZ117" s="913"/>
    </row>
    <row r="118" spans="1:130" s="248" customFormat="1" ht="26.25" customHeight="1" x14ac:dyDescent="0.2">
      <c r="A118" s="988" t="s">
        <v>438</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435</v>
      </c>
      <c r="AB118" s="989"/>
      <c r="AC118" s="989"/>
      <c r="AD118" s="989"/>
      <c r="AE118" s="990"/>
      <c r="AF118" s="991" t="s">
        <v>436</v>
      </c>
      <c r="AG118" s="989"/>
      <c r="AH118" s="989"/>
      <c r="AI118" s="989"/>
      <c r="AJ118" s="990"/>
      <c r="AK118" s="991" t="s">
        <v>310</v>
      </c>
      <c r="AL118" s="989"/>
      <c r="AM118" s="989"/>
      <c r="AN118" s="989"/>
      <c r="AO118" s="990"/>
      <c r="AP118" s="992" t="s">
        <v>437</v>
      </c>
      <c r="AQ118" s="993"/>
      <c r="AR118" s="993"/>
      <c r="AS118" s="993"/>
      <c r="AT118" s="994"/>
      <c r="AU118" s="1023"/>
      <c r="AV118" s="1024"/>
      <c r="AW118" s="1024"/>
      <c r="AX118" s="1024"/>
      <c r="AY118" s="1024"/>
      <c r="AZ118" s="966" t="s">
        <v>468</v>
      </c>
      <c r="BA118" s="967"/>
      <c r="BB118" s="967"/>
      <c r="BC118" s="967"/>
      <c r="BD118" s="967"/>
      <c r="BE118" s="967"/>
      <c r="BF118" s="967"/>
      <c r="BG118" s="967"/>
      <c r="BH118" s="967"/>
      <c r="BI118" s="967"/>
      <c r="BJ118" s="967"/>
      <c r="BK118" s="967"/>
      <c r="BL118" s="967"/>
      <c r="BM118" s="967"/>
      <c r="BN118" s="967"/>
      <c r="BO118" s="967"/>
      <c r="BP118" s="968"/>
      <c r="BQ118" s="969" t="s">
        <v>469</v>
      </c>
      <c r="BR118" s="932"/>
      <c r="BS118" s="932"/>
      <c r="BT118" s="932"/>
      <c r="BU118" s="932"/>
      <c r="BV118" s="932" t="s">
        <v>469</v>
      </c>
      <c r="BW118" s="932"/>
      <c r="BX118" s="932"/>
      <c r="BY118" s="932"/>
      <c r="BZ118" s="932"/>
      <c r="CA118" s="932" t="s">
        <v>470</v>
      </c>
      <c r="CB118" s="932"/>
      <c r="CC118" s="932"/>
      <c r="CD118" s="932"/>
      <c r="CE118" s="932"/>
      <c r="CF118" s="962" t="s">
        <v>469</v>
      </c>
      <c r="CG118" s="963"/>
      <c r="CH118" s="963"/>
      <c r="CI118" s="963"/>
      <c r="CJ118" s="963"/>
      <c r="CK118" s="1018"/>
      <c r="CL118" s="905"/>
      <c r="CM118" s="908" t="s">
        <v>471</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470</v>
      </c>
      <c r="DH118" s="864"/>
      <c r="DI118" s="864"/>
      <c r="DJ118" s="864"/>
      <c r="DK118" s="865"/>
      <c r="DL118" s="866" t="s">
        <v>469</v>
      </c>
      <c r="DM118" s="864"/>
      <c r="DN118" s="864"/>
      <c r="DO118" s="864"/>
      <c r="DP118" s="865"/>
      <c r="DQ118" s="866" t="s">
        <v>469</v>
      </c>
      <c r="DR118" s="864"/>
      <c r="DS118" s="864"/>
      <c r="DT118" s="864"/>
      <c r="DU118" s="865"/>
      <c r="DV118" s="911" t="s">
        <v>472</v>
      </c>
      <c r="DW118" s="912"/>
      <c r="DX118" s="912"/>
      <c r="DY118" s="912"/>
      <c r="DZ118" s="913"/>
    </row>
    <row r="119" spans="1:130" s="248" customFormat="1" ht="26.25" customHeight="1" x14ac:dyDescent="0.2">
      <c r="A119" s="902" t="s">
        <v>441</v>
      </c>
      <c r="B119" s="903"/>
      <c r="C119" s="978" t="s">
        <v>442</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469</v>
      </c>
      <c r="AB119" s="982"/>
      <c r="AC119" s="982"/>
      <c r="AD119" s="982"/>
      <c r="AE119" s="983"/>
      <c r="AF119" s="984" t="s">
        <v>473</v>
      </c>
      <c r="AG119" s="982"/>
      <c r="AH119" s="982"/>
      <c r="AI119" s="982"/>
      <c r="AJ119" s="983"/>
      <c r="AK119" s="984" t="s">
        <v>469</v>
      </c>
      <c r="AL119" s="982"/>
      <c r="AM119" s="982"/>
      <c r="AN119" s="982"/>
      <c r="AO119" s="983"/>
      <c r="AP119" s="985" t="s">
        <v>469</v>
      </c>
      <c r="AQ119" s="986"/>
      <c r="AR119" s="986"/>
      <c r="AS119" s="986"/>
      <c r="AT119" s="987"/>
      <c r="AU119" s="1025"/>
      <c r="AV119" s="1026"/>
      <c r="AW119" s="1026"/>
      <c r="AX119" s="1026"/>
      <c r="AY119" s="1026"/>
      <c r="AZ119" s="279" t="s">
        <v>192</v>
      </c>
      <c r="BA119" s="279"/>
      <c r="BB119" s="279"/>
      <c r="BC119" s="279"/>
      <c r="BD119" s="279"/>
      <c r="BE119" s="279"/>
      <c r="BF119" s="279"/>
      <c r="BG119" s="279"/>
      <c r="BH119" s="279"/>
      <c r="BI119" s="279"/>
      <c r="BJ119" s="279"/>
      <c r="BK119" s="279"/>
      <c r="BL119" s="279"/>
      <c r="BM119" s="279"/>
      <c r="BN119" s="279"/>
      <c r="BO119" s="964" t="s">
        <v>474</v>
      </c>
      <c r="BP119" s="965"/>
      <c r="BQ119" s="969">
        <v>41234081</v>
      </c>
      <c r="BR119" s="932"/>
      <c r="BS119" s="932"/>
      <c r="BT119" s="932"/>
      <c r="BU119" s="932"/>
      <c r="BV119" s="932">
        <v>39711279</v>
      </c>
      <c r="BW119" s="932"/>
      <c r="BX119" s="932"/>
      <c r="BY119" s="932"/>
      <c r="BZ119" s="932"/>
      <c r="CA119" s="932">
        <v>39029835</v>
      </c>
      <c r="CB119" s="932"/>
      <c r="CC119" s="932"/>
      <c r="CD119" s="932"/>
      <c r="CE119" s="932"/>
      <c r="CF119" s="830"/>
      <c r="CG119" s="831"/>
      <c r="CH119" s="831"/>
      <c r="CI119" s="831"/>
      <c r="CJ119" s="921"/>
      <c r="CK119" s="1019"/>
      <c r="CL119" s="907"/>
      <c r="CM119" s="925" t="s">
        <v>475</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469</v>
      </c>
      <c r="DH119" s="847"/>
      <c r="DI119" s="847"/>
      <c r="DJ119" s="847"/>
      <c r="DK119" s="848"/>
      <c r="DL119" s="849" t="s">
        <v>473</v>
      </c>
      <c r="DM119" s="847"/>
      <c r="DN119" s="847"/>
      <c r="DO119" s="847"/>
      <c r="DP119" s="848"/>
      <c r="DQ119" s="849" t="s">
        <v>469</v>
      </c>
      <c r="DR119" s="847"/>
      <c r="DS119" s="847"/>
      <c r="DT119" s="847"/>
      <c r="DU119" s="848"/>
      <c r="DV119" s="935" t="s">
        <v>469</v>
      </c>
      <c r="DW119" s="936"/>
      <c r="DX119" s="936"/>
      <c r="DY119" s="936"/>
      <c r="DZ119" s="937"/>
    </row>
    <row r="120" spans="1:130" s="248" customFormat="1" ht="26.25" customHeight="1" x14ac:dyDescent="0.2">
      <c r="A120" s="904"/>
      <c r="B120" s="905"/>
      <c r="C120" s="908" t="s">
        <v>447</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476</v>
      </c>
      <c r="AB120" s="864"/>
      <c r="AC120" s="864"/>
      <c r="AD120" s="864"/>
      <c r="AE120" s="865"/>
      <c r="AF120" s="866" t="s">
        <v>469</v>
      </c>
      <c r="AG120" s="864"/>
      <c r="AH120" s="864"/>
      <c r="AI120" s="864"/>
      <c r="AJ120" s="865"/>
      <c r="AK120" s="866" t="s">
        <v>469</v>
      </c>
      <c r="AL120" s="864"/>
      <c r="AM120" s="864"/>
      <c r="AN120" s="864"/>
      <c r="AO120" s="865"/>
      <c r="AP120" s="911" t="s">
        <v>470</v>
      </c>
      <c r="AQ120" s="912"/>
      <c r="AR120" s="912"/>
      <c r="AS120" s="912"/>
      <c r="AT120" s="913"/>
      <c r="AU120" s="970" t="s">
        <v>477</v>
      </c>
      <c r="AV120" s="971"/>
      <c r="AW120" s="971"/>
      <c r="AX120" s="971"/>
      <c r="AY120" s="972"/>
      <c r="AZ120" s="947" t="s">
        <v>478</v>
      </c>
      <c r="BA120" s="892"/>
      <c r="BB120" s="892"/>
      <c r="BC120" s="892"/>
      <c r="BD120" s="892"/>
      <c r="BE120" s="892"/>
      <c r="BF120" s="892"/>
      <c r="BG120" s="892"/>
      <c r="BH120" s="892"/>
      <c r="BI120" s="892"/>
      <c r="BJ120" s="892"/>
      <c r="BK120" s="892"/>
      <c r="BL120" s="892"/>
      <c r="BM120" s="892"/>
      <c r="BN120" s="892"/>
      <c r="BO120" s="892"/>
      <c r="BP120" s="893"/>
      <c r="BQ120" s="948">
        <v>5917658</v>
      </c>
      <c r="BR120" s="929"/>
      <c r="BS120" s="929"/>
      <c r="BT120" s="929"/>
      <c r="BU120" s="929"/>
      <c r="BV120" s="929">
        <v>5793518</v>
      </c>
      <c r="BW120" s="929"/>
      <c r="BX120" s="929"/>
      <c r="BY120" s="929"/>
      <c r="BZ120" s="929"/>
      <c r="CA120" s="929">
        <v>5360674</v>
      </c>
      <c r="CB120" s="929"/>
      <c r="CC120" s="929"/>
      <c r="CD120" s="929"/>
      <c r="CE120" s="929"/>
      <c r="CF120" s="953">
        <v>41</v>
      </c>
      <c r="CG120" s="954"/>
      <c r="CH120" s="954"/>
      <c r="CI120" s="954"/>
      <c r="CJ120" s="954"/>
      <c r="CK120" s="955" t="s">
        <v>479</v>
      </c>
      <c r="CL120" s="939"/>
      <c r="CM120" s="939"/>
      <c r="CN120" s="939"/>
      <c r="CO120" s="940"/>
      <c r="CP120" s="959" t="s">
        <v>480</v>
      </c>
      <c r="CQ120" s="960"/>
      <c r="CR120" s="960"/>
      <c r="CS120" s="960"/>
      <c r="CT120" s="960"/>
      <c r="CU120" s="960"/>
      <c r="CV120" s="960"/>
      <c r="CW120" s="960"/>
      <c r="CX120" s="960"/>
      <c r="CY120" s="960"/>
      <c r="CZ120" s="960"/>
      <c r="DA120" s="960"/>
      <c r="DB120" s="960"/>
      <c r="DC120" s="960"/>
      <c r="DD120" s="960"/>
      <c r="DE120" s="960"/>
      <c r="DF120" s="961"/>
      <c r="DG120" s="948">
        <v>7613827</v>
      </c>
      <c r="DH120" s="929"/>
      <c r="DI120" s="929"/>
      <c r="DJ120" s="929"/>
      <c r="DK120" s="929"/>
      <c r="DL120" s="929">
        <v>6954748</v>
      </c>
      <c r="DM120" s="929"/>
      <c r="DN120" s="929"/>
      <c r="DO120" s="929"/>
      <c r="DP120" s="929"/>
      <c r="DQ120" s="929">
        <v>6789509</v>
      </c>
      <c r="DR120" s="929"/>
      <c r="DS120" s="929"/>
      <c r="DT120" s="929"/>
      <c r="DU120" s="929"/>
      <c r="DV120" s="930">
        <v>51.9</v>
      </c>
      <c r="DW120" s="930"/>
      <c r="DX120" s="930"/>
      <c r="DY120" s="930"/>
      <c r="DZ120" s="931"/>
    </row>
    <row r="121" spans="1:130" s="248" customFormat="1" ht="26.25" customHeight="1" x14ac:dyDescent="0.2">
      <c r="A121" s="904"/>
      <c r="B121" s="905"/>
      <c r="C121" s="950" t="s">
        <v>481</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v>91403</v>
      </c>
      <c r="AB121" s="864"/>
      <c r="AC121" s="864"/>
      <c r="AD121" s="864"/>
      <c r="AE121" s="865"/>
      <c r="AF121" s="866">
        <v>91403</v>
      </c>
      <c r="AG121" s="864"/>
      <c r="AH121" s="864"/>
      <c r="AI121" s="864"/>
      <c r="AJ121" s="865"/>
      <c r="AK121" s="866">
        <v>91403</v>
      </c>
      <c r="AL121" s="864"/>
      <c r="AM121" s="864"/>
      <c r="AN121" s="864"/>
      <c r="AO121" s="865"/>
      <c r="AP121" s="911">
        <v>0.7</v>
      </c>
      <c r="AQ121" s="912"/>
      <c r="AR121" s="912"/>
      <c r="AS121" s="912"/>
      <c r="AT121" s="913"/>
      <c r="AU121" s="973"/>
      <c r="AV121" s="974"/>
      <c r="AW121" s="974"/>
      <c r="AX121" s="974"/>
      <c r="AY121" s="975"/>
      <c r="AZ121" s="899" t="s">
        <v>482</v>
      </c>
      <c r="BA121" s="834"/>
      <c r="BB121" s="834"/>
      <c r="BC121" s="834"/>
      <c r="BD121" s="834"/>
      <c r="BE121" s="834"/>
      <c r="BF121" s="834"/>
      <c r="BG121" s="834"/>
      <c r="BH121" s="834"/>
      <c r="BI121" s="834"/>
      <c r="BJ121" s="834"/>
      <c r="BK121" s="834"/>
      <c r="BL121" s="834"/>
      <c r="BM121" s="834"/>
      <c r="BN121" s="834"/>
      <c r="BO121" s="834"/>
      <c r="BP121" s="835"/>
      <c r="BQ121" s="900">
        <v>6678446</v>
      </c>
      <c r="BR121" s="901"/>
      <c r="BS121" s="901"/>
      <c r="BT121" s="901"/>
      <c r="BU121" s="901"/>
      <c r="BV121" s="901">
        <v>5907271</v>
      </c>
      <c r="BW121" s="901"/>
      <c r="BX121" s="901"/>
      <c r="BY121" s="901"/>
      <c r="BZ121" s="901"/>
      <c r="CA121" s="901">
        <v>5581893</v>
      </c>
      <c r="CB121" s="901"/>
      <c r="CC121" s="901"/>
      <c r="CD121" s="901"/>
      <c r="CE121" s="901"/>
      <c r="CF121" s="962">
        <v>42.7</v>
      </c>
      <c r="CG121" s="963"/>
      <c r="CH121" s="963"/>
      <c r="CI121" s="963"/>
      <c r="CJ121" s="963"/>
      <c r="CK121" s="956"/>
      <c r="CL121" s="942"/>
      <c r="CM121" s="942"/>
      <c r="CN121" s="942"/>
      <c r="CO121" s="943"/>
      <c r="CP121" s="922" t="s">
        <v>483</v>
      </c>
      <c r="CQ121" s="923"/>
      <c r="CR121" s="923"/>
      <c r="CS121" s="923"/>
      <c r="CT121" s="923"/>
      <c r="CU121" s="923"/>
      <c r="CV121" s="923"/>
      <c r="CW121" s="923"/>
      <c r="CX121" s="923"/>
      <c r="CY121" s="923"/>
      <c r="CZ121" s="923"/>
      <c r="DA121" s="923"/>
      <c r="DB121" s="923"/>
      <c r="DC121" s="923"/>
      <c r="DD121" s="923"/>
      <c r="DE121" s="923"/>
      <c r="DF121" s="924"/>
      <c r="DG121" s="900">
        <v>1270962</v>
      </c>
      <c r="DH121" s="901"/>
      <c r="DI121" s="901"/>
      <c r="DJ121" s="901"/>
      <c r="DK121" s="901"/>
      <c r="DL121" s="901">
        <v>1108977</v>
      </c>
      <c r="DM121" s="901"/>
      <c r="DN121" s="901"/>
      <c r="DO121" s="901"/>
      <c r="DP121" s="901"/>
      <c r="DQ121" s="901">
        <v>1006464</v>
      </c>
      <c r="DR121" s="901"/>
      <c r="DS121" s="901"/>
      <c r="DT121" s="901"/>
      <c r="DU121" s="901"/>
      <c r="DV121" s="878">
        <v>7.7</v>
      </c>
      <c r="DW121" s="878"/>
      <c r="DX121" s="878"/>
      <c r="DY121" s="878"/>
      <c r="DZ121" s="879"/>
    </row>
    <row r="122" spans="1:130" s="248" customFormat="1" ht="26.25" customHeight="1" x14ac:dyDescent="0.2">
      <c r="A122" s="904"/>
      <c r="B122" s="905"/>
      <c r="C122" s="908" t="s">
        <v>457</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469</v>
      </c>
      <c r="AB122" s="864"/>
      <c r="AC122" s="864"/>
      <c r="AD122" s="864"/>
      <c r="AE122" s="865"/>
      <c r="AF122" s="866" t="s">
        <v>469</v>
      </c>
      <c r="AG122" s="864"/>
      <c r="AH122" s="864"/>
      <c r="AI122" s="864"/>
      <c r="AJ122" s="865"/>
      <c r="AK122" s="866" t="s">
        <v>469</v>
      </c>
      <c r="AL122" s="864"/>
      <c r="AM122" s="864"/>
      <c r="AN122" s="864"/>
      <c r="AO122" s="865"/>
      <c r="AP122" s="911" t="s">
        <v>469</v>
      </c>
      <c r="AQ122" s="912"/>
      <c r="AR122" s="912"/>
      <c r="AS122" s="912"/>
      <c r="AT122" s="913"/>
      <c r="AU122" s="973"/>
      <c r="AV122" s="974"/>
      <c r="AW122" s="974"/>
      <c r="AX122" s="974"/>
      <c r="AY122" s="975"/>
      <c r="AZ122" s="966" t="s">
        <v>484</v>
      </c>
      <c r="BA122" s="967"/>
      <c r="BB122" s="967"/>
      <c r="BC122" s="967"/>
      <c r="BD122" s="967"/>
      <c r="BE122" s="967"/>
      <c r="BF122" s="967"/>
      <c r="BG122" s="967"/>
      <c r="BH122" s="967"/>
      <c r="BI122" s="967"/>
      <c r="BJ122" s="967"/>
      <c r="BK122" s="967"/>
      <c r="BL122" s="967"/>
      <c r="BM122" s="967"/>
      <c r="BN122" s="967"/>
      <c r="BO122" s="967"/>
      <c r="BP122" s="968"/>
      <c r="BQ122" s="969">
        <v>30672354</v>
      </c>
      <c r="BR122" s="932"/>
      <c r="BS122" s="932"/>
      <c r="BT122" s="932"/>
      <c r="BU122" s="932"/>
      <c r="BV122" s="932">
        <v>29300422</v>
      </c>
      <c r="BW122" s="932"/>
      <c r="BX122" s="932"/>
      <c r="BY122" s="932"/>
      <c r="BZ122" s="932"/>
      <c r="CA122" s="932">
        <v>28974423</v>
      </c>
      <c r="CB122" s="932"/>
      <c r="CC122" s="932"/>
      <c r="CD122" s="932"/>
      <c r="CE122" s="932"/>
      <c r="CF122" s="933">
        <v>221.4</v>
      </c>
      <c r="CG122" s="934"/>
      <c r="CH122" s="934"/>
      <c r="CI122" s="934"/>
      <c r="CJ122" s="934"/>
      <c r="CK122" s="956"/>
      <c r="CL122" s="942"/>
      <c r="CM122" s="942"/>
      <c r="CN122" s="942"/>
      <c r="CO122" s="943"/>
      <c r="CP122" s="922" t="s">
        <v>485</v>
      </c>
      <c r="CQ122" s="923"/>
      <c r="CR122" s="923"/>
      <c r="CS122" s="923"/>
      <c r="CT122" s="923"/>
      <c r="CU122" s="923"/>
      <c r="CV122" s="923"/>
      <c r="CW122" s="923"/>
      <c r="CX122" s="923"/>
      <c r="CY122" s="923"/>
      <c r="CZ122" s="923"/>
      <c r="DA122" s="923"/>
      <c r="DB122" s="923"/>
      <c r="DC122" s="923"/>
      <c r="DD122" s="923"/>
      <c r="DE122" s="923"/>
      <c r="DF122" s="924"/>
      <c r="DG122" s="900">
        <v>119993</v>
      </c>
      <c r="DH122" s="901"/>
      <c r="DI122" s="901"/>
      <c r="DJ122" s="901"/>
      <c r="DK122" s="901"/>
      <c r="DL122" s="901">
        <v>121092</v>
      </c>
      <c r="DM122" s="901"/>
      <c r="DN122" s="901"/>
      <c r="DO122" s="901"/>
      <c r="DP122" s="901"/>
      <c r="DQ122" s="901">
        <v>124408</v>
      </c>
      <c r="DR122" s="901"/>
      <c r="DS122" s="901"/>
      <c r="DT122" s="901"/>
      <c r="DU122" s="901"/>
      <c r="DV122" s="878">
        <v>1</v>
      </c>
      <c r="DW122" s="878"/>
      <c r="DX122" s="878"/>
      <c r="DY122" s="878"/>
      <c r="DZ122" s="879"/>
    </row>
    <row r="123" spans="1:130" s="248" customFormat="1" ht="26.25" customHeight="1" x14ac:dyDescent="0.2">
      <c r="A123" s="904"/>
      <c r="B123" s="905"/>
      <c r="C123" s="908" t="s">
        <v>463</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476</v>
      </c>
      <c r="AB123" s="864"/>
      <c r="AC123" s="864"/>
      <c r="AD123" s="864"/>
      <c r="AE123" s="865"/>
      <c r="AF123" s="866" t="s">
        <v>473</v>
      </c>
      <c r="AG123" s="864"/>
      <c r="AH123" s="864"/>
      <c r="AI123" s="864"/>
      <c r="AJ123" s="865"/>
      <c r="AK123" s="866" t="s">
        <v>476</v>
      </c>
      <c r="AL123" s="864"/>
      <c r="AM123" s="864"/>
      <c r="AN123" s="864"/>
      <c r="AO123" s="865"/>
      <c r="AP123" s="911" t="s">
        <v>473</v>
      </c>
      <c r="AQ123" s="912"/>
      <c r="AR123" s="912"/>
      <c r="AS123" s="912"/>
      <c r="AT123" s="913"/>
      <c r="AU123" s="976"/>
      <c r="AV123" s="977"/>
      <c r="AW123" s="977"/>
      <c r="AX123" s="977"/>
      <c r="AY123" s="977"/>
      <c r="AZ123" s="279" t="s">
        <v>192</v>
      </c>
      <c r="BA123" s="279"/>
      <c r="BB123" s="279"/>
      <c r="BC123" s="279"/>
      <c r="BD123" s="279"/>
      <c r="BE123" s="279"/>
      <c r="BF123" s="279"/>
      <c r="BG123" s="279"/>
      <c r="BH123" s="279"/>
      <c r="BI123" s="279"/>
      <c r="BJ123" s="279"/>
      <c r="BK123" s="279"/>
      <c r="BL123" s="279"/>
      <c r="BM123" s="279"/>
      <c r="BN123" s="279"/>
      <c r="BO123" s="964" t="s">
        <v>486</v>
      </c>
      <c r="BP123" s="965"/>
      <c r="BQ123" s="919">
        <v>43268458</v>
      </c>
      <c r="BR123" s="920"/>
      <c r="BS123" s="920"/>
      <c r="BT123" s="920"/>
      <c r="BU123" s="920"/>
      <c r="BV123" s="920">
        <v>41001211</v>
      </c>
      <c r="BW123" s="920"/>
      <c r="BX123" s="920"/>
      <c r="BY123" s="920"/>
      <c r="BZ123" s="920"/>
      <c r="CA123" s="920">
        <v>39916990</v>
      </c>
      <c r="CB123" s="920"/>
      <c r="CC123" s="920"/>
      <c r="CD123" s="920"/>
      <c r="CE123" s="920"/>
      <c r="CF123" s="830"/>
      <c r="CG123" s="831"/>
      <c r="CH123" s="831"/>
      <c r="CI123" s="831"/>
      <c r="CJ123" s="921"/>
      <c r="CK123" s="956"/>
      <c r="CL123" s="942"/>
      <c r="CM123" s="942"/>
      <c r="CN123" s="942"/>
      <c r="CO123" s="943"/>
      <c r="CP123" s="922" t="s">
        <v>487</v>
      </c>
      <c r="CQ123" s="923"/>
      <c r="CR123" s="923"/>
      <c r="CS123" s="923"/>
      <c r="CT123" s="923"/>
      <c r="CU123" s="923"/>
      <c r="CV123" s="923"/>
      <c r="CW123" s="923"/>
      <c r="CX123" s="923"/>
      <c r="CY123" s="923"/>
      <c r="CZ123" s="923"/>
      <c r="DA123" s="923"/>
      <c r="DB123" s="923"/>
      <c r="DC123" s="923"/>
      <c r="DD123" s="923"/>
      <c r="DE123" s="923"/>
      <c r="DF123" s="924"/>
      <c r="DG123" s="863" t="s">
        <v>472</v>
      </c>
      <c r="DH123" s="864"/>
      <c r="DI123" s="864"/>
      <c r="DJ123" s="864"/>
      <c r="DK123" s="865"/>
      <c r="DL123" s="866" t="s">
        <v>472</v>
      </c>
      <c r="DM123" s="864"/>
      <c r="DN123" s="864"/>
      <c r="DO123" s="864"/>
      <c r="DP123" s="865"/>
      <c r="DQ123" s="866" t="s">
        <v>472</v>
      </c>
      <c r="DR123" s="864"/>
      <c r="DS123" s="864"/>
      <c r="DT123" s="864"/>
      <c r="DU123" s="865"/>
      <c r="DV123" s="911" t="s">
        <v>470</v>
      </c>
      <c r="DW123" s="912"/>
      <c r="DX123" s="912"/>
      <c r="DY123" s="912"/>
      <c r="DZ123" s="913"/>
    </row>
    <row r="124" spans="1:130" s="248" customFormat="1" ht="26.25" customHeight="1" thickBot="1" x14ac:dyDescent="0.25">
      <c r="A124" s="904"/>
      <c r="B124" s="905"/>
      <c r="C124" s="908" t="s">
        <v>467</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472</v>
      </c>
      <c r="AB124" s="864"/>
      <c r="AC124" s="864"/>
      <c r="AD124" s="864"/>
      <c r="AE124" s="865"/>
      <c r="AF124" s="866" t="s">
        <v>470</v>
      </c>
      <c r="AG124" s="864"/>
      <c r="AH124" s="864"/>
      <c r="AI124" s="864"/>
      <c r="AJ124" s="865"/>
      <c r="AK124" s="866" t="s">
        <v>472</v>
      </c>
      <c r="AL124" s="864"/>
      <c r="AM124" s="864"/>
      <c r="AN124" s="864"/>
      <c r="AO124" s="865"/>
      <c r="AP124" s="911" t="s">
        <v>473</v>
      </c>
      <c r="AQ124" s="912"/>
      <c r="AR124" s="912"/>
      <c r="AS124" s="912"/>
      <c r="AT124" s="913"/>
      <c r="AU124" s="914" t="s">
        <v>488</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472</v>
      </c>
      <c r="BR124" s="918"/>
      <c r="BS124" s="918"/>
      <c r="BT124" s="918"/>
      <c r="BU124" s="918"/>
      <c r="BV124" s="918" t="s">
        <v>472</v>
      </c>
      <c r="BW124" s="918"/>
      <c r="BX124" s="918"/>
      <c r="BY124" s="918"/>
      <c r="BZ124" s="918"/>
      <c r="CA124" s="918" t="s">
        <v>472</v>
      </c>
      <c r="CB124" s="918"/>
      <c r="CC124" s="918"/>
      <c r="CD124" s="918"/>
      <c r="CE124" s="918"/>
      <c r="CF124" s="808"/>
      <c r="CG124" s="809"/>
      <c r="CH124" s="809"/>
      <c r="CI124" s="809"/>
      <c r="CJ124" s="949"/>
      <c r="CK124" s="957"/>
      <c r="CL124" s="957"/>
      <c r="CM124" s="957"/>
      <c r="CN124" s="957"/>
      <c r="CO124" s="958"/>
      <c r="CP124" s="922" t="s">
        <v>489</v>
      </c>
      <c r="CQ124" s="923"/>
      <c r="CR124" s="923"/>
      <c r="CS124" s="923"/>
      <c r="CT124" s="923"/>
      <c r="CU124" s="923"/>
      <c r="CV124" s="923"/>
      <c r="CW124" s="923"/>
      <c r="CX124" s="923"/>
      <c r="CY124" s="923"/>
      <c r="CZ124" s="923"/>
      <c r="DA124" s="923"/>
      <c r="DB124" s="923"/>
      <c r="DC124" s="923"/>
      <c r="DD124" s="923"/>
      <c r="DE124" s="923"/>
      <c r="DF124" s="924"/>
      <c r="DG124" s="846" t="s">
        <v>469</v>
      </c>
      <c r="DH124" s="847"/>
      <c r="DI124" s="847"/>
      <c r="DJ124" s="847"/>
      <c r="DK124" s="848"/>
      <c r="DL124" s="849" t="s">
        <v>469</v>
      </c>
      <c r="DM124" s="847"/>
      <c r="DN124" s="847"/>
      <c r="DO124" s="847"/>
      <c r="DP124" s="848"/>
      <c r="DQ124" s="849" t="s">
        <v>469</v>
      </c>
      <c r="DR124" s="847"/>
      <c r="DS124" s="847"/>
      <c r="DT124" s="847"/>
      <c r="DU124" s="848"/>
      <c r="DV124" s="935" t="s">
        <v>469</v>
      </c>
      <c r="DW124" s="936"/>
      <c r="DX124" s="936"/>
      <c r="DY124" s="936"/>
      <c r="DZ124" s="937"/>
    </row>
    <row r="125" spans="1:130" s="248" customFormat="1" ht="26.25" customHeight="1" x14ac:dyDescent="0.2">
      <c r="A125" s="904"/>
      <c r="B125" s="905"/>
      <c r="C125" s="908" t="s">
        <v>471</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470</v>
      </c>
      <c r="AB125" s="864"/>
      <c r="AC125" s="864"/>
      <c r="AD125" s="864"/>
      <c r="AE125" s="865"/>
      <c r="AF125" s="866" t="s">
        <v>470</v>
      </c>
      <c r="AG125" s="864"/>
      <c r="AH125" s="864"/>
      <c r="AI125" s="864"/>
      <c r="AJ125" s="865"/>
      <c r="AK125" s="866" t="s">
        <v>469</v>
      </c>
      <c r="AL125" s="864"/>
      <c r="AM125" s="864"/>
      <c r="AN125" s="864"/>
      <c r="AO125" s="865"/>
      <c r="AP125" s="911" t="s">
        <v>469</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490</v>
      </c>
      <c r="CL125" s="939"/>
      <c r="CM125" s="939"/>
      <c r="CN125" s="939"/>
      <c r="CO125" s="940"/>
      <c r="CP125" s="947" t="s">
        <v>491</v>
      </c>
      <c r="CQ125" s="892"/>
      <c r="CR125" s="892"/>
      <c r="CS125" s="892"/>
      <c r="CT125" s="892"/>
      <c r="CU125" s="892"/>
      <c r="CV125" s="892"/>
      <c r="CW125" s="892"/>
      <c r="CX125" s="892"/>
      <c r="CY125" s="892"/>
      <c r="CZ125" s="892"/>
      <c r="DA125" s="892"/>
      <c r="DB125" s="892"/>
      <c r="DC125" s="892"/>
      <c r="DD125" s="892"/>
      <c r="DE125" s="892"/>
      <c r="DF125" s="893"/>
      <c r="DG125" s="948" t="s">
        <v>469</v>
      </c>
      <c r="DH125" s="929"/>
      <c r="DI125" s="929"/>
      <c r="DJ125" s="929"/>
      <c r="DK125" s="929"/>
      <c r="DL125" s="929" t="s">
        <v>469</v>
      </c>
      <c r="DM125" s="929"/>
      <c r="DN125" s="929"/>
      <c r="DO125" s="929"/>
      <c r="DP125" s="929"/>
      <c r="DQ125" s="929" t="s">
        <v>469</v>
      </c>
      <c r="DR125" s="929"/>
      <c r="DS125" s="929"/>
      <c r="DT125" s="929"/>
      <c r="DU125" s="929"/>
      <c r="DV125" s="930" t="s">
        <v>470</v>
      </c>
      <c r="DW125" s="930"/>
      <c r="DX125" s="930"/>
      <c r="DY125" s="930"/>
      <c r="DZ125" s="931"/>
    </row>
    <row r="126" spans="1:130" s="248" customFormat="1" ht="26.25" customHeight="1" thickBot="1" x14ac:dyDescent="0.25">
      <c r="A126" s="904"/>
      <c r="B126" s="905"/>
      <c r="C126" s="908" t="s">
        <v>475</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470</v>
      </c>
      <c r="AB126" s="864"/>
      <c r="AC126" s="864"/>
      <c r="AD126" s="864"/>
      <c r="AE126" s="865"/>
      <c r="AF126" s="866" t="s">
        <v>476</v>
      </c>
      <c r="AG126" s="864"/>
      <c r="AH126" s="864"/>
      <c r="AI126" s="864"/>
      <c r="AJ126" s="865"/>
      <c r="AK126" s="866" t="s">
        <v>476</v>
      </c>
      <c r="AL126" s="864"/>
      <c r="AM126" s="864"/>
      <c r="AN126" s="864"/>
      <c r="AO126" s="865"/>
      <c r="AP126" s="911" t="s">
        <v>469</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492</v>
      </c>
      <c r="CQ126" s="834"/>
      <c r="CR126" s="834"/>
      <c r="CS126" s="834"/>
      <c r="CT126" s="834"/>
      <c r="CU126" s="834"/>
      <c r="CV126" s="834"/>
      <c r="CW126" s="834"/>
      <c r="CX126" s="834"/>
      <c r="CY126" s="834"/>
      <c r="CZ126" s="834"/>
      <c r="DA126" s="834"/>
      <c r="DB126" s="834"/>
      <c r="DC126" s="834"/>
      <c r="DD126" s="834"/>
      <c r="DE126" s="834"/>
      <c r="DF126" s="835"/>
      <c r="DG126" s="900" t="s">
        <v>469</v>
      </c>
      <c r="DH126" s="901"/>
      <c r="DI126" s="901"/>
      <c r="DJ126" s="901"/>
      <c r="DK126" s="901"/>
      <c r="DL126" s="901" t="s">
        <v>469</v>
      </c>
      <c r="DM126" s="901"/>
      <c r="DN126" s="901"/>
      <c r="DO126" s="901"/>
      <c r="DP126" s="901"/>
      <c r="DQ126" s="901" t="s">
        <v>469</v>
      </c>
      <c r="DR126" s="901"/>
      <c r="DS126" s="901"/>
      <c r="DT126" s="901"/>
      <c r="DU126" s="901"/>
      <c r="DV126" s="878" t="s">
        <v>469</v>
      </c>
      <c r="DW126" s="878"/>
      <c r="DX126" s="878"/>
      <c r="DY126" s="878"/>
      <c r="DZ126" s="879"/>
    </row>
    <row r="127" spans="1:130" s="248" customFormat="1" ht="26.25" customHeight="1" x14ac:dyDescent="0.2">
      <c r="A127" s="906"/>
      <c r="B127" s="907"/>
      <c r="C127" s="925" t="s">
        <v>493</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469</v>
      </c>
      <c r="AB127" s="864"/>
      <c r="AC127" s="864"/>
      <c r="AD127" s="864"/>
      <c r="AE127" s="865"/>
      <c r="AF127" s="866" t="s">
        <v>469</v>
      </c>
      <c r="AG127" s="864"/>
      <c r="AH127" s="864"/>
      <c r="AI127" s="864"/>
      <c r="AJ127" s="865"/>
      <c r="AK127" s="866" t="s">
        <v>469</v>
      </c>
      <c r="AL127" s="864"/>
      <c r="AM127" s="864"/>
      <c r="AN127" s="864"/>
      <c r="AO127" s="865"/>
      <c r="AP127" s="911" t="s">
        <v>469</v>
      </c>
      <c r="AQ127" s="912"/>
      <c r="AR127" s="912"/>
      <c r="AS127" s="912"/>
      <c r="AT127" s="913"/>
      <c r="AU127" s="284"/>
      <c r="AV127" s="284"/>
      <c r="AW127" s="284"/>
      <c r="AX127" s="928" t="s">
        <v>494</v>
      </c>
      <c r="AY127" s="896"/>
      <c r="AZ127" s="896"/>
      <c r="BA127" s="896"/>
      <c r="BB127" s="896"/>
      <c r="BC127" s="896"/>
      <c r="BD127" s="896"/>
      <c r="BE127" s="897"/>
      <c r="BF127" s="895" t="s">
        <v>495</v>
      </c>
      <c r="BG127" s="896"/>
      <c r="BH127" s="896"/>
      <c r="BI127" s="896"/>
      <c r="BJ127" s="896"/>
      <c r="BK127" s="896"/>
      <c r="BL127" s="897"/>
      <c r="BM127" s="895" t="s">
        <v>496</v>
      </c>
      <c r="BN127" s="896"/>
      <c r="BO127" s="896"/>
      <c r="BP127" s="896"/>
      <c r="BQ127" s="896"/>
      <c r="BR127" s="896"/>
      <c r="BS127" s="897"/>
      <c r="BT127" s="895" t="s">
        <v>497</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498</v>
      </c>
      <c r="CQ127" s="834"/>
      <c r="CR127" s="834"/>
      <c r="CS127" s="834"/>
      <c r="CT127" s="834"/>
      <c r="CU127" s="834"/>
      <c r="CV127" s="834"/>
      <c r="CW127" s="834"/>
      <c r="CX127" s="834"/>
      <c r="CY127" s="834"/>
      <c r="CZ127" s="834"/>
      <c r="DA127" s="834"/>
      <c r="DB127" s="834"/>
      <c r="DC127" s="834"/>
      <c r="DD127" s="834"/>
      <c r="DE127" s="834"/>
      <c r="DF127" s="835"/>
      <c r="DG127" s="900" t="s">
        <v>469</v>
      </c>
      <c r="DH127" s="901"/>
      <c r="DI127" s="901"/>
      <c r="DJ127" s="901"/>
      <c r="DK127" s="901"/>
      <c r="DL127" s="901" t="s">
        <v>469</v>
      </c>
      <c r="DM127" s="901"/>
      <c r="DN127" s="901"/>
      <c r="DO127" s="901"/>
      <c r="DP127" s="901"/>
      <c r="DQ127" s="901" t="s">
        <v>469</v>
      </c>
      <c r="DR127" s="901"/>
      <c r="DS127" s="901"/>
      <c r="DT127" s="901"/>
      <c r="DU127" s="901"/>
      <c r="DV127" s="878" t="s">
        <v>469</v>
      </c>
      <c r="DW127" s="878"/>
      <c r="DX127" s="878"/>
      <c r="DY127" s="878"/>
      <c r="DZ127" s="879"/>
    </row>
    <row r="128" spans="1:130" s="248" customFormat="1" ht="26.25" customHeight="1" thickBot="1" x14ac:dyDescent="0.25">
      <c r="A128" s="880" t="s">
        <v>499</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500</v>
      </c>
      <c r="X128" s="882"/>
      <c r="Y128" s="882"/>
      <c r="Z128" s="883"/>
      <c r="AA128" s="884">
        <v>610136</v>
      </c>
      <c r="AB128" s="885"/>
      <c r="AC128" s="885"/>
      <c r="AD128" s="885"/>
      <c r="AE128" s="886"/>
      <c r="AF128" s="887">
        <v>567774</v>
      </c>
      <c r="AG128" s="885"/>
      <c r="AH128" s="885"/>
      <c r="AI128" s="885"/>
      <c r="AJ128" s="886"/>
      <c r="AK128" s="887">
        <v>582640</v>
      </c>
      <c r="AL128" s="885"/>
      <c r="AM128" s="885"/>
      <c r="AN128" s="885"/>
      <c r="AO128" s="886"/>
      <c r="AP128" s="888"/>
      <c r="AQ128" s="889"/>
      <c r="AR128" s="889"/>
      <c r="AS128" s="889"/>
      <c r="AT128" s="890"/>
      <c r="AU128" s="284"/>
      <c r="AV128" s="284"/>
      <c r="AW128" s="284"/>
      <c r="AX128" s="891" t="s">
        <v>501</v>
      </c>
      <c r="AY128" s="892"/>
      <c r="AZ128" s="892"/>
      <c r="BA128" s="892"/>
      <c r="BB128" s="892"/>
      <c r="BC128" s="892"/>
      <c r="BD128" s="892"/>
      <c r="BE128" s="893"/>
      <c r="BF128" s="870" t="s">
        <v>443</v>
      </c>
      <c r="BG128" s="871"/>
      <c r="BH128" s="871"/>
      <c r="BI128" s="871"/>
      <c r="BJ128" s="871"/>
      <c r="BK128" s="871"/>
      <c r="BL128" s="894"/>
      <c r="BM128" s="870">
        <v>12.73</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502</v>
      </c>
      <c r="CQ128" s="812"/>
      <c r="CR128" s="812"/>
      <c r="CS128" s="812"/>
      <c r="CT128" s="812"/>
      <c r="CU128" s="812"/>
      <c r="CV128" s="812"/>
      <c r="CW128" s="812"/>
      <c r="CX128" s="812"/>
      <c r="CY128" s="812"/>
      <c r="CZ128" s="812"/>
      <c r="DA128" s="812"/>
      <c r="DB128" s="812"/>
      <c r="DC128" s="812"/>
      <c r="DD128" s="812"/>
      <c r="DE128" s="812"/>
      <c r="DF128" s="813"/>
      <c r="DG128" s="874" t="s">
        <v>503</v>
      </c>
      <c r="DH128" s="875"/>
      <c r="DI128" s="875"/>
      <c r="DJ128" s="875"/>
      <c r="DK128" s="875"/>
      <c r="DL128" s="875" t="s">
        <v>473</v>
      </c>
      <c r="DM128" s="875"/>
      <c r="DN128" s="875"/>
      <c r="DO128" s="875"/>
      <c r="DP128" s="875"/>
      <c r="DQ128" s="875" t="s">
        <v>473</v>
      </c>
      <c r="DR128" s="875"/>
      <c r="DS128" s="875"/>
      <c r="DT128" s="875"/>
      <c r="DU128" s="875"/>
      <c r="DV128" s="876" t="s">
        <v>473</v>
      </c>
      <c r="DW128" s="876"/>
      <c r="DX128" s="876"/>
      <c r="DY128" s="876"/>
      <c r="DZ128" s="877"/>
    </row>
    <row r="129" spans="1:131" s="248" customFormat="1" ht="26.25" customHeight="1" x14ac:dyDescent="0.2">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504</v>
      </c>
      <c r="X129" s="861"/>
      <c r="Y129" s="861"/>
      <c r="Z129" s="862"/>
      <c r="AA129" s="863">
        <v>14782692</v>
      </c>
      <c r="AB129" s="864"/>
      <c r="AC129" s="864"/>
      <c r="AD129" s="864"/>
      <c r="AE129" s="865"/>
      <c r="AF129" s="866">
        <v>14853864</v>
      </c>
      <c r="AG129" s="864"/>
      <c r="AH129" s="864"/>
      <c r="AI129" s="864"/>
      <c r="AJ129" s="865"/>
      <c r="AK129" s="866">
        <v>15617686</v>
      </c>
      <c r="AL129" s="864"/>
      <c r="AM129" s="864"/>
      <c r="AN129" s="864"/>
      <c r="AO129" s="865"/>
      <c r="AP129" s="867"/>
      <c r="AQ129" s="868"/>
      <c r="AR129" s="868"/>
      <c r="AS129" s="868"/>
      <c r="AT129" s="869"/>
      <c r="AU129" s="286"/>
      <c r="AV129" s="286"/>
      <c r="AW129" s="286"/>
      <c r="AX129" s="833" t="s">
        <v>505</v>
      </c>
      <c r="AY129" s="834"/>
      <c r="AZ129" s="834"/>
      <c r="BA129" s="834"/>
      <c r="BB129" s="834"/>
      <c r="BC129" s="834"/>
      <c r="BD129" s="834"/>
      <c r="BE129" s="835"/>
      <c r="BF129" s="853" t="s">
        <v>503</v>
      </c>
      <c r="BG129" s="854"/>
      <c r="BH129" s="854"/>
      <c r="BI129" s="854"/>
      <c r="BJ129" s="854"/>
      <c r="BK129" s="854"/>
      <c r="BL129" s="855"/>
      <c r="BM129" s="853">
        <v>17.73</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858" t="s">
        <v>506</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507</v>
      </c>
      <c r="X130" s="861"/>
      <c r="Y130" s="861"/>
      <c r="Z130" s="862"/>
      <c r="AA130" s="863">
        <v>2484431</v>
      </c>
      <c r="AB130" s="864"/>
      <c r="AC130" s="864"/>
      <c r="AD130" s="864"/>
      <c r="AE130" s="865"/>
      <c r="AF130" s="866">
        <v>2507155</v>
      </c>
      <c r="AG130" s="864"/>
      <c r="AH130" s="864"/>
      <c r="AI130" s="864"/>
      <c r="AJ130" s="865"/>
      <c r="AK130" s="866">
        <v>2530821</v>
      </c>
      <c r="AL130" s="864"/>
      <c r="AM130" s="864"/>
      <c r="AN130" s="864"/>
      <c r="AO130" s="865"/>
      <c r="AP130" s="867"/>
      <c r="AQ130" s="868"/>
      <c r="AR130" s="868"/>
      <c r="AS130" s="868"/>
      <c r="AT130" s="869"/>
      <c r="AU130" s="286"/>
      <c r="AV130" s="286"/>
      <c r="AW130" s="286"/>
      <c r="AX130" s="833" t="s">
        <v>508</v>
      </c>
      <c r="AY130" s="834"/>
      <c r="AZ130" s="834"/>
      <c r="BA130" s="834"/>
      <c r="BB130" s="834"/>
      <c r="BC130" s="834"/>
      <c r="BD130" s="834"/>
      <c r="BE130" s="835"/>
      <c r="BF130" s="836">
        <v>6.5</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509</v>
      </c>
      <c r="X131" s="844"/>
      <c r="Y131" s="844"/>
      <c r="Z131" s="845"/>
      <c r="AA131" s="846">
        <v>12298261</v>
      </c>
      <c r="AB131" s="847"/>
      <c r="AC131" s="847"/>
      <c r="AD131" s="847"/>
      <c r="AE131" s="848"/>
      <c r="AF131" s="849">
        <v>12346709</v>
      </c>
      <c r="AG131" s="847"/>
      <c r="AH131" s="847"/>
      <c r="AI131" s="847"/>
      <c r="AJ131" s="848"/>
      <c r="AK131" s="849">
        <v>13086865</v>
      </c>
      <c r="AL131" s="847"/>
      <c r="AM131" s="847"/>
      <c r="AN131" s="847"/>
      <c r="AO131" s="848"/>
      <c r="AP131" s="850"/>
      <c r="AQ131" s="851"/>
      <c r="AR131" s="851"/>
      <c r="AS131" s="851"/>
      <c r="AT131" s="852"/>
      <c r="AU131" s="286"/>
      <c r="AV131" s="286"/>
      <c r="AW131" s="286"/>
      <c r="AX131" s="811" t="s">
        <v>510</v>
      </c>
      <c r="AY131" s="812"/>
      <c r="AZ131" s="812"/>
      <c r="BA131" s="812"/>
      <c r="BB131" s="812"/>
      <c r="BC131" s="812"/>
      <c r="BD131" s="812"/>
      <c r="BE131" s="813"/>
      <c r="BF131" s="814" t="s">
        <v>473</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820" t="s">
        <v>511</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512</v>
      </c>
      <c r="W132" s="824"/>
      <c r="X132" s="824"/>
      <c r="Y132" s="824"/>
      <c r="Z132" s="825"/>
      <c r="AA132" s="826">
        <v>7.244227456</v>
      </c>
      <c r="AB132" s="827"/>
      <c r="AC132" s="827"/>
      <c r="AD132" s="827"/>
      <c r="AE132" s="828"/>
      <c r="AF132" s="829">
        <v>6.8904515369999997</v>
      </c>
      <c r="AG132" s="827"/>
      <c r="AH132" s="827"/>
      <c r="AI132" s="827"/>
      <c r="AJ132" s="828"/>
      <c r="AK132" s="829">
        <v>5.4854925149999998</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513</v>
      </c>
      <c r="W133" s="803"/>
      <c r="X133" s="803"/>
      <c r="Y133" s="803"/>
      <c r="Z133" s="804"/>
      <c r="AA133" s="805">
        <v>8.1</v>
      </c>
      <c r="AB133" s="806"/>
      <c r="AC133" s="806"/>
      <c r="AD133" s="806"/>
      <c r="AE133" s="807"/>
      <c r="AF133" s="805">
        <v>7.1</v>
      </c>
      <c r="AG133" s="806"/>
      <c r="AH133" s="806"/>
      <c r="AI133" s="806"/>
      <c r="AJ133" s="807"/>
      <c r="AK133" s="805">
        <v>6.5</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YIi+1CeBSfgFFHnKo9oRC1OMx4Lgbx7nuNXTlKXsLm0estMEbSDRkPwq3Me61Q0K5WPdaU0VXCUND1CUlzs1A==" saltValue="0YsLHgd9Hd5NiD8BDBcaw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93" customWidth="1"/>
    <col min="121" max="121" width="0" style="292" hidden="1" customWidth="1"/>
    <col min="122" max="16384" width="9" style="292" hidden="1"/>
  </cols>
  <sheetData>
    <row r="1" spans="1:120" ht="13.2"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2"/>
    </row>
    <row r="17" spans="119:120" ht="13.2" x14ac:dyDescent="0.2">
      <c r="DP17" s="292"/>
    </row>
    <row r="18" spans="119:120" ht="13.2" x14ac:dyDescent="0.2"/>
    <row r="19" spans="119:120" ht="13.2" x14ac:dyDescent="0.2"/>
    <row r="20" spans="119:120" ht="13.2" x14ac:dyDescent="0.2">
      <c r="DO20" s="292"/>
      <c r="DP20" s="292"/>
    </row>
    <row r="21" spans="119:120" ht="13.2" x14ac:dyDescent="0.2">
      <c r="DP21" s="292"/>
    </row>
    <row r="22" spans="119:120" ht="13.2" x14ac:dyDescent="0.2"/>
    <row r="23" spans="119:120" ht="13.2" x14ac:dyDescent="0.2">
      <c r="DO23" s="292"/>
      <c r="DP23" s="292"/>
    </row>
    <row r="24" spans="119:120" ht="13.2" x14ac:dyDescent="0.2">
      <c r="DP24" s="292"/>
    </row>
    <row r="25" spans="119:120" ht="13.2" x14ac:dyDescent="0.2">
      <c r="DP25" s="292"/>
    </row>
    <row r="26" spans="119:120" ht="13.2" x14ac:dyDescent="0.2">
      <c r="DO26" s="292"/>
      <c r="DP26" s="292"/>
    </row>
    <row r="27" spans="119:120" ht="13.2" x14ac:dyDescent="0.2"/>
    <row r="28" spans="119:120" ht="13.2" x14ac:dyDescent="0.2">
      <c r="DO28" s="292"/>
      <c r="DP28" s="292"/>
    </row>
    <row r="29" spans="119:120" ht="13.2" x14ac:dyDescent="0.2">
      <c r="DP29" s="292"/>
    </row>
    <row r="30" spans="119:120" ht="13.2" x14ac:dyDescent="0.2"/>
    <row r="31" spans="119:120" ht="13.2" x14ac:dyDescent="0.2">
      <c r="DO31" s="292"/>
      <c r="DP31" s="292"/>
    </row>
    <row r="32" spans="119:120" ht="13.2" x14ac:dyDescent="0.2"/>
    <row r="33" spans="98:120" ht="13.2" x14ac:dyDescent="0.2">
      <c r="DO33" s="292"/>
      <c r="DP33" s="292"/>
    </row>
    <row r="34" spans="98:120" ht="13.2" x14ac:dyDescent="0.2">
      <c r="DM34" s="292"/>
    </row>
    <row r="35" spans="98:120" ht="13.2" x14ac:dyDescent="0.2">
      <c r="CT35" s="292"/>
      <c r="CU35" s="292"/>
      <c r="CV35" s="292"/>
      <c r="CY35" s="292"/>
      <c r="CZ35" s="292"/>
      <c r="DA35" s="292"/>
      <c r="DD35" s="292"/>
      <c r="DE35" s="292"/>
      <c r="DF35" s="292"/>
      <c r="DI35" s="292"/>
      <c r="DJ35" s="292"/>
      <c r="DK35" s="292"/>
      <c r="DM35" s="292"/>
      <c r="DN35" s="292"/>
      <c r="DO35" s="292"/>
      <c r="DP35" s="292"/>
    </row>
    <row r="36" spans="98:120" ht="13.2" x14ac:dyDescent="0.2"/>
    <row r="37" spans="98:120" ht="13.2" x14ac:dyDescent="0.2">
      <c r="CW37" s="292"/>
      <c r="DB37" s="292"/>
      <c r="DG37" s="292"/>
      <c r="DL37" s="292"/>
      <c r="DP37" s="292"/>
    </row>
    <row r="38" spans="98:120" ht="13.2"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2"/>
      <c r="DO49" s="292"/>
      <c r="DP49" s="29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2"/>
      <c r="CS63" s="292"/>
      <c r="CX63" s="292"/>
      <c r="DC63" s="292"/>
      <c r="DH63" s="292"/>
    </row>
    <row r="64" spans="22:120" ht="13.2" x14ac:dyDescent="0.2">
      <c r="V64" s="292"/>
    </row>
    <row r="65" spans="15:120" ht="13.2"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2" x14ac:dyDescent="0.2">
      <c r="Q66" s="292"/>
      <c r="S66" s="292"/>
      <c r="U66" s="292"/>
      <c r="DM66" s="292"/>
    </row>
    <row r="67" spans="15:120" ht="13.2"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2" x14ac:dyDescent="0.2"/>
    <row r="69" spans="15:120" ht="13.2" x14ac:dyDescent="0.2"/>
    <row r="70" spans="15:120" ht="13.2" x14ac:dyDescent="0.2"/>
    <row r="71" spans="15:120" ht="13.2" x14ac:dyDescent="0.2"/>
    <row r="72" spans="15:120" ht="13.2" x14ac:dyDescent="0.2">
      <c r="DP72" s="292"/>
    </row>
    <row r="73" spans="15:120" ht="13.2" x14ac:dyDescent="0.2">
      <c r="DP73" s="29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2"/>
      <c r="CX96" s="292"/>
      <c r="DC96" s="292"/>
      <c r="DH96" s="292"/>
    </row>
    <row r="97" spans="24:120" ht="13.2" x14ac:dyDescent="0.2">
      <c r="CS97" s="292"/>
      <c r="CX97" s="292"/>
      <c r="DC97" s="292"/>
      <c r="DH97" s="292"/>
      <c r="DP97" s="293" t="s">
        <v>514</v>
      </c>
    </row>
    <row r="98" spans="24:120" ht="13.2" hidden="1" x14ac:dyDescent="0.2">
      <c r="CS98" s="292"/>
      <c r="CX98" s="292"/>
      <c r="DC98" s="292"/>
      <c r="DH98" s="292"/>
    </row>
    <row r="99" spans="24:120" ht="13.2"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2" hidden="1" x14ac:dyDescent="0.2">
      <c r="CT103" s="292"/>
      <c r="CV103" s="292"/>
      <c r="CW103" s="292"/>
      <c r="CY103" s="292"/>
      <c r="DA103" s="292"/>
      <c r="DB103" s="292"/>
      <c r="DD103" s="292"/>
      <c r="DF103" s="292"/>
      <c r="DG103" s="292"/>
      <c r="DI103" s="292"/>
      <c r="DK103" s="292"/>
      <c r="DL103" s="292"/>
      <c r="DM103" s="292"/>
      <c r="DN103" s="292"/>
      <c r="DO103" s="292"/>
      <c r="DP103" s="292"/>
    </row>
    <row r="104" spans="24:120" ht="13.2"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3ZmdjOyu8Aa2SZhPlMYljg+Ps2bBbwEPmfYRTzbUoBbxmh7jSsGAvXw8dIVHXLJy8pZ/wBdRHs3PiBnnsvhEQ==" saltValue="qmJOE9o7hNNYXLYGPOo4x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93" customWidth="1"/>
    <col min="117" max="16384" width="9" style="292" hidden="1"/>
  </cols>
  <sheetData>
    <row r="1" spans="2:116" ht="13.2"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2" x14ac:dyDescent="0.2"/>
    <row r="3" spans="2:116" ht="13.2" x14ac:dyDescent="0.2"/>
    <row r="4" spans="2:116" ht="13.2"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2"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2" x14ac:dyDescent="0.2"/>
    <row r="20" spans="9:116" ht="13.2" x14ac:dyDescent="0.2"/>
    <row r="21" spans="9:116" ht="13.2" x14ac:dyDescent="0.2">
      <c r="DL21" s="292"/>
    </row>
    <row r="22" spans="9:116" ht="13.2" x14ac:dyDescent="0.2">
      <c r="DI22" s="292"/>
      <c r="DJ22" s="292"/>
      <c r="DK22" s="292"/>
      <c r="DL22" s="292"/>
    </row>
    <row r="23" spans="9:116" ht="13.2" x14ac:dyDescent="0.2">
      <c r="CY23" s="292"/>
      <c r="CZ23" s="292"/>
      <c r="DA23" s="292"/>
      <c r="DB23" s="292"/>
      <c r="DC23" s="292"/>
      <c r="DD23" s="292"/>
      <c r="DE23" s="292"/>
      <c r="DF23" s="292"/>
      <c r="DG23" s="292"/>
      <c r="DH23" s="292"/>
      <c r="DI23" s="292"/>
      <c r="DJ23" s="292"/>
      <c r="DK23" s="292"/>
      <c r="DL23" s="29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2"/>
      <c r="DA35" s="292"/>
      <c r="DB35" s="292"/>
      <c r="DC35" s="292"/>
      <c r="DD35" s="292"/>
      <c r="DE35" s="292"/>
      <c r="DF35" s="292"/>
      <c r="DG35" s="292"/>
      <c r="DH35" s="292"/>
      <c r="DI35" s="292"/>
      <c r="DJ35" s="292"/>
      <c r="DK35" s="292"/>
      <c r="DL35" s="292"/>
    </row>
    <row r="36" spans="15:116" ht="13.2" x14ac:dyDescent="0.2"/>
    <row r="37" spans="15:116" ht="13.2" x14ac:dyDescent="0.2">
      <c r="DL37" s="292"/>
    </row>
    <row r="38" spans="15:116" ht="13.2" x14ac:dyDescent="0.2">
      <c r="DI38" s="292"/>
      <c r="DJ38" s="292"/>
      <c r="DK38" s="292"/>
      <c r="DL38" s="292"/>
    </row>
    <row r="39" spans="15:116" ht="13.2" x14ac:dyDescent="0.2"/>
    <row r="40" spans="15:116" ht="13.2" x14ac:dyDescent="0.2"/>
    <row r="41" spans="15:116" ht="13.2" x14ac:dyDescent="0.2"/>
    <row r="42" spans="15:116" ht="13.2" x14ac:dyDescent="0.2"/>
    <row r="43" spans="15:116" ht="13.2"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2" x14ac:dyDescent="0.2">
      <c r="DL44" s="292"/>
    </row>
    <row r="45" spans="15:116" ht="13.2" x14ac:dyDescent="0.2"/>
    <row r="46" spans="15:116" ht="13.2" x14ac:dyDescent="0.2">
      <c r="DA46" s="292"/>
      <c r="DB46" s="292"/>
      <c r="DC46" s="292"/>
      <c r="DD46" s="292"/>
      <c r="DE46" s="292"/>
      <c r="DF46" s="292"/>
      <c r="DG46" s="292"/>
      <c r="DH46" s="292"/>
      <c r="DI46" s="292"/>
      <c r="DJ46" s="292"/>
      <c r="DK46" s="292"/>
      <c r="DL46" s="292"/>
    </row>
    <row r="47" spans="15:116" ht="13.2" x14ac:dyDescent="0.2"/>
    <row r="48" spans="15:116" ht="13.2" x14ac:dyDescent="0.2"/>
    <row r="49" spans="104:116" ht="13.2" x14ac:dyDescent="0.2"/>
    <row r="50" spans="104:116" ht="13.2" x14ac:dyDescent="0.2">
      <c r="CZ50" s="292"/>
      <c r="DA50" s="292"/>
      <c r="DB50" s="292"/>
      <c r="DC50" s="292"/>
      <c r="DD50" s="292"/>
      <c r="DE50" s="292"/>
      <c r="DF50" s="292"/>
      <c r="DG50" s="292"/>
      <c r="DH50" s="292"/>
      <c r="DI50" s="292"/>
      <c r="DJ50" s="292"/>
      <c r="DK50" s="292"/>
      <c r="DL50" s="292"/>
    </row>
    <row r="51" spans="104:116" ht="13.2" x14ac:dyDescent="0.2"/>
    <row r="52" spans="104:116" ht="13.2" x14ac:dyDescent="0.2"/>
    <row r="53" spans="104:116" ht="13.2" x14ac:dyDescent="0.2">
      <c r="DL53" s="29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2"/>
      <c r="DD67" s="292"/>
      <c r="DE67" s="292"/>
      <c r="DF67" s="292"/>
      <c r="DG67" s="292"/>
      <c r="DH67" s="292"/>
      <c r="DI67" s="292"/>
      <c r="DJ67" s="292"/>
      <c r="DK67" s="292"/>
      <c r="DL67" s="29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LWcl9/FpglB8QqJYUVuHGqo6VGmJuU0BzDZtA8JMvBo+kKENRhsXar41zZBSzyirqeSCNi8Xx2WUQ7QnBJbbNw==" saltValue="rtelHrigXp61uoJTlL/ht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4140625" style="294" customWidth="1"/>
    <col min="37" max="44" width="17" style="294" customWidth="1"/>
    <col min="45" max="45" width="6.109375" style="301" customWidth="1"/>
    <col min="46" max="46" width="3" style="299" customWidth="1"/>
    <col min="47" max="47" width="19.109375" style="294" hidden="1" customWidth="1"/>
    <col min="48" max="52" width="12.6640625" style="294" hidden="1" customWidth="1"/>
    <col min="53" max="16384" width="8.6640625" style="294" hidden="1"/>
  </cols>
  <sheetData>
    <row r="1" spans="1:46" ht="13.2" x14ac:dyDescent="0.2">
      <c r="AS1" s="295"/>
      <c r="AT1" s="295"/>
    </row>
    <row r="2" spans="1:46" ht="13.2" x14ac:dyDescent="0.2">
      <c r="AS2" s="295"/>
      <c r="AT2" s="295"/>
    </row>
    <row r="3" spans="1:46" ht="13.2" x14ac:dyDescent="0.2">
      <c r="AS3" s="295"/>
      <c r="AT3" s="295"/>
    </row>
    <row r="4" spans="1:46" ht="13.2" x14ac:dyDescent="0.2">
      <c r="AS4" s="295"/>
      <c r="AT4" s="295"/>
    </row>
    <row r="5" spans="1:46" ht="16.2" x14ac:dyDescent="0.2">
      <c r="A5" s="296" t="s">
        <v>515</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2"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516</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517</v>
      </c>
      <c r="AP7" s="305"/>
      <c r="AQ7" s="306" t="s">
        <v>518</v>
      </c>
      <c r="AR7" s="307"/>
    </row>
    <row r="8" spans="1:46" ht="13.2"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519</v>
      </c>
      <c r="AQ8" s="312" t="s">
        <v>520</v>
      </c>
      <c r="AR8" s="313" t="s">
        <v>521</v>
      </c>
    </row>
    <row r="9" spans="1:46" ht="13.2"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522</v>
      </c>
      <c r="AL9" s="1228"/>
      <c r="AM9" s="1228"/>
      <c r="AN9" s="1229"/>
      <c r="AO9" s="314">
        <v>4069977</v>
      </c>
      <c r="AP9" s="314">
        <v>58701</v>
      </c>
      <c r="AQ9" s="315">
        <v>70597</v>
      </c>
      <c r="AR9" s="316">
        <v>-16.899999999999999</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523</v>
      </c>
      <c r="AL10" s="1228"/>
      <c r="AM10" s="1228"/>
      <c r="AN10" s="1229"/>
      <c r="AO10" s="317">
        <v>666034</v>
      </c>
      <c r="AP10" s="317">
        <v>9606</v>
      </c>
      <c r="AQ10" s="318">
        <v>6273</v>
      </c>
      <c r="AR10" s="319">
        <v>53.1</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524</v>
      </c>
      <c r="AL11" s="1228"/>
      <c r="AM11" s="1228"/>
      <c r="AN11" s="1229"/>
      <c r="AO11" s="317">
        <v>5290</v>
      </c>
      <c r="AP11" s="317">
        <v>76</v>
      </c>
      <c r="AQ11" s="318">
        <v>1314</v>
      </c>
      <c r="AR11" s="319">
        <v>-94.2</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525</v>
      </c>
      <c r="AL12" s="1228"/>
      <c r="AM12" s="1228"/>
      <c r="AN12" s="1229"/>
      <c r="AO12" s="317" t="s">
        <v>526</v>
      </c>
      <c r="AP12" s="317" t="s">
        <v>526</v>
      </c>
      <c r="AQ12" s="318">
        <v>3</v>
      </c>
      <c r="AR12" s="319" t="s">
        <v>526</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527</v>
      </c>
      <c r="AL13" s="1228"/>
      <c r="AM13" s="1228"/>
      <c r="AN13" s="1229"/>
      <c r="AO13" s="317">
        <v>167266</v>
      </c>
      <c r="AP13" s="317">
        <v>2412</v>
      </c>
      <c r="AQ13" s="318">
        <v>2424</v>
      </c>
      <c r="AR13" s="319">
        <v>-0.5</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528</v>
      </c>
      <c r="AL14" s="1228"/>
      <c r="AM14" s="1228"/>
      <c r="AN14" s="1229"/>
      <c r="AO14" s="317">
        <v>32554</v>
      </c>
      <c r="AP14" s="317">
        <v>470</v>
      </c>
      <c r="AQ14" s="318">
        <v>1774</v>
      </c>
      <c r="AR14" s="319">
        <v>-73.5</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529</v>
      </c>
      <c r="AL15" s="1231"/>
      <c r="AM15" s="1231"/>
      <c r="AN15" s="1232"/>
      <c r="AO15" s="317">
        <v>-384699</v>
      </c>
      <c r="AP15" s="317">
        <v>-5548</v>
      </c>
      <c r="AQ15" s="318">
        <v>-4858</v>
      </c>
      <c r="AR15" s="319">
        <v>14.2</v>
      </c>
    </row>
    <row r="16" spans="1:46" ht="13.2"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192</v>
      </c>
      <c r="AL16" s="1231"/>
      <c r="AM16" s="1231"/>
      <c r="AN16" s="1232"/>
      <c r="AO16" s="317">
        <v>4556422</v>
      </c>
      <c r="AP16" s="317">
        <v>65717</v>
      </c>
      <c r="AQ16" s="318">
        <v>77526</v>
      </c>
      <c r="AR16" s="319">
        <v>-15.2</v>
      </c>
    </row>
    <row r="17" spans="1:46" ht="13.2"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2"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2"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530</v>
      </c>
      <c r="AL19" s="295"/>
      <c r="AM19" s="295"/>
      <c r="AN19" s="295"/>
      <c r="AO19" s="295"/>
      <c r="AP19" s="295"/>
      <c r="AQ19" s="295"/>
      <c r="AR19" s="295"/>
    </row>
    <row r="20" spans="1:46" ht="13.2"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531</v>
      </c>
      <c r="AP20" s="326" t="s">
        <v>532</v>
      </c>
      <c r="AQ20" s="327" t="s">
        <v>533</v>
      </c>
      <c r="AR20" s="328"/>
    </row>
    <row r="21" spans="1:46" s="334" customFormat="1" ht="13.2"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534</v>
      </c>
      <c r="AL21" s="1234"/>
      <c r="AM21" s="1234"/>
      <c r="AN21" s="1235"/>
      <c r="AO21" s="330">
        <v>5.15</v>
      </c>
      <c r="AP21" s="331">
        <v>7.31</v>
      </c>
      <c r="AQ21" s="332">
        <v>-2.16</v>
      </c>
      <c r="AR21" s="300"/>
      <c r="AS21" s="333"/>
      <c r="AT21" s="329"/>
    </row>
    <row r="22" spans="1:46" s="334" customFormat="1" ht="13.2"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535</v>
      </c>
      <c r="AL22" s="1234"/>
      <c r="AM22" s="1234"/>
      <c r="AN22" s="1235"/>
      <c r="AO22" s="335">
        <v>96.8</v>
      </c>
      <c r="AP22" s="336">
        <v>98.5</v>
      </c>
      <c r="AQ22" s="337">
        <v>-1.7</v>
      </c>
      <c r="AR22" s="321"/>
      <c r="AS22" s="333"/>
      <c r="AT22" s="329"/>
    </row>
    <row r="23" spans="1:46" s="334" customFormat="1" ht="13.2"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2"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2"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2" x14ac:dyDescent="0.2">
      <c r="A26" s="300" t="s">
        <v>536</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2" x14ac:dyDescent="0.2">
      <c r="A27" s="342"/>
      <c r="AO27" s="295"/>
      <c r="AP27" s="295"/>
      <c r="AQ27" s="295"/>
      <c r="AR27" s="295"/>
      <c r="AS27" s="295"/>
      <c r="AT27" s="295"/>
    </row>
    <row r="28" spans="1:46" ht="16.2" x14ac:dyDescent="0.2">
      <c r="A28" s="296" t="s">
        <v>537</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2"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538</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517</v>
      </c>
      <c r="AP30" s="305"/>
      <c r="AQ30" s="306" t="s">
        <v>518</v>
      </c>
      <c r="AR30" s="307"/>
    </row>
    <row r="31" spans="1:46" ht="13.2"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519</v>
      </c>
      <c r="AQ31" s="312" t="s">
        <v>520</v>
      </c>
      <c r="AR31" s="313" t="s">
        <v>521</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539</v>
      </c>
      <c r="AL32" s="1217"/>
      <c r="AM32" s="1217"/>
      <c r="AN32" s="1218"/>
      <c r="AO32" s="345">
        <v>2352411</v>
      </c>
      <c r="AP32" s="345">
        <v>33929</v>
      </c>
      <c r="AQ32" s="346">
        <v>38968</v>
      </c>
      <c r="AR32" s="347">
        <v>-12.9</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540</v>
      </c>
      <c r="AL33" s="1217"/>
      <c r="AM33" s="1217"/>
      <c r="AN33" s="1218"/>
      <c r="AO33" s="345" t="s">
        <v>526</v>
      </c>
      <c r="AP33" s="345" t="s">
        <v>526</v>
      </c>
      <c r="AQ33" s="346" t="s">
        <v>526</v>
      </c>
      <c r="AR33" s="347" t="s">
        <v>526</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541</v>
      </c>
      <c r="AL34" s="1217"/>
      <c r="AM34" s="1217"/>
      <c r="AN34" s="1218"/>
      <c r="AO34" s="345">
        <v>70000</v>
      </c>
      <c r="AP34" s="345">
        <v>1010</v>
      </c>
      <c r="AQ34" s="346">
        <v>58</v>
      </c>
      <c r="AR34" s="347">
        <v>1641.4</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542</v>
      </c>
      <c r="AL35" s="1217"/>
      <c r="AM35" s="1217"/>
      <c r="AN35" s="1218"/>
      <c r="AO35" s="345">
        <v>814784</v>
      </c>
      <c r="AP35" s="345">
        <v>11752</v>
      </c>
      <c r="AQ35" s="346">
        <v>12321</v>
      </c>
      <c r="AR35" s="347">
        <v>-4.5999999999999996</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543</v>
      </c>
      <c r="AL36" s="1217"/>
      <c r="AM36" s="1217"/>
      <c r="AN36" s="1218"/>
      <c r="AO36" s="345">
        <v>502742</v>
      </c>
      <c r="AP36" s="345">
        <v>7251</v>
      </c>
      <c r="AQ36" s="346">
        <v>1771</v>
      </c>
      <c r="AR36" s="347">
        <v>309.39999999999998</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544</v>
      </c>
      <c r="AL37" s="1217"/>
      <c r="AM37" s="1217"/>
      <c r="AN37" s="1218"/>
      <c r="AO37" s="345">
        <v>91403</v>
      </c>
      <c r="AP37" s="345">
        <v>1318</v>
      </c>
      <c r="AQ37" s="346">
        <v>588</v>
      </c>
      <c r="AR37" s="347">
        <v>124.1</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545</v>
      </c>
      <c r="AL38" s="1214"/>
      <c r="AM38" s="1214"/>
      <c r="AN38" s="1215"/>
      <c r="AO38" s="348" t="s">
        <v>526</v>
      </c>
      <c r="AP38" s="348" t="s">
        <v>526</v>
      </c>
      <c r="AQ38" s="349">
        <v>1</v>
      </c>
      <c r="AR38" s="337" t="s">
        <v>526</v>
      </c>
      <c r="AS38" s="344"/>
    </row>
    <row r="39" spans="1:46" ht="13.2"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546</v>
      </c>
      <c r="AL39" s="1214"/>
      <c r="AM39" s="1214"/>
      <c r="AN39" s="1215"/>
      <c r="AO39" s="345">
        <v>-582640</v>
      </c>
      <c r="AP39" s="345">
        <v>-8403</v>
      </c>
      <c r="AQ39" s="346">
        <v>-5205</v>
      </c>
      <c r="AR39" s="347">
        <v>61.4</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547</v>
      </c>
      <c r="AL40" s="1217"/>
      <c r="AM40" s="1217"/>
      <c r="AN40" s="1218"/>
      <c r="AO40" s="345">
        <v>-2530821</v>
      </c>
      <c r="AP40" s="345">
        <v>-36502</v>
      </c>
      <c r="AQ40" s="346">
        <v>-35431</v>
      </c>
      <c r="AR40" s="347">
        <v>3</v>
      </c>
      <c r="AS40" s="344"/>
    </row>
    <row r="41" spans="1:46" ht="13.2"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303</v>
      </c>
      <c r="AL41" s="1220"/>
      <c r="AM41" s="1220"/>
      <c r="AN41" s="1221"/>
      <c r="AO41" s="345">
        <v>717879</v>
      </c>
      <c r="AP41" s="345">
        <v>10354</v>
      </c>
      <c r="AQ41" s="346">
        <v>13072</v>
      </c>
      <c r="AR41" s="347">
        <v>-20.8</v>
      </c>
      <c r="AS41" s="344"/>
    </row>
    <row r="42" spans="1:46" ht="13.2"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548</v>
      </c>
      <c r="AL42" s="295"/>
      <c r="AM42" s="295"/>
      <c r="AN42" s="295"/>
      <c r="AO42" s="295"/>
      <c r="AP42" s="295"/>
      <c r="AQ42" s="321"/>
      <c r="AR42" s="321"/>
      <c r="AS42" s="344"/>
    </row>
    <row r="43" spans="1:46" ht="13.2"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2"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2"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2"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549</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2"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550</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517</v>
      </c>
      <c r="AN49" s="1224" t="s">
        <v>551</v>
      </c>
      <c r="AO49" s="1225"/>
      <c r="AP49" s="1225"/>
      <c r="AQ49" s="1225"/>
      <c r="AR49" s="1226"/>
    </row>
    <row r="50" spans="1:44" ht="13.2"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552</v>
      </c>
      <c r="AO50" s="362" t="s">
        <v>553</v>
      </c>
      <c r="AP50" s="363" t="s">
        <v>554</v>
      </c>
      <c r="AQ50" s="364" t="s">
        <v>555</v>
      </c>
      <c r="AR50" s="365" t="s">
        <v>556</v>
      </c>
    </row>
    <row r="51" spans="1:44" ht="13.2"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557</v>
      </c>
      <c r="AL51" s="358"/>
      <c r="AM51" s="366">
        <v>2500638</v>
      </c>
      <c r="AN51" s="367">
        <v>36170</v>
      </c>
      <c r="AO51" s="368">
        <v>-18</v>
      </c>
      <c r="AP51" s="369">
        <v>57295</v>
      </c>
      <c r="AQ51" s="370">
        <v>5.7</v>
      </c>
      <c r="AR51" s="371">
        <v>-23.7</v>
      </c>
    </row>
    <row r="52" spans="1:44" ht="13.2"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558</v>
      </c>
      <c r="AM52" s="374">
        <v>1070386</v>
      </c>
      <c r="AN52" s="375">
        <v>15483</v>
      </c>
      <c r="AO52" s="376">
        <v>0</v>
      </c>
      <c r="AP52" s="377">
        <v>32771</v>
      </c>
      <c r="AQ52" s="378">
        <v>10.4</v>
      </c>
      <c r="AR52" s="379">
        <v>-10.4</v>
      </c>
    </row>
    <row r="53" spans="1:44" ht="13.2"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559</v>
      </c>
      <c r="AL53" s="358"/>
      <c r="AM53" s="366">
        <v>2353498</v>
      </c>
      <c r="AN53" s="367">
        <v>33962</v>
      </c>
      <c r="AO53" s="368">
        <v>-6.1</v>
      </c>
      <c r="AP53" s="369">
        <v>54110</v>
      </c>
      <c r="AQ53" s="370">
        <v>-5.6</v>
      </c>
      <c r="AR53" s="371">
        <v>-0.5</v>
      </c>
    </row>
    <row r="54" spans="1:44" ht="13.2"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558</v>
      </c>
      <c r="AM54" s="374">
        <v>645975</v>
      </c>
      <c r="AN54" s="375">
        <v>9322</v>
      </c>
      <c r="AO54" s="376">
        <v>-39.799999999999997</v>
      </c>
      <c r="AP54" s="377">
        <v>30620</v>
      </c>
      <c r="AQ54" s="378">
        <v>-6.6</v>
      </c>
      <c r="AR54" s="379">
        <v>-33.200000000000003</v>
      </c>
    </row>
    <row r="55" spans="1:44" ht="13.2"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560</v>
      </c>
      <c r="AL55" s="358"/>
      <c r="AM55" s="366">
        <v>2637472</v>
      </c>
      <c r="AN55" s="367">
        <v>37966</v>
      </c>
      <c r="AO55" s="368">
        <v>11.8</v>
      </c>
      <c r="AP55" s="369">
        <v>54684</v>
      </c>
      <c r="AQ55" s="370">
        <v>1.1000000000000001</v>
      </c>
      <c r="AR55" s="371">
        <v>10.7</v>
      </c>
    </row>
    <row r="56" spans="1:44" ht="13.2"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558</v>
      </c>
      <c r="AM56" s="374">
        <v>1015009</v>
      </c>
      <c r="AN56" s="375">
        <v>14611</v>
      </c>
      <c r="AO56" s="376">
        <v>56.7</v>
      </c>
      <c r="AP56" s="377">
        <v>32829</v>
      </c>
      <c r="AQ56" s="378">
        <v>7.2</v>
      </c>
      <c r="AR56" s="379">
        <v>49.5</v>
      </c>
    </row>
    <row r="57" spans="1:44" ht="13.2"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561</v>
      </c>
      <c r="AL57" s="358"/>
      <c r="AM57" s="366">
        <v>2792380</v>
      </c>
      <c r="AN57" s="367">
        <v>40239</v>
      </c>
      <c r="AO57" s="368">
        <v>6</v>
      </c>
      <c r="AP57" s="369">
        <v>62383</v>
      </c>
      <c r="AQ57" s="370">
        <v>14.1</v>
      </c>
      <c r="AR57" s="371">
        <v>-8.1</v>
      </c>
    </row>
    <row r="58" spans="1:44" ht="13.2"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558</v>
      </c>
      <c r="AM58" s="374">
        <v>1096028</v>
      </c>
      <c r="AN58" s="375">
        <v>15794</v>
      </c>
      <c r="AO58" s="376">
        <v>8.1</v>
      </c>
      <c r="AP58" s="377">
        <v>35325</v>
      </c>
      <c r="AQ58" s="378">
        <v>7.6</v>
      </c>
      <c r="AR58" s="379">
        <v>0.5</v>
      </c>
    </row>
    <row r="59" spans="1:44" ht="13.2"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562</v>
      </c>
      <c r="AL59" s="358"/>
      <c r="AM59" s="366">
        <v>4127138</v>
      </c>
      <c r="AN59" s="367">
        <v>59525</v>
      </c>
      <c r="AO59" s="368">
        <v>47.9</v>
      </c>
      <c r="AP59" s="369">
        <v>63812</v>
      </c>
      <c r="AQ59" s="370">
        <v>2.2999999999999998</v>
      </c>
      <c r="AR59" s="371">
        <v>45.6</v>
      </c>
    </row>
    <row r="60" spans="1:44" ht="13.2"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558</v>
      </c>
      <c r="AM60" s="374">
        <v>1705133</v>
      </c>
      <c r="AN60" s="375">
        <v>24593</v>
      </c>
      <c r="AO60" s="376">
        <v>55.7</v>
      </c>
      <c r="AP60" s="377">
        <v>33848</v>
      </c>
      <c r="AQ60" s="378">
        <v>-4.2</v>
      </c>
      <c r="AR60" s="379">
        <v>59.9</v>
      </c>
    </row>
    <row r="61" spans="1:44" ht="13.2"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563</v>
      </c>
      <c r="AL61" s="380"/>
      <c r="AM61" s="381">
        <v>2882225</v>
      </c>
      <c r="AN61" s="382">
        <v>41572</v>
      </c>
      <c r="AO61" s="383">
        <v>8.3000000000000007</v>
      </c>
      <c r="AP61" s="384">
        <v>58457</v>
      </c>
      <c r="AQ61" s="385">
        <v>3.5</v>
      </c>
      <c r="AR61" s="371">
        <v>4.8</v>
      </c>
    </row>
    <row r="62" spans="1:44" ht="13.2"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558</v>
      </c>
      <c r="AM62" s="374">
        <v>1106506</v>
      </c>
      <c r="AN62" s="375">
        <v>15961</v>
      </c>
      <c r="AO62" s="376">
        <v>16.100000000000001</v>
      </c>
      <c r="AP62" s="377">
        <v>33079</v>
      </c>
      <c r="AQ62" s="378">
        <v>2.9</v>
      </c>
      <c r="AR62" s="379">
        <v>13.2</v>
      </c>
    </row>
    <row r="63" spans="1:44" ht="13.2"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2"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2"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2"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2" hidden="1" x14ac:dyDescent="0.2">
      <c r="AK70" s="295"/>
      <c r="AL70" s="295"/>
      <c r="AM70" s="295"/>
      <c r="AN70" s="295"/>
      <c r="AO70" s="295"/>
      <c r="AP70" s="295"/>
      <c r="AQ70" s="295"/>
      <c r="AR70" s="295"/>
    </row>
    <row r="71" spans="1:46" ht="13.2" hidden="1" x14ac:dyDescent="0.2">
      <c r="AK71" s="295"/>
      <c r="AL71" s="295"/>
      <c r="AM71" s="295"/>
      <c r="AN71" s="295"/>
      <c r="AO71" s="295"/>
      <c r="AP71" s="295"/>
      <c r="AQ71" s="295"/>
      <c r="AR71" s="295"/>
    </row>
    <row r="72" spans="1:46" ht="13.2" hidden="1" x14ac:dyDescent="0.2">
      <c r="AK72" s="295"/>
      <c r="AL72" s="295"/>
      <c r="AM72" s="295"/>
      <c r="AN72" s="295"/>
      <c r="AO72" s="295"/>
      <c r="AP72" s="295"/>
      <c r="AQ72" s="295"/>
      <c r="AR72" s="295"/>
    </row>
    <row r="73" spans="1:46" ht="13.2" hidden="1" x14ac:dyDescent="0.2">
      <c r="AK73" s="295"/>
      <c r="AL73" s="295"/>
      <c r="AM73" s="295"/>
      <c r="AN73" s="295"/>
      <c r="AO73" s="295"/>
      <c r="AP73" s="295"/>
      <c r="AQ73" s="295"/>
      <c r="AR73" s="295"/>
    </row>
  </sheetData>
  <sheetProtection algorithmName="SHA-512" hashValue="cDYUZdILYRsjDWtFQutwAl8haM+82DNDMS6+zx8d41k1ULoBwAXF6tQgdom88BSrQpoPkTpTFfCMNuh3kTLaDA==" saltValue="bOaXWTxE97oZ3Loy/Z3yM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2" x14ac:dyDescent="0.2">
      <c r="B2" s="292"/>
      <c r="DG2" s="292"/>
    </row>
    <row r="3" spans="2:125" ht="13.2"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2" x14ac:dyDescent="0.2"/>
    <row r="5" spans="2:125" ht="13.2" x14ac:dyDescent="0.2"/>
    <row r="6" spans="2:125" ht="13.2" x14ac:dyDescent="0.2"/>
    <row r="7" spans="2:125" ht="13.2" x14ac:dyDescent="0.2"/>
    <row r="8" spans="2:125" ht="13.2" x14ac:dyDescent="0.2"/>
    <row r="9" spans="2:125" ht="13.2" x14ac:dyDescent="0.2">
      <c r="DU9" s="29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2"/>
    </row>
    <row r="18" spans="125:125" ht="13.2" x14ac:dyDescent="0.2"/>
    <row r="19" spans="125:125" ht="13.2" x14ac:dyDescent="0.2"/>
    <row r="20" spans="125:125" ht="13.2" x14ac:dyDescent="0.2">
      <c r="DU20" s="292"/>
    </row>
    <row r="21" spans="125:125" ht="13.2" x14ac:dyDescent="0.2">
      <c r="DU21" s="29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2"/>
    </row>
    <row r="29" spans="125:125" ht="13.2" x14ac:dyDescent="0.2"/>
    <row r="30" spans="125:125" ht="13.2" x14ac:dyDescent="0.2"/>
    <row r="31" spans="125:125" ht="13.2" x14ac:dyDescent="0.2"/>
    <row r="32" spans="125:125" ht="13.2" x14ac:dyDescent="0.2"/>
    <row r="33" spans="2:125" ht="13.2" x14ac:dyDescent="0.2">
      <c r="B33" s="292"/>
      <c r="G33" s="292"/>
      <c r="I33" s="292"/>
    </row>
    <row r="34" spans="2:125" ht="13.2" x14ac:dyDescent="0.2">
      <c r="C34" s="292"/>
      <c r="P34" s="292"/>
      <c r="DE34" s="292"/>
      <c r="DH34" s="292"/>
    </row>
    <row r="35" spans="2:125" ht="13.2" x14ac:dyDescent="0.2">
      <c r="D35" s="292"/>
      <c r="E35" s="292"/>
      <c r="DG35" s="292"/>
      <c r="DJ35" s="292"/>
      <c r="DP35" s="292"/>
      <c r="DQ35" s="292"/>
      <c r="DR35" s="292"/>
      <c r="DS35" s="292"/>
      <c r="DT35" s="292"/>
      <c r="DU35" s="292"/>
    </row>
    <row r="36" spans="2:125" ht="13.2"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2" x14ac:dyDescent="0.2">
      <c r="DU37" s="292"/>
    </row>
    <row r="38" spans="2:125" ht="13.2" x14ac:dyDescent="0.2">
      <c r="DT38" s="292"/>
      <c r="DU38" s="292"/>
    </row>
    <row r="39" spans="2:125" ht="13.2" x14ac:dyDescent="0.2"/>
    <row r="40" spans="2:125" ht="13.2" x14ac:dyDescent="0.2">
      <c r="DH40" s="292"/>
    </row>
    <row r="41" spans="2:125" ht="13.2" x14ac:dyDescent="0.2">
      <c r="DE41" s="292"/>
    </row>
    <row r="42" spans="2:125" ht="13.2" x14ac:dyDescent="0.2">
      <c r="DG42" s="292"/>
      <c r="DJ42" s="292"/>
    </row>
    <row r="43" spans="2:125" ht="13.2"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2" x14ac:dyDescent="0.2">
      <c r="DU44" s="292"/>
    </row>
    <row r="45" spans="2:125" ht="13.2" x14ac:dyDescent="0.2"/>
    <row r="46" spans="2:125" ht="13.2" x14ac:dyDescent="0.2"/>
    <row r="47" spans="2:125" ht="13.2" x14ac:dyDescent="0.2"/>
    <row r="48" spans="2:125" ht="13.2" x14ac:dyDescent="0.2">
      <c r="DT48" s="292"/>
      <c r="DU48" s="292"/>
    </row>
    <row r="49" spans="120:125" ht="13.2" x14ac:dyDescent="0.2">
      <c r="DU49" s="292"/>
    </row>
    <row r="50" spans="120:125" ht="13.2" x14ac:dyDescent="0.2">
      <c r="DU50" s="292"/>
    </row>
    <row r="51" spans="120:125" ht="13.2" x14ac:dyDescent="0.2">
      <c r="DP51" s="292"/>
      <c r="DQ51" s="292"/>
      <c r="DR51" s="292"/>
      <c r="DS51" s="292"/>
      <c r="DT51" s="292"/>
      <c r="DU51" s="292"/>
    </row>
    <row r="52" spans="120:125" ht="13.2" x14ac:dyDescent="0.2"/>
    <row r="53" spans="120:125" ht="13.2" x14ac:dyDescent="0.2"/>
    <row r="54" spans="120:125" ht="13.2" x14ac:dyDescent="0.2">
      <c r="DU54" s="292"/>
    </row>
    <row r="55" spans="120:125" ht="13.2" x14ac:dyDescent="0.2"/>
    <row r="56" spans="120:125" ht="13.2" x14ac:dyDescent="0.2"/>
    <row r="57" spans="120:125" ht="13.2" x14ac:dyDescent="0.2"/>
    <row r="58" spans="120:125" ht="13.2" x14ac:dyDescent="0.2">
      <c r="DU58" s="292"/>
    </row>
    <row r="59" spans="120:125" ht="13.2" x14ac:dyDescent="0.2"/>
    <row r="60" spans="120:125" ht="13.2" x14ac:dyDescent="0.2"/>
    <row r="61" spans="120:125" ht="13.2" x14ac:dyDescent="0.2"/>
    <row r="62" spans="120:125" ht="13.2" x14ac:dyDescent="0.2"/>
    <row r="63" spans="120:125" ht="13.2" x14ac:dyDescent="0.2">
      <c r="DU63" s="292"/>
    </row>
    <row r="64" spans="120:125" ht="13.2" x14ac:dyDescent="0.2">
      <c r="DT64" s="292"/>
      <c r="DU64" s="292"/>
    </row>
    <row r="65" spans="123:125" ht="13.2" x14ac:dyDescent="0.2"/>
    <row r="66" spans="123:125" ht="13.2" x14ac:dyDescent="0.2"/>
    <row r="67" spans="123:125" ht="13.2" x14ac:dyDescent="0.2"/>
    <row r="68" spans="123:125" ht="13.2" x14ac:dyDescent="0.2"/>
    <row r="69" spans="123:125" ht="13.2" x14ac:dyDescent="0.2">
      <c r="DS69" s="292"/>
      <c r="DT69" s="292"/>
      <c r="DU69" s="29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2"/>
    </row>
    <row r="83" spans="116:125" ht="13.2" x14ac:dyDescent="0.2">
      <c r="DM83" s="292"/>
      <c r="DN83" s="292"/>
      <c r="DO83" s="292"/>
      <c r="DP83" s="292"/>
      <c r="DQ83" s="292"/>
      <c r="DR83" s="292"/>
      <c r="DS83" s="292"/>
      <c r="DT83" s="292"/>
      <c r="DU83" s="292"/>
    </row>
    <row r="84" spans="116:125" ht="13.2" x14ac:dyDescent="0.2"/>
    <row r="85" spans="116:125" ht="13.2" x14ac:dyDescent="0.2"/>
    <row r="86" spans="116:125" ht="13.2" x14ac:dyDescent="0.2"/>
    <row r="87" spans="116:125" ht="13.2" x14ac:dyDescent="0.2"/>
    <row r="88" spans="116:125" ht="13.2" x14ac:dyDescent="0.2">
      <c r="DU88" s="29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565</v>
      </c>
    </row>
    <row r="121" spans="125:125" ht="13.5" hidden="1" customHeight="1" x14ac:dyDescent="0.2">
      <c r="DU121" s="292"/>
    </row>
  </sheetData>
  <sheetProtection algorithmName="SHA-512" hashValue="KO3DgJAH/zMQISdrFIMK3Gelw4RPF4iZnI6svhGQ5sF6rOxi5rnBy977Nq3K9qx0PCoRvdsiSvKI7I/SwRrRzQ==" saltValue="aTf0L4+Ah9iYwJnkKkk2V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2" x14ac:dyDescent="0.2">
      <c r="B2" s="292"/>
      <c r="T2" s="292"/>
    </row>
    <row r="3" spans="1:125"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2"/>
      <c r="G33" s="292"/>
      <c r="I33" s="292"/>
    </row>
    <row r="34" spans="2:125" ht="13.2" x14ac:dyDescent="0.2">
      <c r="C34" s="292"/>
      <c r="P34" s="292"/>
      <c r="R34" s="292"/>
      <c r="U34" s="292"/>
    </row>
    <row r="35" spans="2:125" ht="13.2"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2" x14ac:dyDescent="0.2">
      <c r="F36" s="292"/>
      <c r="H36" s="292"/>
      <c r="J36" s="292"/>
      <c r="K36" s="292"/>
      <c r="L36" s="292"/>
      <c r="M36" s="292"/>
      <c r="N36" s="292"/>
      <c r="O36" s="292"/>
      <c r="Q36" s="292"/>
      <c r="S36" s="292"/>
      <c r="V36" s="292"/>
    </row>
    <row r="37" spans="2:125" ht="13.2" x14ac:dyDescent="0.2"/>
    <row r="38" spans="2:125" ht="13.2" x14ac:dyDescent="0.2"/>
    <row r="39" spans="2:125" ht="13.2" x14ac:dyDescent="0.2"/>
    <row r="40" spans="2:125" ht="13.2" x14ac:dyDescent="0.2">
      <c r="U40" s="292"/>
    </row>
    <row r="41" spans="2:125" ht="13.2" x14ac:dyDescent="0.2">
      <c r="R41" s="292"/>
    </row>
    <row r="42" spans="2:125" ht="13.2"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2" x14ac:dyDescent="0.2">
      <c r="Q43" s="292"/>
      <c r="S43" s="292"/>
      <c r="V43" s="29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566</v>
      </c>
    </row>
  </sheetData>
  <sheetProtection algorithmName="SHA-512" hashValue="Hj0Sae5Dgh/S8LjJ/TVFrh5Y7PQ081MzgjeK3c4Y+NJohzJJkMbHjwyn8mIHmK9eNSc5b8pgwD3DoOXDB6LYCw==" saltValue="Y/QX6iBllawxLSk/hQnxN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2">
      <c r="B47" s="10"/>
      <c r="C47" s="1238" t="s">
        <v>3</v>
      </c>
      <c r="D47" s="1238"/>
      <c r="E47" s="1239"/>
      <c r="F47" s="11">
        <v>20.47</v>
      </c>
      <c r="G47" s="12">
        <v>20.45</v>
      </c>
      <c r="H47" s="12">
        <v>21.48</v>
      </c>
      <c r="I47" s="12">
        <v>22.78</v>
      </c>
      <c r="J47" s="13">
        <v>18.43</v>
      </c>
    </row>
    <row r="48" spans="2:10" ht="57.75" customHeight="1" x14ac:dyDescent="0.2">
      <c r="B48" s="14"/>
      <c r="C48" s="1240" t="s">
        <v>4</v>
      </c>
      <c r="D48" s="1240"/>
      <c r="E48" s="1241"/>
      <c r="F48" s="15">
        <v>3.77</v>
      </c>
      <c r="G48" s="16">
        <v>2.2200000000000002</v>
      </c>
      <c r="H48" s="16">
        <v>3.35</v>
      </c>
      <c r="I48" s="16">
        <v>3.85</v>
      </c>
      <c r="J48" s="17">
        <v>6.51</v>
      </c>
    </row>
    <row r="49" spans="2:10" ht="57.75" customHeight="1" thickBot="1" x14ac:dyDescent="0.25">
      <c r="B49" s="18"/>
      <c r="C49" s="1242" t="s">
        <v>5</v>
      </c>
      <c r="D49" s="1242"/>
      <c r="E49" s="1243"/>
      <c r="F49" s="19">
        <v>3.34</v>
      </c>
      <c r="G49" s="20" t="s">
        <v>572</v>
      </c>
      <c r="H49" s="20">
        <v>2.2000000000000002</v>
      </c>
      <c r="I49" s="20">
        <v>1.92</v>
      </c>
      <c r="J49" s="21" t="s">
        <v>573</v>
      </c>
    </row>
    <row r="50" spans="2:10" ht="13.5" customHeight="1" x14ac:dyDescent="0.2"/>
  </sheetData>
  <sheetProtection algorithmName="SHA-512" hashValue="7WQr3yWn8PnnK3U2MhE4Tgg1aAyEXAVPH/sj2DSVEjfbf0Td/hiF1YPBqH+kDm2uO9uQhh9U1rdilya0C5bLZg==" saltValue="xVJ5m9MqiHruSx7BArVez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2022-09-15T00:44:06Z</cp:lastPrinted>
  <dcterms:created xsi:type="dcterms:W3CDTF">2022-02-02T04:54:36Z</dcterms:created>
  <dcterms:modified xsi:type="dcterms:W3CDTF">2023-01-17T04:47:36Z</dcterms:modified>
  <cp:category/>
</cp:coreProperties>
</file>