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CD4F770B-0D00-4C92-ACE6-E752D9043794}"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E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CO34" i="10"/>
</calcChain>
</file>

<file path=xl/sharedStrings.xml><?xml version="1.0" encoding="utf-8"?>
<sst xmlns="http://schemas.openxmlformats.org/spreadsheetml/2006/main" count="1144" uniqueCount="612">
  <si>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</si>
  <si>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</si>
  <si>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</si>
  <si>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</si>
  <si>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</si>
  <si>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</si>
  <si>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</si>
  <si>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</si>
  <si>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</si>
  <si>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</si>
  <si>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</si>
  <si>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</si>
  <si>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</si>
  <si>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</si>
  <si>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</si>
  <si>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</si>
  <si>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</si>
  <si>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</si>
  <si>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</si>
  <si>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</si>
  <si>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</si>
  <si>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</si>
  <si>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</si>
  <si>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</si>
  <si>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</si>
  <si>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</si>
  <si>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</si>
  <si>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</si>
  <si>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</si>
  <si>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</si>
  <si>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</si>
  <si>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</si>
  <si>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</si>
  <si>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</si>
  <si>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</si>
  <si>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</si>
  <si>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</si>
  <si>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</si>
  <si>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</si>
  <si>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</si>
  <si>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</si>
  <si>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</si>
  <si>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</si>
  <si>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</si>
  <si>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</si>
  <si>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</si>
  <si>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</si>
  <si>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</si>
  <si>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</si>
  <si>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</si>
  <si>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</si>
  <si>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</si>
  <si>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</si>
  <si>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</si>
  <si>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</si>
  <si>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</si>
  <si>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</si>
  <si>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</si>
  <si>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</si>
  <si>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</si>
  <si>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</si>
  <si>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</si>
  <si>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</si>
  <si>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</si>
  <si>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</si>
  <si>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</si>
  <si>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</si>
  <si>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</si>
  <si>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</si>
  <si>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</si>
  <si>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</si>
  <si>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</si>
  <si>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</si>
  <si>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</si>
  <si>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</si>
  <si>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</si>
  <si>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</si>
  <si>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</si>
  <si>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</si>
  <si>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</si>
  <si>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</si>
  <si>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</si>
  <si>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</si>
  <si>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</si>
  <si>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</si>
  <si>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</si>
  <si>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</si>
  <si>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</si>
  <si>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</si>
  <si>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</si>
  <si>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</si>
  <si>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</si>
  <si>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</si>
  <si>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</si>
  <si>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</si>
  <si>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</si>
  <si>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</si>
  <si>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</si>
  <si>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</si>
  <si>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</si>
  <si>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</si>
  <si>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</si>
  <si>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</si>
  <si>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</si>
  <si>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</si>
  <si>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</si>
  <si>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</si>
  <si>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</si>
  <si>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</si>
  <si>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</si>
  <si>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</si>
  <si>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</si>
  <si>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</si>
  <si>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</si>
  <si>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</si>
  <si>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</si>
  <si>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</si>
  <si>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</si>
  <si>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</si>
  <si>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</si>
  <si>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</si>
  <si>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</si>
  <si>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</si>
  <si>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</si>
  <si>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</si>
  <si>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</si>
  <si>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</si>
  <si>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</si>
  <si>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</si>
  <si>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</si>
  <si>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</si>
  <si>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</si>
  <si>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</si>
  <si>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</si>
  <si>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</si>
  <si>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</si>
  <si>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</si>
  <si>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</si>
  <si>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</si>
  <si>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</si>
  <si>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</si>
  <si>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</si>
  <si>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</si>
  <si>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</si>
  <si>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</si>
  <si>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</si>
  <si>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</si>
  <si>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</si>
  <si>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</si>
  <si>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</si>
  <si>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</si>
  <si>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</si>
  <si>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</si>
  <si>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</si>
  <si>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</si>
  <si>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</si>
  <si>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</si>
  <si>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</si>
  <si>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</si>
  <si>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</si>
  <si>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</si>
  <si>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</si>
  <si>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</si>
  <si>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</si>
  <si>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</si>
  <si>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</si>
  <si>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</si>
  <si>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</si>
  <si>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</si>
  <si>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</si>
  <si>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</si>
  <si>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</si>
  <si>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</si>
  <si>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</si>
  <si>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</si>
  <si>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</si>
  <si>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</si>
  <si>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</si>
  <si>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</si>
  <si>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</si>
  <si>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</si>
  <si>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</si>
  <si>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</si>
  <si>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</si>
  <si>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</si>
  <si>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</si>
  <si>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</si>
  <si>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</si>
  <si>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</si>
  <si>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</si>
  <si>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</si>
  <si>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</si>
  <si>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</si>
  <si>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</si>
  <si>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</si>
  <si>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</si>
  <si>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</si>
  <si>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</si>
  <si>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</si>
  <si>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</si>
  <si>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</si>
  <si>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</si>
  <si>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</si>
  <si>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</si>
  <si>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</si>
  <si>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</si>
  <si>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</si>
  <si>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</si>
  <si>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</si>
  <si>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</si>
  <si>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福井県あわら市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</si>
  <si>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</si>
  <si>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</si>
  <si>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</si>
  <si>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</si>
  <si>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</si>
  <si>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</si>
  <si>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</si>
  <si>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</si>
  <si>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</si>
  <si>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</si>
  <si>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</si>
  <si>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</si>
  <si>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</si>
  <si>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</si>
  <si>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</si>
  <si>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</si>
  <si>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</si>
  <si>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</si>
  <si>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</si>
  <si>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</si>
  <si>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</si>
  <si>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</si>
  <si>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</si>
  <si>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</si>
  <si>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</si>
  <si>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</si>
  <si>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</si>
  <si>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</si>
  <si>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</si>
  <si>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</si>
  <si>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</si>
  <si>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</si>
  <si>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</si>
  <si>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</si>
  <si>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</si>
  <si>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</si>
  <si>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</si>
  <si>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</si>
  <si>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</si>
  <si>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</si>
  <si>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</si>
  <si>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</si>
  <si>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</si>
  <si>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</si>
  <si>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</si>
  <si>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</si>
  <si>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</si>
  <si>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</si>
  <si>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</si>
  <si>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</si>
  <si>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</si>
  <si>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</si>
  <si>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</si>
  <si>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</si>
  <si>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</si>
  <si>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</si>
  <si>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</si>
  <si>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</si>
  <si>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</si>
  <si>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</si>
  <si>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</si>
  <si>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</si>
  <si>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</si>
  <si>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</si>
  <si>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</si>
  <si>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</si>
  <si>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</si>
  <si>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</si>
  <si>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</si>
  <si>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</si>
  <si>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</si>
  <si>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</si>
  <si>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</si>
  <si>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</si>
  <si>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</si>
  <si>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</si>
  <si>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</si>
  <si>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</si>
  <si>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</si>
  <si>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</si>
  <si>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</si>
  <si>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</si>
  <si>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</si>
  <si>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</si>
  <si>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</si>
  <si>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</si>
  <si>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</si>
  <si>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</si>
  <si>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</si>
  <si>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</si>
  <si>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</si>
  <si>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</si>
  <si>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</si>
  <si>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</si>
  <si>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</si>
  <si>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</si>
  <si>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</si>
  <si>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</si>
  <si>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</si>
  <si>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</si>
  <si>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</si>
  <si>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</si>
  <si>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</si>
  <si>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</si>
  <si>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</si>
  <si>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</si>
  <si>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</si>
  <si>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</si>
  <si>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</si>
  <si>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</si>
  <si>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</si>
  <si>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</si>
  <si>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</si>
  <si>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</si>
  <si>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</si>
  <si>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</si>
  <si>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</si>
  <si>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</si>
  <si>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</si>
  <si>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</si>
  <si>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</si>
  <si>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</si>
  <si>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</si>
  <si>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</si>
  <si>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</si>
  <si>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</si>
  <si>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</si>
  <si>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</si>
  <si>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</si>
  <si>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</si>
  <si>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</si>
  <si>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</si>
  <si>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</si>
  <si>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</si>
  <si>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</si>
  <si>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</si>
  <si>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</si>
  <si>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</si>
  <si>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</si>
  <si>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</si>
  <si>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</si>
  <si>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</si>
  <si>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</si>
  <si>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</si>
  <si>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</si>
  <si>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</si>
  <si>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</si>
  <si>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</si>
  <si>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</si>
  <si>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</si>
  <si>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</si>
  <si>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</si>
  <si>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</si>
  <si>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</si>
  <si>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</si>
  <si>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福井県あわら市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</si>
  <si>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</si>
  <si>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</si>
  <si>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</si>
  <si>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</si>
  <si>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</si>
  <si>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</si>
  <si>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</si>
  <si>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</si>
  <si>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</si>
  <si>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</si>
  <si>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</si>
  <si>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</si>
  <si>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</si>
  <si>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</si>
  <si>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</si>
  <si>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</si>
  <si>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</si>
  <si>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</si>
  <si>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</si>
  <si>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</si>
  <si>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</si>
  <si>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</si>
  <si>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</si>
  <si>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</si>
  <si>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</si>
  <si>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</si>
  <si>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</si>
  <si>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</si>
  <si>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</si>
  <si>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</si>
  <si>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</si>
  <si>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</si>
  <si>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</si>
  <si>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</si>
  <si>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</si>
  <si>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</si>
  <si>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</si>
  <si>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</si>
  <si>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</si>
  <si>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</si>
  <si>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</si>
  <si>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</si>
  <si>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</si>
  <si>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</si>
  <si>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</si>
  <si>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</si>
  <si>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</si>
  <si>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</si>
  <si>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</si>
  <si>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</si>
  <si>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</si>
  <si>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</si>
  <si>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</si>
  <si>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</si>
  <si>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</si>
  <si>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</si>
  <si>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</si>
  <si>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</si>
  <si>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</si>
  <si>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</si>
  <si>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</si>
  <si>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</si>
  <si>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</si>
  <si>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</si>
  <si>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</si>
  <si>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</si>
  <si>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</si>
  <si>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</si>
  <si>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</si>
  <si>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</si>
  <si>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</si>
  <si>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</si>
  <si>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</si>
  <si>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</si>
  <si>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</si>
  <si>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</si>
  <si>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</si>
  <si>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</si>
  <si>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</si>
  <si>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</si>
  <si>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</si>
  <si>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</si>
  <si>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</si>
  <si>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</si>
  <si>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</si>
  <si>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</si>
  <si>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</si>
  <si>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</si>
  <si>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</si>
  <si>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</si>
  <si>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</si>
  <si>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</si>
  <si>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</si>
  <si>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</si>
  <si>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</si>
  <si>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</si>
  <si>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</si>
  <si>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</si>
  <si>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</si>
  <si>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</si>
  <si>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</si>
  <si>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</si>
  <si>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</si>
  <si>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</si>
  <si>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</si>
  <si>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</si>
  <si>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</si>
  <si>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</si>
  <si>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</si>
  <si>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</si>
  <si>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芦原温泉上水道財産区水道事業会計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</si>
  <si>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</si>
  <si>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</si>
  <si>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</si>
  <si>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</si>
  <si>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</si>
  <si>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</si>
  <si>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</si>
  <si>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</si>
  <si>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</si>
  <si>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</si>
  <si>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</si>
  <si>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</si>
  <si>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</si>
  <si>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</si>
  <si>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</si>
  <si>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</si>
  <si>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</si>
  <si>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</si>
  <si>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</si>
  <si>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</si>
  <si>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</si>
  <si>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</si>
  <si>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</si>
  <si>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</si>
  <si>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</si>
  <si>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</si>
  <si>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</si>
  <si>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</si>
  <si>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</si>
  <si>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</si>
  <si>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</si>
  <si>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</si>
  <si>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</si>
  <si>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</si>
  <si>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</si>
  <si>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</si>
  <si>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</si>
  <si>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</si>
  <si>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</si>
  <si>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</si>
  <si>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</si>
  <si>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</si>
  <si>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</si>
  <si>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</si>
  <si>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</si>
  <si>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</si>
  <si>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</si>
  <si>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</si>
  <si>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</si>
  <si>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</si>
  <si>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</si>
  <si>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</si>
  <si>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</si>
  <si>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</si>
  <si>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</si>
  <si>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</si>
  <si>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</si>
  <si>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</si>
  <si>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</si>
  <si>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</si>
  <si>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</si>
  <si>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</si>
  <si>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</si>
  <si>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</si>
  <si>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</si>
  <si>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</si>
  <si>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</si>
  <si>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</si>
  <si>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</si>
  <si>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</si>
  <si>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</si>
  <si>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</si>
  <si>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</si>
  <si>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</si>
  <si>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</si>
  <si>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</si>
  <si>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</si>
  <si>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</si>
  <si>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</si>
  <si>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</si>
  <si>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</si>
  <si>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</si>
  <si>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</si>
  <si>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</si>
  <si>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</si>
  <si>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</si>
  <si>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0.52</t>
  </si>
  <si>
    <t>▲ 6.24</t>
  </si>
  <si>
    <t>▲ 1.22</t>
  </si>
  <si>
    <t>▲ 1.35</t>
  </si>
  <si>
    <t>▲ 0.51</t>
  </si>
  <si>
    <t>一般会計</t>
  </si>
  <si>
    <t>水道事業会計</t>
  </si>
  <si>
    <t>公共下水道事業会計</t>
  </si>
  <si>
    <t>国民健康保険特別会計</t>
  </si>
  <si>
    <t>農業者労働災害共済特別会計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</si>
  <si>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</si>
  <si>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</si>
  <si>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</si>
  <si>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</si>
  <si>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</si>
  <si>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</si>
  <si>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</si>
  <si>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</si>
  <si>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</si>
  <si>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</si>
  <si>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</si>
  <si>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</si>
  <si>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</si>
  <si>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3">
      <t>イッパンカイケイ</t>
    </rPh>
    <phoneticPr fontId="2"/>
  </si>
  <si>
    <t>坂井地区広域連合（介護保険特別会計）</t>
    <rPh sb="0" eb="2">
      <t>サカイ</t>
    </rPh>
    <rPh sb="2" eb="4">
      <t>チク</t>
    </rPh>
    <rPh sb="4" eb="6">
      <t>コウイキ</t>
    </rPh>
    <rPh sb="6" eb="8">
      <t>レンゴウ</t>
    </rPh>
    <rPh sb="9" eb="17">
      <t>カイゴホケントクベツカイケイ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</si>
  <si>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9">
      <t>イッパンカイケイ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</si>
  <si>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</si>
  <si>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嶺北消防組合</t>
    <rPh sb="0" eb="4">
      <t>レイホクショウボウ</t>
    </rPh>
    <rPh sb="4" eb="6">
      <t>クミアイ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</si>
  <si>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</si>
  <si>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（公財）金津創作の森財団</t>
    <rPh sb="1" eb="2">
      <t>コウ</t>
    </rPh>
    <rPh sb="2" eb="3">
      <t>ザイ</t>
    </rPh>
    <rPh sb="4" eb="6">
      <t>カナヅ</t>
    </rPh>
    <rPh sb="6" eb="8">
      <t>ソウサク</t>
    </rPh>
    <rPh sb="9" eb="10">
      <t>モリ</t>
    </rPh>
    <rPh sb="10" eb="12">
      <t>ザイダン</t>
    </rPh>
    <phoneticPr fontId="2"/>
  </si>
  <si>
    <t>-</t>
    <phoneticPr fontId="2"/>
  </si>
  <si>
    <t>地域振興基金</t>
    <rPh sb="0" eb="2">
      <t>チイキ</t>
    </rPh>
    <rPh sb="2" eb="4">
      <t>シンコウ</t>
    </rPh>
    <rPh sb="4" eb="6">
      <t>キキン</t>
    </rPh>
    <phoneticPr fontId="5"/>
  </si>
  <si>
    <t>ふるさとあわらサポート基金</t>
    <rPh sb="11" eb="13">
      <t>キキン</t>
    </rPh>
    <phoneticPr fontId="5"/>
  </si>
  <si>
    <t>福祉基金</t>
    <rPh sb="0" eb="2">
      <t>フクシ</t>
    </rPh>
    <rPh sb="2" eb="4">
      <t>キキン</t>
    </rPh>
    <phoneticPr fontId="5"/>
  </si>
  <si>
    <t>ふるさと創生基金</t>
    <rPh sb="4" eb="6">
      <t>ソウセイ</t>
    </rPh>
    <rPh sb="6" eb="8">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</si>
  <si>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</si>
  <si>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</si>
  <si>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</si>
  <si>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</si>
  <si>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</si>
  <si>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</si>
  <si>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</si>
  <si>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</si>
  <si>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</si>
  <si>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</si>
  <si>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までは将来負担比率、実質公債費比率ともに類似団体を下回っていたが、令和２年度において将来負担比率が地方債残高における合併特例債残高の減による充当可能財源の減少により、類似団体平均よりも高い水準となった。推移の傾向としては、実質公債費比率は横ばい傾向にあるが、将来負担比率は上昇傾向にある。今後は、芦原温泉駅周辺整備事業や公共施設の更新・統廃合・長寿命化により財政需要の高まりが想定されるため、事業の取捨選択を行い、公債費の抑制に努める。</t>
    <rPh sb="1" eb="3">
      <t>レイワ</t>
    </rPh>
    <rPh sb="3" eb="6">
      <t>ガンネンド</t>
    </rPh>
    <rPh sb="39" eb="41">
      <t>レイワ</t>
    </rPh>
    <rPh sb="42" eb="44">
      <t>ネンド</t>
    </rPh>
    <rPh sb="48" eb="50">
      <t>ショウライ</t>
    </rPh>
    <rPh sb="50" eb="54">
      <t>フタンヒリツ</t>
    </rPh>
    <rPh sb="217" eb="219">
      <t>ヨクセイ</t>
    </rPh>
    <rPh sb="220" eb="221">
      <t>ツト</t>
    </rPh>
    <phoneticPr fontId="5"/>
  </si>
  <si>
    <t>実質公債費比率</t>
    <phoneticPr fontId="5"/>
  </si>
  <si>
    <t>　将来負担比率については、地方債残高における合併特例債残高の減による充当可能財源の減少により、類似団体平均よりも高い水準となった。今後も同様の理由により、比率は上昇する見込である。また、有形固定資産減価償却率については、学校施設・公営住宅・図書館等の有形固定資産減価償却率が80％以上であることが要因として類似団体より高い水準となっている。</t>
    <rPh sb="65" eb="67">
      <t>コンゴ</t>
    </rPh>
    <rPh sb="68" eb="70">
      <t>ドウヨウ</t>
    </rPh>
    <rPh sb="71" eb="73">
      <t>リユウ</t>
    </rPh>
    <rPh sb="84" eb="86">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</si>
</sst>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3EE-4746-A7FB-FFCA37588D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69373</c:v>
                </c:pt>
                <c:pt idx="1">
                  <c:v>52819</c:v>
                </c:pt>
                <c:pt idx="2">
                  <c:v>63719</c:v>
                </c:pt>
                <c:pt idx="3">
                  <c:v>54657</c:v>
                </c:pt>
                <c:pt idx="4">
                  <c:v>80593</c:v>
                </c:pt>
              </c:numCache>
            </c:numRef>
          </c:val>
          <c:smooth val="0"/>
          <c:extLst>
            <c:ext xmlns:c16="http://schemas.microsoft.com/office/drawing/2014/chart" uri="{C3380CC4-5D6E-409C-BE32-E72D297353CC}">
              <c16:uniqueId val="{00000001-B3EE-4746-A7FB-FFCA37588D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5.05</c:v>
                </c:pt>
                <c:pt idx="1">
                  <c:v>3.28</c:v>
                </c:pt>
                <c:pt idx="2">
                  <c:v>6.28</c:v>
                </c:pt>
                <c:pt idx="3">
                  <c:v>5.9</c:v>
                </c:pt>
                <c:pt idx="4">
                  <c:v>7.52</c:v>
                </c:pt>
              </c:numCache>
            </c:numRef>
          </c:val>
          <c:extLst>
            <c:ext xmlns:c16="http://schemas.microsoft.com/office/drawing/2014/chart" uri="{C3380CC4-5D6E-409C-BE32-E72D297353CC}">
              <c16:uniqueId val="{00000000-6A1E-4297-8AD2-F4EB4648FF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43.21</c:v>
                </c:pt>
                <c:pt idx="1">
                  <c:v>38.119999999999997</c:v>
                </c:pt>
                <c:pt idx="2">
                  <c:v>33.97</c:v>
                </c:pt>
                <c:pt idx="3">
                  <c:v>33.29</c:v>
                </c:pt>
                <c:pt idx="4">
                  <c:v>30.11</c:v>
                </c:pt>
              </c:numCache>
            </c:numRef>
          </c:val>
          <c:extLst>
            <c:ext xmlns:c16="http://schemas.microsoft.com/office/drawing/2014/chart" uri="{C3380CC4-5D6E-409C-BE32-E72D297353CC}">
              <c16:uniqueId val="{00000001-6A1E-4297-8AD2-F4EB4648FF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-0.52</c:v>
                </c:pt>
                <c:pt idx="1">
                  <c:v>-6.24</c:v>
                </c:pt>
                <c:pt idx="2">
                  <c:v>-1.22</c:v>
                </c:pt>
                <c:pt idx="3">
                  <c:v>-1.35</c:v>
                </c:pt>
                <c:pt idx="4">
                  <c:v>-0.51</c:v>
                </c:pt>
              </c:numCache>
            </c:numRef>
          </c:val>
          <c:smooth val="0"/>
          <c:extLst>
            <c:ext xmlns:c16="http://schemas.microsoft.com/office/drawing/2014/chart" uri="{C3380CC4-5D6E-409C-BE32-E72D297353CC}">
              <c16:uniqueId val="{00000002-6A1E-4297-8AD2-F4EB4648FF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0.53</c:v>
                </c:pt>
                <c:pt idx="4">
                  <c:v>#N/A</c:v>
                </c:pt>
                <c:pt idx="5">
                  <c:v>0.5</c:v>
                </c:pt>
                <c:pt idx="6">
                  <c:v>0</c:v>
                </c:pt>
                <c:pt idx="7">
                  <c:v>0</c:v>
                </c:pt>
                <c:pt idx="8">
                  <c:v>0</c:v>
                </c:pt>
                <c:pt idx="9">
                  <c:v>0</c:v>
                </c:pt>
              </c:numCache>
            </c:numRef>
          </c:val>
          <c:extLst>
            <c:ext xmlns:c16="http://schemas.microsoft.com/office/drawing/2014/chart" uri="{C3380CC4-5D6E-409C-BE32-E72D297353CC}">
              <c16:uniqueId val="{00000000-9E4F-44A7-ADDB-EC62DFDB6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4F-44A7-ADDB-EC62DFDB63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4F-44A7-ADDB-EC62DFDB63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4F-44A7-ADDB-EC62DFDB63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4-9E4F-44A7-ADDB-EC62DFDB63CF}"/>
            </c:ext>
          </c:extLst>
        </c:ser>
        <c:ser>
          <c:idx val="5"/>
          <c:order val="5"/>
          <c:tx>
            <c:strRef>
              <c:f>データシート!$A$32</c:f>
              <c:strCache>
                <c:ptCount val="1"/>
                <c:pt idx="0">
                  <c:v>農業者労働災害共済特別会計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E4F-44A7-ADDB-EC62DFDB63C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c:v>
                </c:pt>
                <c:pt idx="2">
                  <c:v>#N/A</c:v>
                </c:pt>
                <c:pt idx="3">
                  <c:v>2.1</c:v>
                </c:pt>
                <c:pt idx="4">
                  <c:v>#N/A</c:v>
                </c:pt>
                <c:pt idx="5">
                  <c:v>0.64</c:v>
                </c:pt>
                <c:pt idx="6">
                  <c:v>#N/A</c:v>
                </c:pt>
                <c:pt idx="7">
                  <c:v>0.25</c:v>
                </c:pt>
                <c:pt idx="8">
                  <c:v>#N/A</c:v>
                </c:pt>
                <c:pt idx="9">
                  <c:v>0.6</c:v>
                </c:pt>
              </c:numCache>
            </c:numRef>
          </c:val>
          <c:extLst>
            <c:ext xmlns:c16="http://schemas.microsoft.com/office/drawing/2014/chart" uri="{C3380CC4-5D6E-409C-BE32-E72D297353CC}">
              <c16:uniqueId val="{00000006-9E4F-44A7-ADDB-EC62DFDB63C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2.13</c:v>
                </c:pt>
                <c:pt idx="2">
                  <c:v>#N/A</c:v>
                </c:pt>
                <c:pt idx="3">
                  <c:v>1.56</c:v>
                </c:pt>
                <c:pt idx="4">
                  <c:v>#N/A</c:v>
                </c:pt>
                <c:pt idx="5">
                  <c:v>0.99</c:v>
                </c:pt>
                <c:pt idx="6">
                  <c:v>#N/A</c:v>
                </c:pt>
                <c:pt idx="7">
                  <c:v>0.91</c:v>
                </c:pt>
                <c:pt idx="8">
                  <c:v>#N/A</c:v>
                </c:pt>
                <c:pt idx="9">
                  <c:v>1.29</c:v>
                </c:pt>
              </c:numCache>
            </c:numRef>
          </c:val>
          <c:extLst>
            <c:ext xmlns:c16="http://schemas.microsoft.com/office/drawing/2014/chart" uri="{C3380CC4-5D6E-409C-BE32-E72D297353CC}">
              <c16:uniqueId val="{00000007-9E4F-44A7-ADDB-EC62DFDB63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c:v>
                </c:pt>
                <c:pt idx="2">
                  <c:v>#N/A</c:v>
                </c:pt>
                <c:pt idx="3">
                  <c:v>1.94</c:v>
                </c:pt>
                <c:pt idx="4">
                  <c:v>#N/A</c:v>
                </c:pt>
                <c:pt idx="5">
                  <c:v>2.91</c:v>
                </c:pt>
                <c:pt idx="6">
                  <c:v>#N/A</c:v>
                </c:pt>
                <c:pt idx="7">
                  <c:v>3.69</c:v>
                </c:pt>
                <c:pt idx="8">
                  <c:v>#N/A</c:v>
                </c:pt>
                <c:pt idx="9">
                  <c:v>4.63</c:v>
                </c:pt>
              </c:numCache>
            </c:numRef>
          </c:val>
          <c:extLst>
            <c:ext xmlns:c16="http://schemas.microsoft.com/office/drawing/2014/chart" uri="{C3380CC4-5D6E-409C-BE32-E72D297353CC}">
              <c16:uniqueId val="{00000008-9E4F-44A7-ADDB-EC62DFDB63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5.04</c:v>
                </c:pt>
                <c:pt idx="2">
                  <c:v>#N/A</c:v>
                </c:pt>
                <c:pt idx="3">
                  <c:v>3.28</c:v>
                </c:pt>
                <c:pt idx="4">
                  <c:v>#N/A</c:v>
                </c:pt>
                <c:pt idx="5">
                  <c:v>6.27</c:v>
                </c:pt>
                <c:pt idx="6">
                  <c:v>#N/A</c:v>
                </c:pt>
                <c:pt idx="7">
                  <c:v>5.89</c:v>
                </c:pt>
                <c:pt idx="8">
                  <c:v>#N/A</c:v>
                </c:pt>
                <c:pt idx="9">
                  <c:v>7.5</c:v>
                </c:pt>
              </c:numCache>
            </c:numRef>
          </c:val>
          <c:extLst>
            <c:ext xmlns:c16="http://schemas.microsoft.com/office/drawing/2014/chart" uri="{C3380CC4-5D6E-409C-BE32-E72D297353CC}">
              <c16:uniqueId val="{00000009-9E4F-44A7-ADDB-EC62DFDB6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1419</c:v>
                </c:pt>
                <c:pt idx="5">
                  <c:v>1507</c:v>
                </c:pt>
                <c:pt idx="8">
                  <c:v>1539</c:v>
                </c:pt>
                <c:pt idx="11">
                  <c:v>1561</c:v>
                </c:pt>
                <c:pt idx="14">
                  <c:v>1529</c:v>
                </c:pt>
              </c:numCache>
            </c:numRef>
          </c:val>
          <c:extLst>
            <c:ext xmlns:c16="http://schemas.microsoft.com/office/drawing/2014/chart" uri="{C3380CC4-5D6E-409C-BE32-E72D297353CC}">
              <c16:uniqueId val="{00000000-0DF8-49CB-A945-16D2541AA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F8-49CB-A945-16D2541AA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F8-49CB-A945-16D2541AA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37</c:v>
                </c:pt>
                <c:pt idx="9">
                  <c:v>40</c:v>
                </c:pt>
                <c:pt idx="12">
                  <c:v>102</c:v>
                </c:pt>
              </c:numCache>
            </c:numRef>
          </c:val>
          <c:extLst>
            <c:ext xmlns:c16="http://schemas.microsoft.com/office/drawing/2014/chart" uri="{C3380CC4-5D6E-409C-BE32-E72D297353CC}">
              <c16:uniqueId val="{00000003-0DF8-49CB-A945-16D2541AA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506</c:v>
                </c:pt>
                <c:pt idx="3">
                  <c:v>532</c:v>
                </c:pt>
                <c:pt idx="6">
                  <c:v>475</c:v>
                </c:pt>
                <c:pt idx="9">
                  <c:v>483</c:v>
                </c:pt>
                <c:pt idx="12">
                  <c:v>433</c:v>
                </c:pt>
              </c:numCache>
            </c:numRef>
          </c:val>
          <c:extLst>
            <c:ext xmlns:c16="http://schemas.microsoft.com/office/drawing/2014/chart" uri="{C3380CC4-5D6E-409C-BE32-E72D297353CC}">
              <c16:uniqueId val="{00000004-0DF8-49CB-A945-16D2541AA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8-49CB-A945-16D2541AA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F8-49CB-A945-16D2541AA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1365</c:v>
                </c:pt>
                <c:pt idx="3">
                  <c:v>1451</c:v>
                </c:pt>
                <c:pt idx="6">
                  <c:v>1521</c:v>
                </c:pt>
                <c:pt idx="9">
                  <c:v>1527</c:v>
                </c:pt>
                <c:pt idx="12">
                  <c:v>1487</c:v>
                </c:pt>
              </c:numCache>
            </c:numRef>
          </c:val>
          <c:extLst>
            <c:ext xmlns:c16="http://schemas.microsoft.com/office/drawing/2014/chart" uri="{C3380CC4-5D6E-409C-BE32-E72D297353CC}">
              <c16:uniqueId val="{00000007-0DF8-49CB-A945-16D2541AA0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475</c:v>
                </c:pt>
                <c:pt idx="2">
                  <c:v>#N/A</c:v>
                </c:pt>
                <c:pt idx="3">
                  <c:v>#N/A</c:v>
                </c:pt>
                <c:pt idx="4">
                  <c:v>500</c:v>
                </c:pt>
                <c:pt idx="5">
                  <c:v>#N/A</c:v>
                </c:pt>
                <c:pt idx="6">
                  <c:v>#N/A</c:v>
                </c:pt>
                <c:pt idx="7">
                  <c:v>494</c:v>
                </c:pt>
                <c:pt idx="8">
                  <c:v>#N/A</c:v>
                </c:pt>
                <c:pt idx="9">
                  <c:v>#N/A</c:v>
                </c:pt>
                <c:pt idx="10">
                  <c:v>489</c:v>
                </c:pt>
                <c:pt idx="11">
                  <c:v>#N/A</c:v>
                </c:pt>
                <c:pt idx="12">
                  <c:v>#N/A</c:v>
                </c:pt>
                <c:pt idx="13">
                  <c:v>493</c:v>
                </c:pt>
                <c:pt idx="14">
                  <c:v>#N/A</c:v>
                </c:pt>
              </c:numCache>
            </c:numRef>
          </c:val>
          <c:smooth val="0"/>
          <c:extLst>
            <c:ext xmlns:c16="http://schemas.microsoft.com/office/drawing/2014/chart" uri="{C3380CC4-5D6E-409C-BE32-E72D297353CC}">
              <c16:uniqueId val="{00000008-0DF8-49CB-A945-16D2541AA0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19360</c:v>
                </c:pt>
                <c:pt idx="5">
                  <c:v>18878</c:v>
                </c:pt>
                <c:pt idx="8">
                  <c:v>18323</c:v>
                </c:pt>
                <c:pt idx="11">
                  <c:v>17772</c:v>
                </c:pt>
                <c:pt idx="14">
                  <c:v>17280</c:v>
                </c:pt>
              </c:numCache>
            </c:numRef>
          </c:val>
          <c:extLst>
            <c:ext xmlns:c16="http://schemas.microsoft.com/office/drawing/2014/chart" uri="{C3380CC4-5D6E-409C-BE32-E72D297353CC}">
              <c16:uniqueId val="{00000000-0C89-4B67-8DF9-C4801369B7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262</c:v>
                </c:pt>
                <c:pt idx="5">
                  <c:v>262</c:v>
                </c:pt>
                <c:pt idx="8">
                  <c:v>221</c:v>
                </c:pt>
                <c:pt idx="11">
                  <c:v>182</c:v>
                </c:pt>
                <c:pt idx="14">
                  <c:v>151</c:v>
                </c:pt>
              </c:numCache>
            </c:numRef>
          </c:val>
          <c:extLst>
            <c:ext xmlns:c16="http://schemas.microsoft.com/office/drawing/2014/chart" uri="{C3380CC4-5D6E-409C-BE32-E72D297353CC}">
              <c16:uniqueId val="{00000001-0C89-4B67-8DF9-C4801369B7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4910</c:v>
                </c:pt>
                <c:pt idx="5">
                  <c:v>4689</c:v>
                </c:pt>
                <c:pt idx="8">
                  <c:v>4509</c:v>
                </c:pt>
                <c:pt idx="11">
                  <c:v>4440</c:v>
                </c:pt>
                <c:pt idx="14">
                  <c:v>4230</c:v>
                </c:pt>
              </c:numCache>
            </c:numRef>
          </c:val>
          <c:extLst>
            <c:ext xmlns:c16="http://schemas.microsoft.com/office/drawing/2014/chart" uri="{C3380CC4-5D6E-409C-BE32-E72D297353CC}">
              <c16:uniqueId val="{00000002-0C89-4B67-8DF9-C4801369B7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89-4B67-8DF9-C4801369B7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89-4B67-8DF9-C4801369B7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89-4B67-8DF9-C4801369B7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2468</c:v>
                </c:pt>
                <c:pt idx="3">
                  <c:v>2416</c:v>
                </c:pt>
                <c:pt idx="6">
                  <c:v>2380</c:v>
                </c:pt>
                <c:pt idx="9">
                  <c:v>2334</c:v>
                </c:pt>
                <c:pt idx="12">
                  <c:v>2230</c:v>
                </c:pt>
              </c:numCache>
            </c:numRef>
          </c:val>
          <c:extLst>
            <c:ext xmlns:c16="http://schemas.microsoft.com/office/drawing/2014/chart" uri="{C3380CC4-5D6E-409C-BE32-E72D297353CC}">
              <c16:uniqueId val="{00000006-0C89-4B67-8DF9-C4801369B7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746</c:v>
                </c:pt>
                <c:pt idx="3">
                  <c:v>730</c:v>
                </c:pt>
                <c:pt idx="6">
                  <c:v>713</c:v>
                </c:pt>
                <c:pt idx="9">
                  <c:v>675</c:v>
                </c:pt>
                <c:pt idx="12">
                  <c:v>675</c:v>
                </c:pt>
              </c:numCache>
            </c:numRef>
          </c:val>
          <c:extLst>
            <c:ext xmlns:c16="http://schemas.microsoft.com/office/drawing/2014/chart" uri="{C3380CC4-5D6E-409C-BE32-E72D297353CC}">
              <c16:uniqueId val="{00000007-0C89-4B67-8DF9-C4801369B7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5329</c:v>
                </c:pt>
                <c:pt idx="3">
                  <c:v>5295</c:v>
                </c:pt>
                <c:pt idx="6">
                  <c:v>5053</c:v>
                </c:pt>
                <c:pt idx="9">
                  <c:v>4947</c:v>
                </c:pt>
                <c:pt idx="12">
                  <c:v>4566</c:v>
                </c:pt>
              </c:numCache>
            </c:numRef>
          </c:val>
          <c:extLst>
            <c:ext xmlns:c16="http://schemas.microsoft.com/office/drawing/2014/chart" uri="{C3380CC4-5D6E-409C-BE32-E72D297353CC}">
              <c16:uniqueId val="{00000008-0C89-4B67-8DF9-C4801369B7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89-4B67-8DF9-C4801369B7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18142</c:v>
                </c:pt>
                <c:pt idx="3">
                  <c:v>17837</c:v>
                </c:pt>
                <c:pt idx="6">
                  <c:v>17581</c:v>
                </c:pt>
                <c:pt idx="9">
                  <c:v>17650</c:v>
                </c:pt>
                <c:pt idx="12">
                  <c:v>17629</c:v>
                </c:pt>
              </c:numCache>
            </c:numRef>
          </c:val>
          <c:extLst>
            <c:ext xmlns:c16="http://schemas.microsoft.com/office/drawing/2014/chart" uri="{C3380CC4-5D6E-409C-BE32-E72D297353CC}">
              <c16:uniqueId val="{0000000A-0C89-4B67-8DF9-C4801369B7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2153</c:v>
                </c:pt>
                <c:pt idx="2">
                  <c:v>#N/A</c:v>
                </c:pt>
                <c:pt idx="3">
                  <c:v>#N/A</c:v>
                </c:pt>
                <c:pt idx="4">
                  <c:v>2448</c:v>
                </c:pt>
                <c:pt idx="5">
                  <c:v>#N/A</c:v>
                </c:pt>
                <c:pt idx="6">
                  <c:v>#N/A</c:v>
                </c:pt>
                <c:pt idx="7">
                  <c:v>2674</c:v>
                </c:pt>
                <c:pt idx="8">
                  <c:v>#N/A</c:v>
                </c:pt>
                <c:pt idx="9">
                  <c:v>#N/A</c:v>
                </c:pt>
                <c:pt idx="10">
                  <c:v>3212</c:v>
                </c:pt>
                <c:pt idx="11">
                  <c:v>#N/A</c:v>
                </c:pt>
                <c:pt idx="12">
                  <c:v>#N/A</c:v>
                </c:pt>
                <c:pt idx="13">
                  <c:v>3439</c:v>
                </c:pt>
                <c:pt idx="14">
                  <c:v>#N/A</c:v>
                </c:pt>
              </c:numCache>
            </c:numRef>
          </c:val>
          <c:smooth val="0"/>
          <c:extLst>
            <c:ext xmlns:c16="http://schemas.microsoft.com/office/drawing/2014/chart" uri="{C3380CC4-5D6E-409C-BE32-E72D297353CC}">
              <c16:uniqueId val="{0000000B-0C89-4B67-8DF9-C4801369B7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2891</c:v>
                </c:pt>
                <c:pt idx="1">
                  <c:v>2813</c:v>
                </c:pt>
                <c:pt idx="2">
                  <c:v>2614</c:v>
                </c:pt>
              </c:numCache>
            </c:numRef>
          </c:val>
          <c:extLst>
            <c:ext xmlns:c16="http://schemas.microsoft.com/office/drawing/2014/chart" uri="{C3380CC4-5D6E-409C-BE32-E72D297353CC}">
              <c16:uniqueId val="{00000000-50F8-4EE9-B389-1DDDD3C51E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50F8-4EE9-B389-1DDDD3C51E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2047</c:v>
                </c:pt>
                <c:pt idx="1">
                  <c:v>2066</c:v>
                </c:pt>
                <c:pt idx="2">
                  <c:v>2119</c:v>
                </c:pt>
              </c:numCache>
            </c:numRef>
          </c:val>
          <c:extLst>
            <c:ext xmlns:c16="http://schemas.microsoft.com/office/drawing/2014/chart" uri="{C3380CC4-5D6E-409C-BE32-E72D297353CC}">
              <c16:uniqueId val="{00000002-50F8-4EE9-B389-1DDDD3C51E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{5C0FF60F-8747-4A52-9C25-EDC6D1520488}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DF6-4912-BAF8-C66C800089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{1434FAF3-82D0-4938-9854-74746BDCD42B}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F6-4912-BAF8-C66C800089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{253BC65E-AED0-486C-976C-F7656393246C}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F6-4912-BAF8-C66C800089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{97A52E5B-AA49-4ECF-82AA-466F7353E1E8}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F6-4912-BAF8-C66C800089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{E55C2794-84C2-4CCE-80FC-2EF6F56A48E4}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F6-4912-BAF8-C66C8000891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{F1DDD51E-71FD-4A70-AA91-EF14BA058ACA}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DF6-4912-BAF8-C66C8000891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{1C6BD1FA-5AB0-4228-B194-DF496A966ED4}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DF6-4912-BAF8-C66C8000891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{2E00B8A0-5AF3-4D00-B6AA-6A44B2143481}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DF6-4912-BAF8-C66C8000891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{FFB2BA57-D03C-4BFF-9D7B-937576080517}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DF6-4912-BAF8-C66C800089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65.900000000000006</c:v>
                </c:pt>
                <c:pt idx="16">
                  <c:v>67.3</c:v>
                </c:pt>
                <c:pt idx="24">
                  <c:v>67.900000000000006</c:v>
                </c:pt>
                <c:pt idx="32">
                  <c:v>69.400000000000006</c:v>
                </c:pt>
              </c:numCache>
            </c:numRef>
          </c:xVal>
          <c:yVal>
            <c:numRef>
              <c:f>公会計指標分析・財政指標組合せ分析表!$BP$51:$DC$51</c:f>
              <c:numCache>
                <c:formatCode>#,##0.0;"▲ "#,##0.0</c:formatCode>
                <c:ptCount val="40"/>
                <c:pt idx="0">
                  <c:v>30.5</c:v>
                </c:pt>
                <c:pt idx="8">
                  <c:v>34.6</c:v>
                </c:pt>
                <c:pt idx="16">
                  <c:v>38</c:v>
                </c:pt>
                <c:pt idx="24">
                  <c:v>46.1</c:v>
                </c:pt>
                <c:pt idx="32">
                  <c:v>47.6</c:v>
                </c:pt>
              </c:numCache>
            </c:numRef>
          </c:yVal>
          <c:smooth val="0"/>
          <c:extLst>
            <c:ext xmlns:c16="http://schemas.microsoft.com/office/drawing/2014/chart" uri="{C3380CC4-5D6E-409C-BE32-E72D297353CC}">
              <c16:uniqueId val="{00000009-9DF6-4912-BAF8-C66C800089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{878F5E06-7F6E-49A5-8879-710232A20C3D}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DF6-4912-BAF8-C66C800089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{86E41287-BE1A-46F5-B250-0B7828809F36}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F6-4912-BAF8-C66C800089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{A8BA12DB-D1C8-4B72-AD9A-5F5684257241}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F6-4912-BAF8-C66C800089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{29C1F771-5713-471E-B974-66C16879D9E1}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F6-4912-BAF8-C66C800089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{8605E6F1-8147-435F-AD25-D4B658C897DC}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F6-4912-BAF8-C66C8000891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{BF7533B9-CC4C-4A90-AC22-A83F2C09E6AA}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DF6-4912-BAF8-C66C8000891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{9AC6E3B8-F9B3-40E0-A8CB-5DF1AF27EBD2}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DF6-4912-BAF8-C66C8000891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{119EC450-E7AE-41DB-9FF3-601F66CFC68C}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DF6-4912-BAF8-C66C8000891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{40B5B0C2-44EA-491B-8DC3-138CFC44AE87}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DF6-4912-BAF8-C66C800089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DF6-4912-BAF8-C66C8000891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{3B8B8E1B-619D-4C2D-A314-2058F3327606}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B4-4AC5-90A5-A608FACA13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{6B5CE1A4-7488-4DCB-9BC9-96B3FDFF539E}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4-4AC5-90A5-A608FACA13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{63DB996A-AB8E-4DA3-9F36-1AD196094075}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4-4AC5-90A5-A608FACA13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{DC4137E7-C1BA-4AB8-8D27-6F82277CD63B}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4-4AC5-90A5-A608FACA13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{16EB54BB-E6B0-4FC0-A1E2-2020DB5B42B0}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4-4AC5-90A5-A608FACA139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{6B3FC502-8628-4B0C-9AEF-8D388B35C6EA}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B4-4AC5-90A5-A608FACA139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{C8A59023-BD22-4008-BFCB-46C103AD2A38}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B4-4AC5-90A5-A608FACA139D}"/>
                </c:ext>
              </c:extLst>
            </c:dLbl>
            <c:dLbl>
              <c:idx val="24"/>
              <c:layout>
                <c:manualLayout>
                  <c:x val="0"/>
                  <c:y val="-4.311747255133374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{A26B6E48-D1DF-4039-9EAC-7BE061B11685}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B4-4AC5-90A5-A608FACA139D}"/>
                </c:ext>
              </c:extLst>
            </c:dLbl>
            <c:dLbl>
              <c:idx val="32"/>
              <c:layout>
                <c:manualLayout>
                  <c:x val="0"/>
                  <c:y val="4.311747255133374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{ED01F182-09AD-442F-B244-7DA95721FCE6}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B4-4AC5-90A5-A608FACA13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6.9</c:v>
                </c:pt>
                <c:pt idx="16">
                  <c:v>6.9</c:v>
                </c:pt>
                <c:pt idx="24">
                  <c:v>7</c:v>
                </c:pt>
                <c:pt idx="32">
                  <c:v>6.9</c:v>
                </c:pt>
              </c:numCache>
            </c:numRef>
          </c:xVal>
          <c:yVal>
            <c:numRef>
              <c:f>公会計指標分析・財政指標組合せ分析表!$BP$73:$DC$73</c:f>
              <c:numCache>
                <c:formatCode>#,##0.0;"▲ "#,##0.0</c:formatCode>
                <c:ptCount val="40"/>
                <c:pt idx="0">
                  <c:v>30.5</c:v>
                </c:pt>
                <c:pt idx="8">
                  <c:v>34.6</c:v>
                </c:pt>
                <c:pt idx="16">
                  <c:v>38</c:v>
                </c:pt>
                <c:pt idx="24">
                  <c:v>46.1</c:v>
                </c:pt>
                <c:pt idx="32">
                  <c:v>47.6</c:v>
                </c:pt>
              </c:numCache>
            </c:numRef>
          </c:yVal>
          <c:smooth val="0"/>
          <c:extLst>
            <c:ext xmlns:c16="http://schemas.microsoft.com/office/drawing/2014/chart" uri="{C3380CC4-5D6E-409C-BE32-E72D297353CC}">
              <c16:uniqueId val="{00000009-E7B4-4AC5-90A5-A608FACA13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{1599B5DB-2616-4888-B119-1DF97CD72FC3}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B4-4AC5-90A5-A608FACA13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{F64D6A28-3078-4996-AECC-F2015E5C8342}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4-4AC5-90A5-A608FACA13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{44DD876D-900A-4ED3-9DDB-1777E064379C}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4-4AC5-90A5-A608FACA13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{65641B3F-5A9C-4EB6-967B-C8D181874A22}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4-4AC5-90A5-A608FACA13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{635233FC-0321-4634-84CC-039A01D9C74F}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4-4AC5-90A5-A608FACA13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{6E430488-0424-4AF4-BDD8-9D510D8033BF}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B4-4AC5-90A5-A608FACA13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{64362F60-6590-479A-869B-DC0604B165D3}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B4-4AC5-90A5-A608FACA13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{C1CA23C6-8F4D-484A-872B-013EF322E6E8}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B4-4AC5-90A5-A608FACA13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{1E53D4C8-7AD9-4426-8477-4B642B84D31E}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B4-4AC5-90A5-A608FACA13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7B4-4AC5-90A5-A608FACA139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金利が低水準で推移していることから利子が減少し、前年度比</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百万円の減となっている。また、地域振興基金造成事業等の償還が終了したため、元金が前年度比</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市中銀行等の借入の多くが、利率見直し方式となっていることを踏まえ、今後も金利水準の動向に注意を払っていく必要がある。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今後は、合併特例事業債の発行限度額が残りわずかとなっており、交付税措置の有利な地方債を活用することが難しくなるため、事業の取捨選択により、地方債残高の縮減に努める。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おける一般会計等に係る地方債の現在高について、ここ数年は地方債発行額に対してほぼ同額の償還を行っており、横ばいで推移している。起債にあたっては事業の取捨選択を行った上で、地方交付税で措置される地方債を活用し、充当可能財源等における基準財政需要額算入見込額の確保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年度まで財政調整基金への積立てを行ってきたため、充当可能基金について増加傾向となっていたが、平成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年度からは、財源不足補てんのため財政調整基金を取り崩した影響により、減少傾向にある。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今後、北陸新幹線整備事業等により発行した地方債の元金償還の開始などにより、財政調整基金による財源補てんが想定されるため、事務事業の見直しにより健全な財政運営に努める。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財政調整基金について、決算剰余金分として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百万円を積み立てた一方で、財源補てんにより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百万円の減となった。全体では、ふるさとあわらサポート基金で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百万円、新型コロナウイルス感染症対策利子補給基金で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百万円の積立て等があったが、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北陸新幹線整備事業等により発行した地方債の元金償還の開始や公共施設の老朽化により、財政需要の高まりが想定されるため、健全な財政運営が継続できるよう計画的な基金管理を行う。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・地域振興基金：旧合併特例債を財源とする基金。市民の連帯の強化および共同のまちづくりを推進し、地域の振興を図る。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・福祉基金：在宅福祉の向上、生きがいづくり、ボランティア活動の活発化等高齢者、障害者および児童の保険および福祉に関する事業の推進を図る。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・新型コロナウイルス感染症対策利子補給基金：新型コロナウイルス感染症対策に係る利子補給金の財源とする。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・ふるさと創生基金：創作の森空調設備更新工事に係る事業費に充当したことによる減。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・新型コロナウイルス感染症対策利子補給基金：新型コロナウイルス感染症対応地方創生臨時交付金を積み立てたことによる増。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芦原温泉駅周辺整備事業や除雪作業委託料の増による一般財源の不足。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今後の財政需要の高まりにより、財源不足の補てんとして取崩しを余儀なくされることが懸念されるが、中長期的な財政状況を見極め、財政運営上支障が生じないような残高を確保する。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有形固定資産減価償却率は、類似団体平均より高い水準であり、公共施設再配置計画等に基づき、施設の適切な管理に努める。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167912</xdr:rowOff>
    </xdr:from>
    <xdr:to>
      <xdr:col>23</xdr:col>
      <xdr:colOff>136525</xdr:colOff>
      <xdr:row>33</xdr:row>
      <xdr:rowOff>98062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146339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40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47262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43037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103142</xdr:rowOff>
    </xdr:from>
    <xdr:to>
      <xdr:col>15</xdr:col>
      <xdr:colOff>187325</xdr:colOff>
      <xdr:row>33</xdr:row>
      <xdr:rowOff>33292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33</xdr:row>
      <xdr:rowOff>998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41186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59962</xdr:rowOff>
    </xdr:from>
    <xdr:to>
      <xdr:col>11</xdr:col>
      <xdr:colOff>187325</xdr:colOff>
      <xdr:row>32</xdr:row>
      <xdr:rowOff>161562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153942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3686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110762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3347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24419</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152689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算出される際の分母である経常収支が小さいことが主な要因である。芦原温泉駅周辺整備事業等による地方債の発行により、分子である実質債務の増加が見込まれるため、今後もこの傾向は続く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92737</xdr:rowOff>
    </xdr:from>
    <xdr:to>
      <xdr:col>76</xdr:col>
      <xdr:colOff>73025</xdr:colOff>
      <xdr:row>31</xdr:row>
      <xdr:rowOff>22887</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0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71164</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59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144553</xdr:rowOff>
    </xdr:from>
    <xdr:to>
      <xdr:col>72</xdr:col>
      <xdr:colOff>123825</xdr:colOff>
      <xdr:row>31</xdr:row>
      <xdr:rowOff>74703</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0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143537</xdr:rowOff>
    </xdr:from>
    <xdr:to>
      <xdr:col>76</xdr:col>
      <xdr:colOff>22225</xdr:colOff>
      <xdr:row>31</xdr:row>
      <xdr:rowOff>23903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05856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131907</xdr:rowOff>
    </xdr:from>
    <xdr:to>
      <xdr:col>68</xdr:col>
      <xdr:colOff>123825</xdr:colOff>
      <xdr:row>31</xdr:row>
      <xdr:rowOff>62057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60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11257</xdr:rowOff>
    </xdr:from>
    <xdr:to>
      <xdr:col>72</xdr:col>
      <xdr:colOff>73025</xdr:colOff>
      <xdr:row>31</xdr:row>
      <xdr:rowOff>23903</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3322300" y="6097732"/>
          <a:ext cx="762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10577</xdr:rowOff>
    </xdr:from>
    <xdr:to>
      <xdr:col>64</xdr:col>
      <xdr:colOff>123825</xdr:colOff>
      <xdr:row>31</xdr:row>
      <xdr:rowOff>112177</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0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11257</xdr:rowOff>
    </xdr:from>
    <xdr:to>
      <xdr:col>68</xdr:col>
      <xdr:colOff>73025</xdr:colOff>
      <xdr:row>31</xdr:row>
      <xdr:rowOff>61377</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6097732"/>
          <a:ext cx="7620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117720</xdr:rowOff>
    </xdr:from>
    <xdr:to>
      <xdr:col>60</xdr:col>
      <xdr:colOff>123825</xdr:colOff>
      <xdr:row>31</xdr:row>
      <xdr:rowOff>47870</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0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168520</xdr:rowOff>
    </xdr:from>
    <xdr:to>
      <xdr:col>64</xdr:col>
      <xdr:colOff>73025</xdr:colOff>
      <xdr:row>31</xdr:row>
      <xdr:rowOff>61377</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798300" y="6083545"/>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65830</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1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53184</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613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103304</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1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38997</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12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436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8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38</xdr:row>
      <xdr:rowOff>5715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4484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4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157112</xdr:rowOff>
    </xdr:from>
    <xdr:to>
      <xdr:col>55</xdr:col>
      <xdr:colOff>50800</xdr:colOff>
      <xdr:row>38</xdr:row>
      <xdr:rowOff>87261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0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8539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171209</xdr:rowOff>
    </xdr:from>
    <xdr:to>
      <xdr:col>50</xdr:col>
      <xdr:colOff>165100</xdr:colOff>
      <xdr:row>38</xdr:row>
      <xdr:rowOff>101359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36461</xdr:rowOff>
    </xdr:from>
    <xdr:to>
      <xdr:col>55</xdr:col>
      <xdr:colOff>0</xdr:colOff>
      <xdr:row>38</xdr:row>
      <xdr:rowOff>50559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51561"/>
          <a:ext cx="8382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9284</xdr:rowOff>
    </xdr:from>
    <xdr:to>
      <xdr:col>46</xdr:col>
      <xdr:colOff>38100</xdr:colOff>
      <xdr:row>38</xdr:row>
      <xdr:rowOff>110884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50559</xdr:rowOff>
    </xdr:from>
    <xdr:to>
      <xdr:col>50</xdr:col>
      <xdr:colOff>114300</xdr:colOff>
      <xdr:row>38</xdr:row>
      <xdr:rowOff>60084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6565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18923</xdr:rowOff>
    </xdr:from>
    <xdr:to>
      <xdr:col>41</xdr:col>
      <xdr:colOff>101600</xdr:colOff>
      <xdr:row>38</xdr:row>
      <xdr:rowOff>120523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60084</xdr:rowOff>
    </xdr:from>
    <xdr:to>
      <xdr:col>45</xdr:col>
      <xdr:colOff>177800</xdr:colOff>
      <xdr:row>38</xdr:row>
      <xdr:rowOff>69723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57518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25133</xdr:rowOff>
    </xdr:from>
    <xdr:to>
      <xdr:col>36</xdr:col>
      <xdr:colOff>165100</xdr:colOff>
      <xdr:row>38</xdr:row>
      <xdr:rowOff>126733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69723</xdr:rowOff>
    </xdr:from>
    <xdr:to>
      <xdr:col>41</xdr:col>
      <xdr:colOff>50800</xdr:colOff>
      <xdr:row>38</xdr:row>
      <xdr:rowOff>75933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58482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117886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127411</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137050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143260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17962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0377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37556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6037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158206</xdr:rowOff>
    </xdr:from>
    <xdr:to>
      <xdr:col>10</xdr:col>
      <xdr:colOff>165100</xdr:colOff>
      <xdr:row>62</xdr:row>
      <xdr:rowOff>88356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37556</xdr:rowOff>
    </xdr:from>
    <xdr:to>
      <xdr:col>15</xdr:col>
      <xdr:colOff>50800</xdr:colOff>
      <xdr:row>62</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67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37556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44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79483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138874</xdr:rowOff>
    </xdr:from>
    <xdr:to>
      <xdr:col>55</xdr:col>
      <xdr:colOff>50800</xdr:colOff>
      <xdr:row>61</xdr:row>
      <xdr:rowOff>69024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161751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27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147447</xdr:rowOff>
    </xdr:from>
    <xdr:to>
      <xdr:col>50</xdr:col>
      <xdr:colOff>165100</xdr:colOff>
      <xdr:row>61</xdr:row>
      <xdr:rowOff>77597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18224</xdr:rowOff>
    </xdr:from>
    <xdr:to>
      <xdr:col>55</xdr:col>
      <xdr:colOff>0</xdr:colOff>
      <xdr:row>61</xdr:row>
      <xdr:rowOff>26797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476674"/>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24589</xdr:rowOff>
    </xdr:from>
    <xdr:to>
      <xdr:col>46</xdr:col>
      <xdr:colOff>38100</xdr:colOff>
      <xdr:row>61</xdr:row>
      <xdr:rowOff>126189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26797</xdr:rowOff>
    </xdr:from>
    <xdr:to>
      <xdr:col>50</xdr:col>
      <xdr:colOff>114300</xdr:colOff>
      <xdr:row>61</xdr:row>
      <xdr:rowOff>75389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485247"/>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30591</xdr:rowOff>
    </xdr:from>
    <xdr:to>
      <xdr:col>41</xdr:col>
      <xdr:colOff>101600</xdr:colOff>
      <xdr:row>61</xdr:row>
      <xdr:rowOff>132191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75389</xdr:rowOff>
    </xdr:from>
    <xdr:to>
      <xdr:col>45</xdr:col>
      <xdr:colOff>177800</xdr:colOff>
      <xdr:row>61</xdr:row>
      <xdr:rowOff>81391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533839"/>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35892</xdr:rowOff>
    </xdr:from>
    <xdr:to>
      <xdr:col>36</xdr:col>
      <xdr:colOff>165100</xdr:colOff>
      <xdr:row>61</xdr:row>
      <xdr:rowOff>137492</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81391</xdr:rowOff>
    </xdr:from>
    <xdr:to>
      <xdr:col>41</xdr:col>
      <xdr:colOff>50800</xdr:colOff>
      <xdr:row>61</xdr:row>
      <xdr:rowOff>86692</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39841"/>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94124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0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142716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148718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154019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32386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751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1905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50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125730</xdr:rowOff>
    </xdr:from>
    <xdr:to>
      <xdr:col>15</xdr:col>
      <xdr:colOff>50800</xdr:colOff>
      <xdr:row>84</xdr:row>
      <xdr:rowOff>148589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527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57786</xdr:rowOff>
    </xdr:from>
    <xdr:to>
      <xdr:col>6</xdr:col>
      <xdr:colOff>38100</xdr:colOff>
      <xdr:row>84</xdr:row>
      <xdr:rowOff>159386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84</xdr:row>
      <xdr:rowOff>125730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510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163847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15112</xdr:rowOff>
    </xdr:from>
    <xdr:to>
      <xdr:col>50</xdr:col>
      <xdr:colOff>165100</xdr:colOff>
      <xdr:row>85</xdr:row>
      <xdr:rowOff>116712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65912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380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20065</xdr:rowOff>
    </xdr:from>
    <xdr:to>
      <xdr:col>46</xdr:col>
      <xdr:colOff>38100</xdr:colOff>
      <xdr:row>85</xdr:row>
      <xdr:rowOff>121665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65912</xdr:rowOff>
    </xdr:from>
    <xdr:to>
      <xdr:col>50</xdr:col>
      <xdr:colOff>114300</xdr:colOff>
      <xdr:row>85</xdr:row>
      <xdr:rowOff>70865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3916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22352</xdr:rowOff>
    </xdr:from>
    <xdr:to>
      <xdr:col>41</xdr:col>
      <xdr:colOff>101600</xdr:colOff>
      <xdr:row>85</xdr:row>
      <xdr:rowOff>123952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73152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441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20828</xdr:rowOff>
    </xdr:from>
    <xdr:to>
      <xdr:col>36</xdr:col>
      <xdr:colOff>165100</xdr:colOff>
      <xdr:row>85</xdr:row>
      <xdr:rowOff>122428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71628</xdr:rowOff>
    </xdr:from>
    <xdr:to>
      <xdr:col>41</xdr:col>
      <xdr:colOff>50800</xdr:colOff>
      <xdr:row>85</xdr:row>
      <xdr:rowOff>73152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6448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107839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8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115079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113555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152400</xdr:rowOff>
    </xdr:from>
    <xdr:to>
      <xdr:col>24</xdr:col>
      <xdr:colOff>114300</xdr:colOff>
      <xdr:row>107</xdr:row>
      <xdr:rowOff>82550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67327</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121920</xdr:rowOff>
    </xdr:from>
    <xdr:to>
      <xdr:col>20</xdr:col>
      <xdr:colOff>38100</xdr:colOff>
      <xdr:row>107</xdr:row>
      <xdr:rowOff>52070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1270</xdr:rowOff>
    </xdr:from>
    <xdr:to>
      <xdr:col>24</xdr:col>
      <xdr:colOff>63500</xdr:colOff>
      <xdr:row>107</xdr:row>
      <xdr:rowOff>31750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8346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106680</xdr:rowOff>
    </xdr:from>
    <xdr:to>
      <xdr:col>15</xdr:col>
      <xdr:colOff>101600</xdr:colOff>
      <xdr:row>107</xdr:row>
      <xdr:rowOff>36830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157480</xdr:rowOff>
    </xdr:from>
    <xdr:to>
      <xdr:col>19</xdr:col>
      <xdr:colOff>177800</xdr:colOff>
      <xdr:row>107</xdr:row>
      <xdr:rowOff>1270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833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106680</xdr:rowOff>
    </xdr:from>
    <xdr:to>
      <xdr:col>10</xdr:col>
      <xdr:colOff>165100</xdr:colOff>
      <xdr:row>107</xdr:row>
      <xdr:rowOff>36830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157480</xdr:rowOff>
    </xdr:from>
    <xdr:to>
      <xdr:col>15</xdr:col>
      <xdr:colOff>50800</xdr:colOff>
      <xdr:row>106</xdr:row>
      <xdr:rowOff>157480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833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90170</xdr:rowOff>
    </xdr:from>
    <xdr:to>
      <xdr:col>6</xdr:col>
      <xdr:colOff>38100</xdr:colOff>
      <xdr:row>107</xdr:row>
      <xdr:rowOff>20320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140970</xdr:rowOff>
    </xdr:from>
    <xdr:to>
      <xdr:col>10</xdr:col>
      <xdr:colOff>114300</xdr:colOff>
      <xdr:row>106</xdr:row>
      <xdr:rowOff>157480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83146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43197</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82044"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27957</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05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27957</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16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11447</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27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21286</xdr:rowOff>
    </xdr:from>
    <xdr:to>
      <xdr:col>55</xdr:col>
      <xdr:colOff>50800</xdr:colOff>
      <xdr:row>108</xdr:row>
      <xdr:rowOff>122886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107663</xdr:rowOff>
    </xdr:from>
    <xdr:ext cx="469744"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4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21341</xdr:rowOff>
    </xdr:from>
    <xdr:to>
      <xdr:col>50</xdr:col>
      <xdr:colOff>165100</xdr:colOff>
      <xdr:row>108</xdr:row>
      <xdr:rowOff>122941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72086</xdr:rowOff>
    </xdr:from>
    <xdr:to>
      <xdr:col>55</xdr:col>
      <xdr:colOff>0</xdr:colOff>
      <xdr:row>108</xdr:row>
      <xdr:rowOff>72141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588686"/>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21379</xdr:rowOff>
    </xdr:from>
    <xdr:to>
      <xdr:col>46</xdr:col>
      <xdr:colOff>38100</xdr:colOff>
      <xdr:row>108</xdr:row>
      <xdr:rowOff>122979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5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72141</xdr:rowOff>
    </xdr:from>
    <xdr:to>
      <xdr:col>50</xdr:col>
      <xdr:colOff>114300</xdr:colOff>
      <xdr:row>108</xdr:row>
      <xdr:rowOff>72179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58874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21422</xdr:rowOff>
    </xdr:from>
    <xdr:to>
      <xdr:col>41</xdr:col>
      <xdr:colOff>101600</xdr:colOff>
      <xdr:row>108</xdr:row>
      <xdr:rowOff>123022</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72179</xdr:rowOff>
    </xdr:from>
    <xdr:to>
      <xdr:col>45</xdr:col>
      <xdr:colOff>177800</xdr:colOff>
      <xdr:row>108</xdr:row>
      <xdr:rowOff>72222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58877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21455</xdr:rowOff>
    </xdr:from>
    <xdr:to>
      <xdr:col>36</xdr:col>
      <xdr:colOff>165100</xdr:colOff>
      <xdr:row>108</xdr:row>
      <xdr:rowOff>123055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5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72222</xdr:rowOff>
    </xdr:from>
    <xdr:to>
      <xdr:col>41</xdr:col>
      <xdr:colOff>50800</xdr:colOff>
      <xdr:row>108</xdr:row>
      <xdr:rowOff>72255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58882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114068</xdr:rowOff>
    </xdr:from>
    <xdr:ext cx="469744"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91728" y="1863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114106</xdr:rowOff>
    </xdr:from>
    <xdr:ext cx="469744"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515428" y="186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114149</xdr:rowOff>
    </xdr:from>
    <xdr:ext cx="469744"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626428" y="186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114182</xdr:rowOff>
    </xdr:from>
    <xdr:ext cx="469744"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737428" y="1863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E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38100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5481300" y="6854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74930</xdr:rowOff>
    </xdr:from>
    <xdr:to>
      <xdr:col>76</xdr:col>
      <xdr:colOff>165100</xdr:colOff>
      <xdr:row>40</xdr:row>
      <xdr:rowOff>5080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454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125730</xdr:rowOff>
    </xdr:from>
    <xdr:to>
      <xdr:col>81</xdr:col>
      <xdr:colOff>50800</xdr:colOff>
      <xdr:row>39</xdr:row>
      <xdr:rowOff>167640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4592300" y="6812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125730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3703300" y="6768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81915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814300" y="672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167657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E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E00-00003D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E00-00003F02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E00-000041020000}"/>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E00-00004D020000}"/>
            </a:ext>
          </a:extLst>
        </xdr:cNvPr>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69342</xdr:rowOff>
    </xdr:from>
    <xdr:to>
      <xdr:col>116</xdr:col>
      <xdr:colOff>63500</xdr:colOff>
      <xdr:row>40</xdr:row>
      <xdr:rowOff>73914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1323300" y="69273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23114</xdr:rowOff>
    </xdr:from>
    <xdr:to>
      <xdr:col>107</xdr:col>
      <xdr:colOff>101600</xdr:colOff>
      <xdr:row>40</xdr:row>
      <xdr:rowOff>124714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73914</xdr:rowOff>
    </xdr:from>
    <xdr:to>
      <xdr:col>111</xdr:col>
      <xdr:colOff>177800</xdr:colOff>
      <xdr:row>40</xdr:row>
      <xdr:rowOff>73914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0434300" y="693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78486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693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27686</xdr:rowOff>
    </xdr:from>
    <xdr:to>
      <xdr:col>98</xdr:col>
      <xdr:colOff>38100</xdr:colOff>
      <xdr:row>40</xdr:row>
      <xdr:rowOff>129286</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78486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656300" y="69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115841</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115841</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120413</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153687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061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118110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07270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97155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97155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07061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50165</xdr:rowOff>
    </xdr:from>
    <xdr:to>
      <xdr:col>67</xdr:col>
      <xdr:colOff>101600</xdr:colOff>
      <xdr:row>62</xdr:row>
      <xdr:rowOff>151765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100965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2814300" y="10706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142892</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104665</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85725</xdr:rowOff>
    </xdr:from>
    <xdr:to>
      <xdr:col>112</xdr:col>
      <xdr:colOff>38100</xdr:colOff>
      <xdr:row>63</xdr:row>
      <xdr:rowOff>15875</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7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136525</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762488"/>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136525</xdr:rowOff>
    </xdr:from>
    <xdr:to>
      <xdr:col>111</xdr:col>
      <xdr:colOff>177800</xdr:colOff>
      <xdr:row>62</xdr:row>
      <xdr:rowOff>139700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76642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91440</xdr:rowOff>
    </xdr:from>
    <xdr:to>
      <xdr:col>102</xdr:col>
      <xdr:colOff>165100</xdr:colOff>
      <xdr:row>63</xdr:row>
      <xdr:rowOff>21590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142240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7696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93726</xdr:rowOff>
    </xdr:from>
    <xdr:to>
      <xdr:col>98</xdr:col>
      <xdr:colOff>38100</xdr:colOff>
      <xdr:row>63</xdr:row>
      <xdr:rowOff>23876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7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142240</xdr:rowOff>
    </xdr:from>
    <xdr:to>
      <xdr:col>102</xdr:col>
      <xdr:colOff>114300</xdr:colOff>
      <xdr:row>62</xdr:row>
      <xdr:rowOff>144526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07721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32402</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35577</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38117</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40403</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34289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81641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161925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8120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169545</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3703300" y="181203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169545</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814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40022</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144780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7792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100837</xdr:rowOff>
    </xdr:from>
    <xdr:to>
      <xdr:col>107</xdr:col>
      <xdr:colOff>101600</xdr:colOff>
      <xdr:row>104</xdr:row>
      <xdr:rowOff>30987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151637</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78041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107696</xdr:rowOff>
    </xdr:from>
    <xdr:to>
      <xdr:col>102</xdr:col>
      <xdr:colOff>165100</xdr:colOff>
      <xdr:row>104</xdr:row>
      <xdr:rowOff>37846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151637</xdr:rowOff>
    </xdr:from>
    <xdr:to>
      <xdr:col>107</xdr:col>
      <xdr:colOff>50800</xdr:colOff>
      <xdr:row>103</xdr:row>
      <xdr:rowOff>158496</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7810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114554</xdr:rowOff>
    </xdr:from>
    <xdr:to>
      <xdr:col>98</xdr:col>
      <xdr:colOff>38100</xdr:colOff>
      <xdr:row>104</xdr:row>
      <xdr:rowOff>44704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158496</xdr:rowOff>
    </xdr:from>
    <xdr:to>
      <xdr:col>102</xdr:col>
      <xdr:colOff>114300</xdr:colOff>
      <xdr:row>103</xdr:row>
      <xdr:rowOff>165354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8656300" y="178178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47514</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54373</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61231</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有形固定資産減価償却率について、類似団体平均を上回っている。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年以上の老朽化が進んでいる施設が多いことから、公共施設再配置計画等に基づき、公共施設の適正化に努める。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22134</xdr:rowOff>
    </xdr:from>
    <xdr:to>
      <xdr:col>24</xdr:col>
      <xdr:colOff>114300</xdr:colOff>
      <xdr:row>41</xdr:row>
      <xdr:rowOff>123734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154396</xdr:rowOff>
    </xdr:from>
    <xdr:to>
      <xdr:col>20</xdr:col>
      <xdr:colOff>38100</xdr:colOff>
      <xdr:row>41</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33746</xdr:rowOff>
    </xdr:from>
    <xdr:to>
      <xdr:col>24</xdr:col>
      <xdr:colOff>63500</xdr:colOff>
      <xdr:row>41</xdr:row>
      <xdr:rowOff>72934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631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113574</xdr:rowOff>
    </xdr:from>
    <xdr:to>
      <xdr:col>15</xdr:col>
      <xdr:colOff>101600</xdr:colOff>
      <xdr:row>41</xdr:row>
      <xdr:rowOff>43724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164374</xdr:rowOff>
    </xdr:from>
    <xdr:to>
      <xdr:col>19</xdr:col>
      <xdr:colOff>177800</xdr:colOff>
      <xdr:row>41</xdr:row>
      <xdr:rowOff>33746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223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69487</xdr:rowOff>
    </xdr:from>
    <xdr:to>
      <xdr:col>10</xdr:col>
      <xdr:colOff>165100</xdr:colOff>
      <xdr:row>40</xdr:row>
      <xdr:rowOff>171087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120287</xdr:rowOff>
    </xdr:from>
    <xdr:to>
      <xdr:col>15</xdr:col>
      <xdr:colOff>50800</xdr:colOff>
      <xdr:row>40</xdr:row>
      <xdr:rowOff>164374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782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27033</xdr:rowOff>
    </xdr:from>
    <xdr:to>
      <xdr:col>6</xdr:col>
      <xdr:colOff>38100</xdr:colOff>
      <xdr:row>40</xdr:row>
      <xdr:rowOff>128633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77833</xdr:rowOff>
    </xdr:from>
    <xdr:to>
      <xdr:col>10</xdr:col>
      <xdr:colOff>114300</xdr:colOff>
      <xdr:row>40</xdr:row>
      <xdr:rowOff>120287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9358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119760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125984</xdr:rowOff>
    </xdr:from>
    <xdr:to>
      <xdr:col>50</xdr:col>
      <xdr:colOff>165100</xdr:colOff>
      <xdr:row>37</xdr:row>
      <xdr:rowOff>56134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158496</xdr:rowOff>
    </xdr:from>
    <xdr:to>
      <xdr:col>55</xdr:col>
      <xdr:colOff>0</xdr:colOff>
      <xdr:row>37</xdr:row>
      <xdr:rowOff>5334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3306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125984</xdr:rowOff>
    </xdr:from>
    <xdr:to>
      <xdr:col>46</xdr:col>
      <xdr:colOff>38100</xdr:colOff>
      <xdr:row>37</xdr:row>
      <xdr:rowOff>56134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xdr:rowOff>
    </xdr:from>
    <xdr:to>
      <xdr:col>50</xdr:col>
      <xdr:colOff>114300</xdr:colOff>
      <xdr:row>37</xdr:row>
      <xdr:rowOff>5334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348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135128</xdr:rowOff>
    </xdr:from>
    <xdr:to>
      <xdr:col>41</xdr:col>
      <xdr:colOff>101600</xdr:colOff>
      <xdr:row>37</xdr:row>
      <xdr:rowOff>65278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5334</xdr:rowOff>
    </xdr:from>
    <xdr:to>
      <xdr:col>45</xdr:col>
      <xdr:colOff>177800</xdr:colOff>
      <xdr:row>37</xdr:row>
      <xdr:rowOff>14478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3489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144272</xdr:rowOff>
    </xdr:from>
    <xdr:to>
      <xdr:col>36</xdr:col>
      <xdr:colOff>165100</xdr:colOff>
      <xdr:row>37</xdr:row>
      <xdr:rowOff>74422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14478</xdr:rowOff>
    </xdr:from>
    <xdr:to>
      <xdr:col>41</xdr:col>
      <xdr:colOff>50800</xdr:colOff>
      <xdr:row>37</xdr:row>
      <xdr:rowOff>23622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358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72661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72661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81805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90949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81915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98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40005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546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167640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12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125730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7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92456</xdr:rowOff>
    </xdr:from>
    <xdr:to>
      <xdr:col>55</xdr:col>
      <xdr:colOff>50800</xdr:colOff>
      <xdr:row>64</xdr:row>
      <xdr:rowOff>22606</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7383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143256</xdr:rowOff>
    </xdr:from>
    <xdr:to>
      <xdr:col>55</xdr:col>
      <xdr:colOff>0</xdr:colOff>
      <xdr:row>63</xdr:row>
      <xdr:rowOff>144018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9446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84074</xdr:rowOff>
    </xdr:from>
    <xdr:to>
      <xdr:col>46</xdr:col>
      <xdr:colOff>38100</xdr:colOff>
      <xdr:row>64</xdr:row>
      <xdr:rowOff>14224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134874</xdr:rowOff>
    </xdr:from>
    <xdr:to>
      <xdr:col>50</xdr:col>
      <xdr:colOff>114300</xdr:colOff>
      <xdr:row>63</xdr:row>
      <xdr:rowOff>144018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936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96266</xdr:rowOff>
    </xdr:from>
    <xdr:to>
      <xdr:col>41</xdr:col>
      <xdr:colOff>101600</xdr:colOff>
      <xdr:row>64</xdr:row>
      <xdr:rowOff>26416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134874</xdr:rowOff>
    </xdr:from>
    <xdr:to>
      <xdr:col>45</xdr:col>
      <xdr:colOff>177800</xdr:colOff>
      <xdr:row>63</xdr:row>
      <xdr:rowOff>147066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93622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97028</xdr:rowOff>
    </xdr:from>
    <xdr:to>
      <xdr:col>36</xdr:col>
      <xdr:colOff>165100</xdr:colOff>
      <xdr:row>64</xdr:row>
      <xdr:rowOff>27178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147066</xdr:rowOff>
    </xdr:from>
    <xdr:to>
      <xdr:col>41</xdr:col>
      <xdr:colOff>50800</xdr:colOff>
      <xdr:row>63</xdr:row>
      <xdr:rowOff>147828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9484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5351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17543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18305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9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80011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9045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17145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8455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xdr:rowOff>
    </xdr:from>
    <xdr:to>
      <xdr:col>10</xdr:col>
      <xdr:colOff>165100</xdr:colOff>
      <xdr:row>80</xdr:row>
      <xdr:rowOff>117475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66675</xdr:rowOff>
    </xdr:from>
    <xdr:to>
      <xdr:col>15</xdr:col>
      <xdr:colOff>50800</xdr:colOff>
      <xdr:row>80</xdr:row>
      <xdr:rowOff>129539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782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153036</xdr:rowOff>
    </xdr:from>
    <xdr:to>
      <xdr:col>6</xdr:col>
      <xdr:colOff>38100</xdr:colOff>
      <xdr:row>80</xdr:row>
      <xdr:rowOff>83186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32386</xdr:rowOff>
    </xdr:from>
    <xdr:to>
      <xdr:col>10</xdr:col>
      <xdr:colOff>114300</xdr:colOff>
      <xdr:row>80</xdr:row>
      <xdr:rowOff>66675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748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134002</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99713</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84226</xdr:rowOff>
    </xdr:from>
    <xdr:to>
      <xdr:col>55</xdr:col>
      <xdr:colOff>50800</xdr:colOff>
      <xdr:row>86</xdr:row>
      <xdr:rowOff>14376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85141</xdr:rowOff>
    </xdr:from>
    <xdr:to>
      <xdr:col>50</xdr:col>
      <xdr:colOff>165100</xdr:colOff>
      <xdr:row>86</xdr:row>
      <xdr:rowOff>15291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135026</xdr:rowOff>
    </xdr:from>
    <xdr:to>
      <xdr:col>55</xdr:col>
      <xdr:colOff>0</xdr:colOff>
      <xdr:row>85</xdr:row>
      <xdr:rowOff>135941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082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109829</xdr:rowOff>
    </xdr:from>
    <xdr:to>
      <xdr:col>46</xdr:col>
      <xdr:colOff>38100</xdr:colOff>
      <xdr:row>86</xdr:row>
      <xdr:rowOff>39979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135941</xdr:rowOff>
    </xdr:from>
    <xdr:to>
      <xdr:col>50</xdr:col>
      <xdr:colOff>114300</xdr:colOff>
      <xdr:row>85</xdr:row>
      <xdr:rowOff>160629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0919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110286</xdr:rowOff>
    </xdr:from>
    <xdr:to>
      <xdr:col>41</xdr:col>
      <xdr:colOff>101600</xdr:colOff>
      <xdr:row>86</xdr:row>
      <xdr:rowOff>40436</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160629</xdr:rowOff>
    </xdr:from>
    <xdr:to>
      <xdr:col>45</xdr:col>
      <xdr:colOff>177800</xdr:colOff>
      <xdr:row>85</xdr:row>
      <xdr:rowOff>161086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733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110744</xdr:rowOff>
    </xdr:from>
    <xdr:to>
      <xdr:col>36</xdr:col>
      <xdr:colOff>165100</xdr:colOff>
      <xdr:row>86</xdr:row>
      <xdr:rowOff>40894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161086</xdr:rowOff>
    </xdr:from>
    <xdr:to>
      <xdr:col>41</xdr:col>
      <xdr:colOff>50800</xdr:colOff>
      <xdr:row>85</xdr:row>
      <xdr:rowOff>161544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31818</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31106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31563</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32021</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xdr:rowOff>
    </xdr:from>
    <xdr:to>
      <xdr:col>24</xdr:col>
      <xdr:colOff>114300</xdr:colOff>
      <xdr:row>108</xdr:row>
      <xdr:rowOff>115570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100347</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108</xdr:row>
      <xdr:rowOff>64770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4785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144599</xdr:rowOff>
    </xdr:from>
    <xdr:to>
      <xdr:col>15</xdr:col>
      <xdr:colOff>101600</xdr:colOff>
      <xdr:row>107</xdr:row>
      <xdr:rowOff>74749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23949</xdr:rowOff>
    </xdr:from>
    <xdr:to>
      <xdr:col>19</xdr:col>
      <xdr:colOff>177800</xdr:colOff>
      <xdr:row>107</xdr:row>
      <xdr:rowOff>133350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36909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107</xdr:row>
      <xdr:rowOff>23949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25969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97245</xdr:rowOff>
    </xdr:from>
    <xdr:to>
      <xdr:col>6</xdr:col>
      <xdr:colOff>38100</xdr:colOff>
      <xdr:row>106</xdr:row>
      <xdr:rowOff>27395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148045</xdr:rowOff>
    </xdr:from>
    <xdr:to>
      <xdr:col>10</xdr:col>
      <xdr:colOff>114300</xdr:colOff>
      <xdr:row>106</xdr:row>
      <xdr:rowOff>85998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150295"/>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65876</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18522</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1626</xdr:rowOff>
    </xdr:from>
    <xdr:to>
      <xdr:col>55</xdr:col>
      <xdr:colOff>50800</xdr:colOff>
      <xdr:row>108</xdr:row>
      <xdr:rowOff>103226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5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88003</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2082</xdr:rowOff>
    </xdr:from>
    <xdr:to>
      <xdr:col>50</xdr:col>
      <xdr:colOff>165100</xdr:colOff>
      <xdr:row>108</xdr:row>
      <xdr:rowOff>103682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52426</xdr:rowOff>
    </xdr:from>
    <xdr:to>
      <xdr:col>55</xdr:col>
      <xdr:colOff>0</xdr:colOff>
      <xdr:row>108</xdr:row>
      <xdr:rowOff>52882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56902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xdr:rowOff>
    </xdr:from>
    <xdr:to>
      <xdr:col>46</xdr:col>
      <xdr:colOff>38100</xdr:colOff>
      <xdr:row>108</xdr:row>
      <xdr:rowOff>103682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52882</xdr:rowOff>
    </xdr:from>
    <xdr:to>
      <xdr:col>50</xdr:col>
      <xdr:colOff>114300</xdr:colOff>
      <xdr:row>108</xdr:row>
      <xdr:rowOff>52882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8569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52882</xdr:rowOff>
    </xdr:from>
    <xdr:to>
      <xdr:col>45</xdr:col>
      <xdr:colOff>177800</xdr:colOff>
      <xdr:row>108</xdr:row>
      <xdr:rowOff>53339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569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53339</xdr:rowOff>
    </xdr:from>
    <xdr:to>
      <xdr:col>41</xdr:col>
      <xdr:colOff>50800</xdr:colOff>
      <xdr:row>108</xdr:row>
      <xdr:rowOff>53339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94809</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6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94809</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6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58074</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85997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52435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115389</xdr:rowOff>
    </xdr:from>
    <xdr:to>
      <xdr:col>81</xdr:col>
      <xdr:colOff>50800</xdr:colOff>
      <xdr:row>38</xdr:row>
      <xdr:rowOff>9253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45903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115389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38392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37</xdr:row>
      <xdr:rowOff>40277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3088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76580</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32758</xdr:rowOff>
    </xdr:from>
    <xdr:to>
      <xdr:col>116</xdr:col>
      <xdr:colOff>114300</xdr:colOff>
      <xdr:row>41</xdr:row>
      <xdr:rowOff>134358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0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11185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45866</xdr:rowOff>
    </xdr:from>
    <xdr:to>
      <xdr:col>112</xdr:col>
      <xdr:colOff>38100</xdr:colOff>
      <xdr:row>41</xdr:row>
      <xdr:rowOff>147466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0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83558</xdr:rowOff>
    </xdr:from>
    <xdr:to>
      <xdr:col>116</xdr:col>
      <xdr:colOff>63500</xdr:colOff>
      <xdr:row>41</xdr:row>
      <xdr:rowOff>96666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113008"/>
          <a:ext cx="8382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56438</xdr:rowOff>
    </xdr:from>
    <xdr:to>
      <xdr:col>107</xdr:col>
      <xdr:colOff>101600</xdr:colOff>
      <xdr:row>41</xdr:row>
      <xdr:rowOff>158038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96666</xdr:rowOff>
    </xdr:from>
    <xdr:to>
      <xdr:col>111</xdr:col>
      <xdr:colOff>177800</xdr:colOff>
      <xdr:row>41</xdr:row>
      <xdr:rowOff>107238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126116"/>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69621</xdr:rowOff>
    </xdr:from>
    <xdr:to>
      <xdr:col>102</xdr:col>
      <xdr:colOff>165100</xdr:colOff>
      <xdr:row>41</xdr:row>
      <xdr:rowOff>171221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0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107238</xdr:rowOff>
    </xdr:from>
    <xdr:to>
      <xdr:col>107</xdr:col>
      <xdr:colOff>50800</xdr:colOff>
      <xdr:row>41</xdr:row>
      <xdr:rowOff>120421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13668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157877</xdr:rowOff>
    </xdr:from>
    <xdr:to>
      <xdr:col>98</xdr:col>
      <xdr:colOff>38100</xdr:colOff>
      <xdr:row>42</xdr:row>
      <xdr:rowOff>88027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1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120421</xdr:rowOff>
    </xdr:from>
    <xdr:to>
      <xdr:col>102</xdr:col>
      <xdr:colOff>114300</xdr:colOff>
      <xdr:row>42</xdr:row>
      <xdr:rowOff>37227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149871"/>
          <a:ext cx="889000" cy="8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138593</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1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149165</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162348</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1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79154</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2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114119</xdr:rowOff>
    </xdr:from>
    <xdr:to>
      <xdr:col>85</xdr:col>
      <xdr:colOff>177800</xdr:colOff>
      <xdr:row>63</xdr:row>
      <xdr:rowOff>44269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29046</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65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168184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5481300" y="10794819"/>
          <a:ext cx="8382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73297</xdr:rowOff>
    </xdr:from>
    <xdr:to>
      <xdr:col>76</xdr:col>
      <xdr:colOff>165100</xdr:colOff>
      <xdr:row>64</xdr:row>
      <xdr:rowOff>3447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124097</xdr:rowOff>
    </xdr:from>
    <xdr:to>
      <xdr:col>81</xdr:col>
      <xdr:colOff>50800</xdr:colOff>
      <xdr:row>63</xdr:row>
      <xdr:rowOff>168184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9254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124097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8813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156573</xdr:rowOff>
    </xdr:from>
    <xdr:to>
      <xdr:col>67</xdr:col>
      <xdr:colOff>101600</xdr:colOff>
      <xdr:row>63</xdr:row>
      <xdr:rowOff>86723</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35923</xdr:rowOff>
    </xdr:from>
    <xdr:to>
      <xdr:col>71</xdr:col>
      <xdr:colOff>177800</xdr:colOff>
      <xdr:row>63</xdr:row>
      <xdr:rowOff>80010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8372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166024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77850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167640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167640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50164</xdr:rowOff>
    </xdr:from>
    <xdr:to>
      <xdr:col>85</xdr:col>
      <xdr:colOff>177800</xdr:colOff>
      <xdr:row>80</xdr:row>
      <xdr:rowOff>151764</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73041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xdr:rowOff>
    </xdr:from>
    <xdr:to>
      <xdr:col>81</xdr:col>
      <xdr:colOff>101600</xdr:colOff>
      <xdr:row>80</xdr:row>
      <xdr:rowOff>106045</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55245</xdr:rowOff>
    </xdr:from>
    <xdr:to>
      <xdr:col>85</xdr:col>
      <xdr:colOff>127000</xdr:colOff>
      <xdr:row>80</xdr:row>
      <xdr:rowOff>100964</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37712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126364</xdr:rowOff>
    </xdr:from>
    <xdr:to>
      <xdr:col>76</xdr:col>
      <xdr:colOff>165100</xdr:colOff>
      <xdr:row>80</xdr:row>
      <xdr:rowOff>56514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5714</xdr:rowOff>
    </xdr:from>
    <xdr:to>
      <xdr:col>81</xdr:col>
      <xdr:colOff>50800</xdr:colOff>
      <xdr:row>80</xdr:row>
      <xdr:rowOff>55245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721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71120</xdr:rowOff>
    </xdr:from>
    <xdr:to>
      <xdr:col>72</xdr:col>
      <xdr:colOff>38100</xdr:colOff>
      <xdr:row>80</xdr:row>
      <xdr:rowOff>1270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121920</xdr:rowOff>
    </xdr:from>
    <xdr:to>
      <xdr:col>76</xdr:col>
      <xdr:colOff>114300</xdr:colOff>
      <xdr:row>80</xdr:row>
      <xdr:rowOff>5714</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6664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121920</xdr:rowOff>
    </xdr:from>
    <xdr:to>
      <xdr:col>71</xdr:col>
      <xdr:colOff>177800</xdr:colOff>
      <xdr:row>80</xdr:row>
      <xdr:rowOff>106680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2814300" y="136664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122572</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73041</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17797</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F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F00-00002F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F00-000031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F00-000033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F00-00003F030000}"/>
            </a:ext>
          </a:extLst>
        </xdr:cNvPr>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120287</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5481300" y="1775841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99061</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4592300" y="177306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3652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43543</xdr:rowOff>
    </xdr:from>
    <xdr:to>
      <xdr:col>76</xdr:col>
      <xdr:colOff>114300</xdr:colOff>
      <xdr:row>103</xdr:row>
      <xdr:rowOff>71301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3703300" y="1770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46627</xdr:rowOff>
    </xdr:from>
    <xdr:to>
      <xdr:col>67</xdr:col>
      <xdr:colOff>101600</xdr:colOff>
      <xdr:row>103</xdr:row>
      <xdr:rowOff>148227</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2763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43543</xdr:rowOff>
    </xdr:from>
    <xdr:to>
      <xdr:col>71</xdr:col>
      <xdr:colOff>177800</xdr:colOff>
      <xdr:row>103</xdr:row>
      <xdr:rowOff>97427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2814300" y="177028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40" name="n_1aveValue【庁舎】&#10;有形固定資産減価償却率">
          <a:extLst>
            <a:ext uri="{FF2B5EF4-FFF2-40B4-BE49-F238E27FC236}">
              <a16:creationId xmlns:a16="http://schemas.microsoft.com/office/drawing/2014/main" id="{00000000-0008-0000-0F00-00004803000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41" name="n_2aveValue【庁舎】&#10;有形固定資産減価償却率">
          <a:extLst>
            <a:ext uri="{FF2B5EF4-FFF2-40B4-BE49-F238E27FC236}">
              <a16:creationId xmlns:a16="http://schemas.microsoft.com/office/drawing/2014/main" id="{00000000-0008-0000-0F00-000049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42" name="n_3aveValue【庁舎】&#10;有形固定資産減価償却率">
          <a:extLst>
            <a:ext uri="{FF2B5EF4-FFF2-40B4-BE49-F238E27FC236}">
              <a16:creationId xmlns:a16="http://schemas.microsoft.com/office/drawing/2014/main" id="{00000000-0008-0000-0F00-00004A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43" name="n_4aveValue【庁舎】&#10;有形固定資産減価償却率">
          <a:extLst>
            <a:ext uri="{FF2B5EF4-FFF2-40B4-BE49-F238E27FC236}">
              <a16:creationId xmlns:a16="http://schemas.microsoft.com/office/drawing/2014/main" id="{00000000-0008-0000-0F00-00004B030000}"/>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844" name="n_1mainValue【庁舎】&#10;有形固定資産減価償却率">
          <a:extLst>
            <a:ext uri="{FF2B5EF4-FFF2-40B4-BE49-F238E27FC236}">
              <a16:creationId xmlns:a16="http://schemas.microsoft.com/office/drawing/2014/main" id="{00000000-0008-0000-0F00-00004C03000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845" name="n_2mainValue【庁舎】&#10;有形固定資産減価償却率">
          <a:extLst>
            <a:ext uri="{FF2B5EF4-FFF2-40B4-BE49-F238E27FC236}">
              <a16:creationId xmlns:a16="http://schemas.microsoft.com/office/drawing/2014/main" id="{00000000-0008-0000-0F00-00004D03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846" name="n_3mainValue【庁舎】&#10;有形固定資産減価償却率">
          <a:extLst>
            <a:ext uri="{FF2B5EF4-FFF2-40B4-BE49-F238E27FC236}">
              <a16:creationId xmlns:a16="http://schemas.microsoft.com/office/drawing/2014/main" id="{00000000-0008-0000-0F00-00004E030000}"/>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164754</xdr:rowOff>
    </xdr:from>
    <xdr:ext cx="405111" cy="259045"/>
    <xdr:sp macro="" textlink="">
      <xdr:nvSpPr>
        <xdr:cNvPr id="847" name="n_4mainValue【庁舎】&#10;有形固定資産減価償却率">
          <a:extLst>
            <a:ext uri="{FF2B5EF4-FFF2-40B4-BE49-F238E27FC236}">
              <a16:creationId xmlns:a16="http://schemas.microsoft.com/office/drawing/2014/main" id="{00000000-0008-0000-0F00-00004F030000}"/>
            </a:ext>
          </a:extLst>
        </xdr:cNvPr>
        <xdr:cNvSpPr txBox="1"/>
      </xdr:nvSpPr>
      <xdr:spPr>
        <a:xfrm>
          <a:off x="12611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00000000-0008-0000-0F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72" name="【庁舎】&#10;一人当たり面積最小値テキスト">
          <a:extLst>
            <a:ext uri="{FF2B5EF4-FFF2-40B4-BE49-F238E27FC236}">
              <a16:creationId xmlns:a16="http://schemas.microsoft.com/office/drawing/2014/main" id="{00000000-0008-0000-0F00-000068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74" name="【庁舎】&#10;一人当たり面積最大値テキスト">
          <a:extLst>
            <a:ext uri="{FF2B5EF4-FFF2-40B4-BE49-F238E27FC236}">
              <a16:creationId xmlns:a16="http://schemas.microsoft.com/office/drawing/2014/main" id="{00000000-0008-0000-0F00-00006A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76" name="【庁舎】&#10;一人当たり面積平均値テキスト">
          <a:extLst>
            <a:ext uri="{FF2B5EF4-FFF2-40B4-BE49-F238E27FC236}">
              <a16:creationId xmlns:a16="http://schemas.microsoft.com/office/drawing/2014/main" id="{00000000-0008-0000-0F00-00006C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132080</xdr:rowOff>
    </xdr:from>
    <xdr:to>
      <xdr:col>116</xdr:col>
      <xdr:colOff>114300</xdr:colOff>
      <xdr:row>108</xdr:row>
      <xdr:rowOff>62230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47007</xdr:rowOff>
    </xdr:from>
    <xdr:ext cx="469744" cy="259045"/>
    <xdr:sp macro="" textlink="">
      <xdr:nvSpPr>
        <xdr:cNvPr id="888" name="【庁舎】&#10;一人当たり面積該当値テキスト">
          <a:extLst>
            <a:ext uri="{FF2B5EF4-FFF2-40B4-BE49-F238E27FC236}">
              <a16:creationId xmlns:a16="http://schemas.microsoft.com/office/drawing/2014/main" id="{00000000-0008-0000-0F00-000078030000}"/>
            </a:ext>
          </a:extLst>
        </xdr:cNvPr>
        <xdr:cNvSpPr txBox="1"/>
      </xdr:nvSpPr>
      <xdr:spPr>
        <a:xfrm>
          <a:off x="22199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133604</xdr:rowOff>
    </xdr:from>
    <xdr:to>
      <xdr:col>112</xdr:col>
      <xdr:colOff>38100</xdr:colOff>
      <xdr:row>108</xdr:row>
      <xdr:rowOff>63754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21272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xdr:rowOff>
    </xdr:from>
    <xdr:to>
      <xdr:col>116</xdr:col>
      <xdr:colOff>63500</xdr:colOff>
      <xdr:row>108</xdr:row>
      <xdr:rowOff>12954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21323300" y="185280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135128</xdr:rowOff>
    </xdr:from>
    <xdr:to>
      <xdr:col>107</xdr:col>
      <xdr:colOff>101600</xdr:colOff>
      <xdr:row>108</xdr:row>
      <xdr:rowOff>65278</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20383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12954</xdr:rowOff>
    </xdr:from>
    <xdr:to>
      <xdr:col>111</xdr:col>
      <xdr:colOff>177800</xdr:colOff>
      <xdr:row>108</xdr:row>
      <xdr:rowOff>14478</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0434300" y="185295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xdr:rowOff>
    </xdr:from>
    <xdr:to>
      <xdr:col>107</xdr:col>
      <xdr:colOff>50800</xdr:colOff>
      <xdr:row>108</xdr:row>
      <xdr:rowOff>15239</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flipV="1">
          <a:off x="19545300" y="1853107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8605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16763</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flipV="1">
          <a:off x="18656300" y="185318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97" name="n_1aveValue【庁舎】&#10;一人当たり面積">
          <a:extLst>
            <a:ext uri="{FF2B5EF4-FFF2-40B4-BE49-F238E27FC236}">
              <a16:creationId xmlns:a16="http://schemas.microsoft.com/office/drawing/2014/main" id="{00000000-0008-0000-0F00-000081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98" name="n_2aveValue【庁舎】&#10;一人当たり面積">
          <a:extLst>
            <a:ext uri="{FF2B5EF4-FFF2-40B4-BE49-F238E27FC236}">
              <a16:creationId xmlns:a16="http://schemas.microsoft.com/office/drawing/2014/main" id="{00000000-0008-0000-0F00-000082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99" name="n_3aveValue【庁舎】&#10;一人当たり面積">
          <a:extLst>
            <a:ext uri="{FF2B5EF4-FFF2-40B4-BE49-F238E27FC236}">
              <a16:creationId xmlns:a16="http://schemas.microsoft.com/office/drawing/2014/main" id="{00000000-0008-0000-0F00-000083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00" name="n_4aveValue【庁舎】&#10;一人当たり面積">
          <a:extLst>
            <a:ext uri="{FF2B5EF4-FFF2-40B4-BE49-F238E27FC236}">
              <a16:creationId xmlns:a16="http://schemas.microsoft.com/office/drawing/2014/main" id="{00000000-0008-0000-0F00-000084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54881</xdr:rowOff>
    </xdr:from>
    <xdr:ext cx="469744" cy="259045"/>
    <xdr:sp macro="" textlink="">
      <xdr:nvSpPr>
        <xdr:cNvPr id="901" name="n_1mainValue【庁舎】&#10;一人当たり面積">
          <a:extLst>
            <a:ext uri="{FF2B5EF4-FFF2-40B4-BE49-F238E27FC236}">
              <a16:creationId xmlns:a16="http://schemas.microsoft.com/office/drawing/2014/main" id="{00000000-0008-0000-0F00-000085030000}"/>
            </a:ext>
          </a:extLst>
        </xdr:cNvPr>
        <xdr:cNvSpPr txBox="1"/>
      </xdr:nvSpPr>
      <xdr:spPr>
        <a:xfrm>
          <a:off x="210757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56405</xdr:rowOff>
    </xdr:from>
    <xdr:ext cx="469744" cy="259045"/>
    <xdr:sp macro="" textlink="">
      <xdr:nvSpPr>
        <xdr:cNvPr id="902" name="n_2mainValue【庁舎】&#10;一人当たり面積">
          <a:extLst>
            <a:ext uri="{FF2B5EF4-FFF2-40B4-BE49-F238E27FC236}">
              <a16:creationId xmlns:a16="http://schemas.microsoft.com/office/drawing/2014/main" id="{00000000-0008-0000-0F00-000086030000}"/>
            </a:ext>
          </a:extLst>
        </xdr:cNvPr>
        <xdr:cNvSpPr txBox="1"/>
      </xdr:nvSpPr>
      <xdr:spPr>
        <a:xfrm>
          <a:off x="20199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903" name="n_3mainValue【庁舎】&#10;一人当たり面積">
          <a:extLst>
            <a:ext uri="{FF2B5EF4-FFF2-40B4-BE49-F238E27FC236}">
              <a16:creationId xmlns:a16="http://schemas.microsoft.com/office/drawing/2014/main" id="{00000000-0008-0000-0F00-000087030000}"/>
            </a:ext>
          </a:extLst>
        </xdr:cNvPr>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904" name="n_4mainValue【庁舎】&#10;一人当たり面積">
          <a:extLst>
            <a:ext uri="{FF2B5EF4-FFF2-40B4-BE49-F238E27FC236}">
              <a16:creationId xmlns:a16="http://schemas.microsoft.com/office/drawing/2014/main" id="{00000000-0008-0000-0F00-000088030000}"/>
            </a:ext>
          </a:extLst>
        </xdr:cNvPr>
        <xdr:cNvSpPr txBox="1"/>
      </xdr:nvSpPr>
      <xdr:spPr>
        <a:xfrm>
          <a:off x="18421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有形固定資産減価償却率について、類似団体平均を上回っている。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年以上の老朽化が進んでいる施設が多いことから、公共施設再配置計画等に基づき、公共施設の適正化に努める。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市税および税外債権等の自主財源の確保に努め、財政基盤の強化を図る。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地方譲与税や地方交付税等の増による経常一般財源等総額の増に伴い、前年度比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今後、一般財源等総額の減少や公債費の増加が見込まれることから、引き続き、積極的な税収の確保や義務的経費削減などに努める。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4070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62</xdr:row>
      <xdr:rowOff>171132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7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62</xdr:row>
      <xdr:rowOff>159068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7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159068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8989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76534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会計年度任用職員制度の導入や除雪作業委託料の増により、人件費および維持補修費が増加したため、前年度比</a:t>
          </a:r>
          <a:r>
            <a:rPr kumimoji="1" lang="en-US" altLang="ja-JP" sz="1300">
              <a:latin typeface="ＭＳ Ｐゴシック" panose="020B0600070205080204" pitchFamily="50" charset="-128"/>
              <a:ea typeface="ＭＳ Ｐゴシック" panose="020B0600070205080204" pitchFamily="50" charset="-128"/>
            </a:rPr>
            <a:t>14,868</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今後、公共施設の老朽化による維持補修費の増加が見込まれるため、事務事業の見直しなどに取り組み、経費節減に努める。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9336</xdr:rowOff>
    </xdr:from>
    <xdr:to>
      <xdr:col>23</xdr:col>
      <xdr:colOff>133350</xdr:colOff>
      <xdr:row>82</xdr:row>
      <xdr:rowOff>128924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8236"/>
          <a:ext cx="838200" cy="11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9336</xdr:rowOff>
    </xdr:from>
    <xdr:to>
      <xdr:col>19</xdr:col>
      <xdr:colOff>133350</xdr:colOff>
      <xdr:row>82</xdr:row>
      <xdr:rowOff>61923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68236"/>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61923</xdr:rowOff>
    </xdr:from>
    <xdr:to>
      <xdr:col>15</xdr:col>
      <xdr:colOff>82550</xdr:colOff>
      <xdr:row>82</xdr:row>
      <xdr:rowOff>83728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20823"/>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168777</xdr:rowOff>
    </xdr:from>
    <xdr:to>
      <xdr:col>11</xdr:col>
      <xdr:colOff>31750</xdr:colOff>
      <xdr:row>82</xdr:row>
      <xdr:rowOff>83728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6227"/>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78124</xdr:rowOff>
    </xdr:from>
    <xdr:to>
      <xdr:col>23</xdr:col>
      <xdr:colOff>184150</xdr:colOff>
      <xdr:row>83</xdr:row>
      <xdr:rowOff>8274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94651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129986</xdr:rowOff>
    </xdr:from>
    <xdr:to>
      <xdr:col>19</xdr:col>
      <xdr:colOff>184150</xdr:colOff>
      <xdr:row>82</xdr:row>
      <xdr:rowOff>60136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70313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11123</xdr:rowOff>
    </xdr:from>
    <xdr:to>
      <xdr:col>15</xdr:col>
      <xdr:colOff>133350</xdr:colOff>
      <xdr:row>82</xdr:row>
      <xdr:rowOff>112723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97500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32928</xdr:rowOff>
    </xdr:from>
    <xdr:to>
      <xdr:col>11</xdr:col>
      <xdr:colOff>82550</xdr:colOff>
      <xdr:row>82</xdr:row>
      <xdr:rowOff>134528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119305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117977</xdr:rowOff>
    </xdr:from>
    <xdr:to>
      <xdr:col>7</xdr:col>
      <xdr:colOff>31750</xdr:colOff>
      <xdr:row>82</xdr:row>
      <xdr:rowOff>48127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58304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給与水準については、国・県に準じた制度運用を行っており、前年度比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2116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905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83</xdr:row>
      <xdr:rowOff>66322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02856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82</xdr:row>
      <xdr:rowOff>63500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02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90311</xdr:rowOff>
    </xdr:from>
    <xdr:to>
      <xdr:col>68</xdr:col>
      <xdr:colOff>203200</xdr:colOff>
      <xdr:row>82</xdr:row>
      <xdr:rowOff>20461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30638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北陸新幹線整備事業等に対応した職員配置により、前年度比</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今後も、行政運営の合理化・効率化を図り、適正な定員配置に努める。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129812</xdr:rowOff>
    </xdr:from>
    <xdr:to>
      <xdr:col>81</xdr:col>
      <xdr:colOff>44450</xdr:colOff>
      <xdr:row>64</xdr:row>
      <xdr:rowOff>6622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311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71210</xdr:rowOff>
    </xdr:from>
    <xdr:to>
      <xdr:col>77</xdr:col>
      <xdr:colOff>44450</xdr:colOff>
      <xdr:row>63</xdr:row>
      <xdr:rowOff>129812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7256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71210</xdr:rowOff>
    </xdr:from>
    <xdr:to>
      <xdr:col>72</xdr:col>
      <xdr:colOff>203200</xdr:colOff>
      <xdr:row>63</xdr:row>
      <xdr:rowOff>78105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725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16056</xdr:rowOff>
    </xdr:from>
    <xdr:to>
      <xdr:col>68</xdr:col>
      <xdr:colOff>152400</xdr:colOff>
      <xdr:row>63</xdr:row>
      <xdr:rowOff>78105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174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127272</xdr:rowOff>
    </xdr:from>
    <xdr:to>
      <xdr:col>81</xdr:col>
      <xdr:colOff>95250</xdr:colOff>
      <xdr:row>64</xdr:row>
      <xdr:rowOff>57422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99349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79012</xdr:rowOff>
    </xdr:from>
    <xdr:to>
      <xdr:col>77</xdr:col>
      <xdr:colOff>95250</xdr:colOff>
      <xdr:row>64</xdr:row>
      <xdr:rowOff>9162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165389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20410</xdr:rowOff>
    </xdr:from>
    <xdr:to>
      <xdr:col>73</xdr:col>
      <xdr:colOff>44450</xdr:colOff>
      <xdr:row>63</xdr:row>
      <xdr:rowOff>122010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106787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27305</xdr:rowOff>
    </xdr:from>
    <xdr:to>
      <xdr:col>68</xdr:col>
      <xdr:colOff>203200</xdr:colOff>
      <xdr:row>63</xdr:row>
      <xdr:rowOff>128905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113682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これまでは合併特例事業債などの有利な地方債を積極的に活用してきたため、類似団体内平均を下回っている。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今後は合併特例事業債の発行限度額が残りわずかとなり、有利な地方債を活用することが難しくなるため、普通建設事業の取捨選択に努め、実質公債比率の抑制を図る。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78740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270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69088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98044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財政調整基金等の取崩しにより、充当可能財源等額が減少したため、前年度比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北陸新幹線整備事業等の大型事業に伴い、財政調整基金等の残高の減少や地方債残高の増加が見込まれるため、将来負担比率の上昇が懸念される。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今後、事業の取捨選択により地方債発行の抑制に努める。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101829</xdr:rowOff>
    </xdr:from>
    <xdr:to>
      <xdr:col>81</xdr:col>
      <xdr:colOff>44450</xdr:colOff>
      <xdr:row>15</xdr:row>
      <xdr:rowOff>109068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67357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62738</xdr:rowOff>
    </xdr:from>
    <xdr:to>
      <xdr:col>77</xdr:col>
      <xdr:colOff>44450</xdr:colOff>
      <xdr:row>15</xdr:row>
      <xdr:rowOff>101829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63448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46330</xdr:rowOff>
    </xdr:from>
    <xdr:to>
      <xdr:col>72</xdr:col>
      <xdr:colOff>203200</xdr:colOff>
      <xdr:row>15</xdr:row>
      <xdr:rowOff>62738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61808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26543</xdr:rowOff>
    </xdr:from>
    <xdr:to>
      <xdr:col>68</xdr:col>
      <xdr:colOff>152400</xdr:colOff>
      <xdr:row>15</xdr:row>
      <xdr:rowOff>46330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9829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58268</xdr:rowOff>
    </xdr:from>
    <xdr:to>
      <xdr:col>81</xdr:col>
      <xdr:colOff>95250</xdr:colOff>
      <xdr:row>15</xdr:row>
      <xdr:rowOff>159868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30345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0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51029</xdr:rowOff>
    </xdr:from>
    <xdr:to>
      <xdr:col>77</xdr:col>
      <xdr:colOff>95250</xdr:colOff>
      <xdr:row>15</xdr:row>
      <xdr:rowOff>152629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162806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166980</xdr:rowOff>
    </xdr:from>
    <xdr:to>
      <xdr:col>68</xdr:col>
      <xdr:colOff>203200</xdr:colOff>
      <xdr:row>15</xdr:row>
      <xdr:rowOff>97130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107307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147193</xdr:rowOff>
    </xdr:from>
    <xdr:to>
      <xdr:col>64</xdr:col>
      <xdr:colOff>152400</xdr:colOff>
      <xdr:row>15</xdr:row>
      <xdr:rowOff>77343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87520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会計年度任用職員制度の導入に伴い、経常的な人件費が増加し、前年度比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類似団体内平均と比較すると下回っており、今後も行政運営の合理化・効率化を図るとともに、適正な定員管理により人件費の抑制に努める。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155575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420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41275</xdr:rowOff>
    </xdr:from>
    <xdr:to>
      <xdr:col>15</xdr:col>
      <xdr:colOff>98425</xdr:colOff>
      <xdr:row>36</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41275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184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104775</xdr:rowOff>
    </xdr:from>
    <xdr:to>
      <xdr:col>24</xdr:col>
      <xdr:colOff>76200</xdr:colOff>
      <xdr:row>37</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121302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161925</xdr:rowOff>
    </xdr:from>
    <xdr:to>
      <xdr:col>11</xdr:col>
      <xdr:colOff>60325</xdr:colOff>
      <xdr:row>36</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102252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新型コロナウイルスの影響により、国際交流派遣事業等の事業が実施できなかったため、前年度比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今後は、業務のアウトソーシング等による物件費の増加が想定されるため、委託業務の見直し等によるコスト削減に努める。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1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児童扶養手当等が減少し、前年度比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％の減となっているが、生活保護給付費などの社会保障制度における費用の比重が大きいため、類似団体内平均を大きく上回っている。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福祉政策の充実や地域的特性により、扶助費の抑制は困難な状況であるが、資格審査等の徹底や事前予防対策の充実、助成費の適正化などを図り、抑制に努める。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078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58</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58</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58</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その他の経費については、繰出金や維持補修費などが類似団体と比較して抑えられていることから、類似団体内平均を下回っている。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今後は、公共施設の老朽化により維持補修費が増加することが想定されるため、公共施設マネジメントに取り組み、適正規模の公共施設の維持を図ることで経費の抑制に努める。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85090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消防、ごみ処理などの業務を一部事務組合で行っていることや下水道、水道などの公営企業に対する補助が大きいため、類似団体内平均を大きく上回っている。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広域市町村圏事務組合負担金等の増により、前年度比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今後は、一部事務組合の事務事業の見直しや公営企業会計の経営健全化を図り、補助費等の縮減に努める。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14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90424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90424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元金償還額の減少に伴い、前年度比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今後は、北陸新幹線整備事業等により発行した地方債の元金償還の開始に伴い、公債費の増加が見込まれるため、事業の取捨選択や計画的な実施に努め、地方債発行の抑制に努める。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40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153670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7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物件費は類似団体内平均と比較すると下回っているが、補助費等、扶助費が同平均を上回っている。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消防、ごみ処理などの業務を一部事務組合で実施していることに加え、認定こども園施設型給付金などによるものであり、「公債費以外」に係る比率として捉えれば、類似団体内平均と同等の値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76</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76</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14987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5755</xdr:rowOff>
    </xdr:from>
    <xdr:to>
      <xdr:col>29</xdr:col>
      <xdr:colOff>127000</xdr:colOff>
      <xdr:row>15</xdr:row>
      <xdr:rowOff>66138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5130"/>
          <a:ext cx="647700" cy="6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66138</xdr:rowOff>
    </xdr:from>
    <xdr:to>
      <xdr:col>26</xdr:col>
      <xdr:colOff>50800</xdr:colOff>
      <xdr:row>15</xdr:row>
      <xdr:rowOff>67199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85513"/>
          <a:ext cx="698500" cy="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67199</xdr:rowOff>
    </xdr:from>
    <xdr:to>
      <xdr:col>22</xdr:col>
      <xdr:colOff>114300</xdr:colOff>
      <xdr:row>15</xdr:row>
      <xdr:rowOff>125296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86574"/>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125296</xdr:rowOff>
    </xdr:from>
    <xdr:to>
      <xdr:col>18</xdr:col>
      <xdr:colOff>177800</xdr:colOff>
      <xdr:row>16</xdr:row>
      <xdr:rowOff>4367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46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126405</xdr:rowOff>
    </xdr:from>
    <xdr:to>
      <xdr:col>29</xdr:col>
      <xdr:colOff>177800</xdr:colOff>
      <xdr:row>15</xdr:row>
      <xdr:rowOff>56555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142932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15338</xdr:rowOff>
    </xdr:from>
    <xdr:to>
      <xdr:col>26</xdr:col>
      <xdr:colOff>101600</xdr:colOff>
      <xdr:row>15</xdr:row>
      <xdr:rowOff>116938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127115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16399</xdr:rowOff>
    </xdr:from>
    <xdr:to>
      <xdr:col>22</xdr:col>
      <xdr:colOff>165100</xdr:colOff>
      <xdr:row>15</xdr:row>
      <xdr:rowOff>117999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128176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74496</xdr:rowOff>
    </xdr:from>
    <xdr:to>
      <xdr:col>19</xdr:col>
      <xdr:colOff>38100</xdr:colOff>
      <xdr:row>16</xdr:row>
      <xdr:rowOff>4646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125017</xdr:rowOff>
    </xdr:from>
    <xdr:to>
      <xdr:col>15</xdr:col>
      <xdr:colOff>101600</xdr:colOff>
      <xdr:row>16</xdr:row>
      <xdr:rowOff>55167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65344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118931</xdr:rowOff>
    </xdr:from>
    <xdr:to>
      <xdr:col>29</xdr:col>
      <xdr:colOff>127000</xdr:colOff>
      <xdr:row>36</xdr:row>
      <xdr:rowOff>127617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2181"/>
          <a:ext cx="6477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127343</xdr:rowOff>
    </xdr:from>
    <xdr:to>
      <xdr:col>26</xdr:col>
      <xdr:colOff>50800</xdr:colOff>
      <xdr:row>36</xdr:row>
      <xdr:rowOff>127617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80593"/>
          <a:ext cx="698500" cy="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126771</xdr:rowOff>
    </xdr:from>
    <xdr:to>
      <xdr:col>22</xdr:col>
      <xdr:colOff>114300</xdr:colOff>
      <xdr:row>36</xdr:row>
      <xdr:rowOff>127343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0021"/>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126771</xdr:rowOff>
    </xdr:from>
    <xdr:to>
      <xdr:col>18</xdr:col>
      <xdr:colOff>177800</xdr:colOff>
      <xdr:row>36</xdr:row>
      <xdr:rowOff>150295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0021"/>
          <a:ext cx="698500" cy="2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68131</xdr:rowOff>
    </xdr:from>
    <xdr:to>
      <xdr:col>29</xdr:col>
      <xdr:colOff>177800</xdr:colOff>
      <xdr:row>36</xdr:row>
      <xdr:rowOff>169731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76817</xdr:rowOff>
    </xdr:from>
    <xdr:to>
      <xdr:col>26</xdr:col>
      <xdr:colOff>101600</xdr:colOff>
      <xdr:row>37</xdr:row>
      <xdr:rowOff>6967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163194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76543</xdr:rowOff>
    </xdr:from>
    <xdr:to>
      <xdr:col>22</xdr:col>
      <xdr:colOff>165100</xdr:colOff>
      <xdr:row>37</xdr:row>
      <xdr:rowOff>6693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162920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75971</xdr:rowOff>
    </xdr:from>
    <xdr:to>
      <xdr:col>19</xdr:col>
      <xdr:colOff>38100</xdr:colOff>
      <xdr:row>37</xdr:row>
      <xdr:rowOff>6121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99495</xdr:rowOff>
    </xdr:from>
    <xdr:to>
      <xdr:col>15</xdr:col>
      <xdr:colOff>101600</xdr:colOff>
      <xdr:row>37</xdr:row>
      <xdr:rowOff>29645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169042</xdr:rowOff>
    </xdr:from>
    <xdr:to>
      <xdr:col>24</xdr:col>
      <xdr:colOff>63500</xdr:colOff>
      <xdr:row>36</xdr:row>
      <xdr:rowOff>42676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8342"/>
          <a:ext cx="8382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32699</xdr:rowOff>
    </xdr:from>
    <xdr:to>
      <xdr:col>19</xdr:col>
      <xdr:colOff>177800</xdr:colOff>
      <xdr:row>36</xdr:row>
      <xdr:rowOff>42676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48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32699</xdr:rowOff>
    </xdr:from>
    <xdr:to>
      <xdr:col>15</xdr:col>
      <xdr:colOff>50800</xdr:colOff>
      <xdr:row>36</xdr:row>
      <xdr:rowOff>80787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04899"/>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80787</xdr:rowOff>
    </xdr:from>
    <xdr:to>
      <xdr:col>10</xdr:col>
      <xdr:colOff>114300</xdr:colOff>
      <xdr:row>36</xdr:row>
      <xdr:rowOff>106781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2987"/>
          <a:ext cx="889000" cy="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118242</xdr:rowOff>
    </xdr:from>
    <xdr:to>
      <xdr:col>24</xdr:col>
      <xdr:colOff>114300</xdr:colOff>
      <xdr:row>35</xdr:row>
      <xdr:rowOff>48392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163326</xdr:rowOff>
    </xdr:from>
    <xdr:to>
      <xdr:col>20</xdr:col>
      <xdr:colOff>38100</xdr:colOff>
      <xdr:row>36</xdr:row>
      <xdr:rowOff>93476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153349</xdr:rowOff>
    </xdr:from>
    <xdr:to>
      <xdr:col>15</xdr:col>
      <xdr:colOff>101600</xdr:colOff>
      <xdr:row>36</xdr:row>
      <xdr:rowOff>83499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100026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29987</xdr:rowOff>
    </xdr:from>
    <xdr:to>
      <xdr:col>10</xdr:col>
      <xdr:colOff>165100</xdr:colOff>
      <xdr:row>36</xdr:row>
      <xdr:rowOff>131587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148114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55981</xdr:rowOff>
    </xdr:from>
    <xdr:to>
      <xdr:col>6</xdr:col>
      <xdr:colOff>38100</xdr:colOff>
      <xdr:row>36</xdr:row>
      <xdr:rowOff>157581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79600</xdr:rowOff>
    </xdr:from>
    <xdr:to>
      <xdr:col>24</xdr:col>
      <xdr:colOff>63500</xdr:colOff>
      <xdr:row>57</xdr:row>
      <xdr:rowOff>110461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52250"/>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18901</xdr:rowOff>
    </xdr:from>
    <xdr:to>
      <xdr:col>19</xdr:col>
      <xdr:colOff>177800</xdr:colOff>
      <xdr:row>57</xdr:row>
      <xdr:rowOff>79600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91551"/>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18901</xdr:rowOff>
    </xdr:from>
    <xdr:to>
      <xdr:col>15</xdr:col>
      <xdr:colOff>50800</xdr:colOff>
      <xdr:row>57</xdr:row>
      <xdr:rowOff>61160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91551"/>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49958</xdr:rowOff>
    </xdr:from>
    <xdr:to>
      <xdr:col>10</xdr:col>
      <xdr:colOff>114300</xdr:colOff>
      <xdr:row>57</xdr:row>
      <xdr:rowOff>61160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260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59661</xdr:rowOff>
    </xdr:from>
    <xdr:to>
      <xdr:col>24</xdr:col>
      <xdr:colOff>114300</xdr:colOff>
      <xdr:row>57</xdr:row>
      <xdr:rowOff>161261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146038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28800</xdr:rowOff>
    </xdr:from>
    <xdr:to>
      <xdr:col>20</xdr:col>
      <xdr:colOff>38100</xdr:colOff>
      <xdr:row>57</xdr:row>
      <xdr:rowOff>130400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121527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139551</xdr:rowOff>
    </xdr:from>
    <xdr:to>
      <xdr:col>15</xdr:col>
      <xdr:colOff>101600</xdr:colOff>
      <xdr:row>57</xdr:row>
      <xdr:rowOff>69701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86228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10360</xdr:rowOff>
    </xdr:from>
    <xdr:to>
      <xdr:col>10</xdr:col>
      <xdr:colOff>165100</xdr:colOff>
      <xdr:row>57</xdr:row>
      <xdr:rowOff>111960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103087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170608</xdr:rowOff>
    </xdr:from>
    <xdr:to>
      <xdr:col>6</xdr:col>
      <xdr:colOff>38100</xdr:colOff>
      <xdr:row>57</xdr:row>
      <xdr:rowOff>100758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91885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154056</xdr:rowOff>
    </xdr:from>
    <xdr:to>
      <xdr:col>24</xdr:col>
      <xdr:colOff>63500</xdr:colOff>
      <xdr:row>78</xdr:row>
      <xdr:rowOff>91077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55706"/>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68856</xdr:rowOff>
    </xdr:from>
    <xdr:to>
      <xdr:col>19</xdr:col>
      <xdr:colOff>177800</xdr:colOff>
      <xdr:row>78</xdr:row>
      <xdr:rowOff>91077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1956"/>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44283</xdr:rowOff>
    </xdr:from>
    <xdr:to>
      <xdr:col>15</xdr:col>
      <xdr:colOff>50800</xdr:colOff>
      <xdr:row>78</xdr:row>
      <xdr:rowOff>68856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5933"/>
          <a:ext cx="889000" cy="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44283</xdr:rowOff>
    </xdr:from>
    <xdr:to>
      <xdr:col>10</xdr:col>
      <xdr:colOff>114300</xdr:colOff>
      <xdr:row>78</xdr:row>
      <xdr:rowOff>80263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5933"/>
          <a:ext cx="889000" cy="20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103256</xdr:rowOff>
    </xdr:from>
    <xdr:to>
      <xdr:col>24</xdr:col>
      <xdr:colOff>114300</xdr:colOff>
      <xdr:row>78</xdr:row>
      <xdr:rowOff>33406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40277</xdr:rowOff>
    </xdr:from>
    <xdr:to>
      <xdr:col>20</xdr:col>
      <xdr:colOff>38100</xdr:colOff>
      <xdr:row>78</xdr:row>
      <xdr:rowOff>141877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133004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18056</xdr:rowOff>
    </xdr:from>
    <xdr:to>
      <xdr:col>15</xdr:col>
      <xdr:colOff>101600</xdr:colOff>
      <xdr:row>78</xdr:row>
      <xdr:rowOff>119656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110783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164933</xdr:rowOff>
    </xdr:from>
    <xdr:to>
      <xdr:col>10</xdr:col>
      <xdr:colOff>165100</xdr:colOff>
      <xdr:row>77</xdr:row>
      <xdr:rowOff>95083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111610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29463</xdr:rowOff>
    </xdr:from>
    <xdr:to>
      <xdr:col>6</xdr:col>
      <xdr:colOff>38100</xdr:colOff>
      <xdr:row>78</xdr:row>
      <xdr:rowOff>131063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122190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92436</xdr:rowOff>
    </xdr:from>
    <xdr:to>
      <xdr:col>24</xdr:col>
      <xdr:colOff>63500</xdr:colOff>
      <xdr:row>92</xdr:row>
      <xdr:rowOff>137280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65836"/>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137280</xdr:rowOff>
    </xdr:from>
    <xdr:to>
      <xdr:col>19</xdr:col>
      <xdr:colOff>177800</xdr:colOff>
      <xdr:row>92</xdr:row>
      <xdr:rowOff>154215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10680"/>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154215</xdr:rowOff>
    </xdr:from>
    <xdr:to>
      <xdr:col>15</xdr:col>
      <xdr:colOff>50800</xdr:colOff>
      <xdr:row>93</xdr:row>
      <xdr:rowOff>34734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92761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34734</xdr:rowOff>
    </xdr:from>
    <xdr:to>
      <xdr:col>10</xdr:col>
      <xdr:colOff>114300</xdr:colOff>
      <xdr:row>93</xdr:row>
      <xdr:rowOff>62661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7958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41636</xdr:rowOff>
    </xdr:from>
    <xdr:to>
      <xdr:col>24</xdr:col>
      <xdr:colOff>114300</xdr:colOff>
      <xdr:row>92</xdr:row>
      <xdr:rowOff>143236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64513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86480</xdr:rowOff>
    </xdr:from>
    <xdr:to>
      <xdr:col>20</xdr:col>
      <xdr:colOff>38100</xdr:colOff>
      <xdr:row>93</xdr:row>
      <xdr:rowOff>16630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33157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6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103415</xdr:rowOff>
    </xdr:from>
    <xdr:to>
      <xdr:col>15</xdr:col>
      <xdr:colOff>101600</xdr:colOff>
      <xdr:row>93</xdr:row>
      <xdr:rowOff>33565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50092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6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155384</xdr:rowOff>
    </xdr:from>
    <xdr:to>
      <xdr:col>10</xdr:col>
      <xdr:colOff>165100</xdr:colOff>
      <xdr:row>93</xdr:row>
      <xdr:rowOff>85534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102061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7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11861</xdr:rowOff>
    </xdr:from>
    <xdr:to>
      <xdr:col>6</xdr:col>
      <xdr:colOff>38100</xdr:colOff>
      <xdr:row>93</xdr:row>
      <xdr:rowOff>113461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129988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101375</xdr:rowOff>
    </xdr:from>
    <xdr:to>
      <xdr:col>55</xdr:col>
      <xdr:colOff>0</xdr:colOff>
      <xdr:row>36</xdr:row>
      <xdr:rowOff>91119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30675"/>
          <a:ext cx="838200" cy="3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91119</xdr:rowOff>
    </xdr:from>
    <xdr:to>
      <xdr:col>50</xdr:col>
      <xdr:colOff>114300</xdr:colOff>
      <xdr:row>36</xdr:row>
      <xdr:rowOff>136210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63319"/>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136210</xdr:rowOff>
    </xdr:from>
    <xdr:to>
      <xdr:col>45</xdr:col>
      <xdr:colOff>177800</xdr:colOff>
      <xdr:row>36</xdr:row>
      <xdr:rowOff>137067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0841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120174</xdr:rowOff>
    </xdr:from>
    <xdr:to>
      <xdr:col>41</xdr:col>
      <xdr:colOff>50800</xdr:colOff>
      <xdr:row>36</xdr:row>
      <xdr:rowOff>137067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92374"/>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50575</xdr:rowOff>
    </xdr:from>
    <xdr:to>
      <xdr:col>55</xdr:col>
      <xdr:colOff>50800</xdr:colOff>
      <xdr:row>34</xdr:row>
      <xdr:rowOff>152175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73452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3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40319</xdr:rowOff>
    </xdr:from>
    <xdr:to>
      <xdr:col>50</xdr:col>
      <xdr:colOff>165100</xdr:colOff>
      <xdr:row>36</xdr:row>
      <xdr:rowOff>141919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158446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98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85410</xdr:rowOff>
    </xdr:from>
    <xdr:to>
      <xdr:col>46</xdr:col>
      <xdr:colOff>38100</xdr:colOff>
      <xdr:row>37</xdr:row>
      <xdr:rowOff>15560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32087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3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86267</xdr:rowOff>
    </xdr:from>
    <xdr:to>
      <xdr:col>41</xdr:col>
      <xdr:colOff>101600</xdr:colOff>
      <xdr:row>37</xdr:row>
      <xdr:rowOff>16417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32944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60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69374</xdr:rowOff>
    </xdr:from>
    <xdr:to>
      <xdr:col>36</xdr:col>
      <xdr:colOff>165100</xdr:colOff>
      <xdr:row>36</xdr:row>
      <xdr:rowOff>170974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16051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601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114129</xdr:rowOff>
    </xdr:from>
    <xdr:to>
      <xdr:col>55</xdr:col>
      <xdr:colOff>0</xdr:colOff>
      <xdr:row>57</xdr:row>
      <xdr:rowOff>61258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15329"/>
          <a:ext cx="838200" cy="1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19827</xdr:rowOff>
    </xdr:from>
    <xdr:to>
      <xdr:col>50</xdr:col>
      <xdr:colOff>114300</xdr:colOff>
      <xdr:row>57</xdr:row>
      <xdr:rowOff>61258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92477"/>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19827</xdr:rowOff>
    </xdr:from>
    <xdr:to>
      <xdr:col>45</xdr:col>
      <xdr:colOff>177800</xdr:colOff>
      <xdr:row>57</xdr:row>
      <xdr:rowOff>69662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9247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165426</xdr:rowOff>
    </xdr:from>
    <xdr:to>
      <xdr:col>41</xdr:col>
      <xdr:colOff>50800</xdr:colOff>
      <xdr:row>57</xdr:row>
      <xdr:rowOff>69662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6626"/>
          <a:ext cx="8890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63329</xdr:rowOff>
    </xdr:from>
    <xdr:to>
      <xdr:col>55</xdr:col>
      <xdr:colOff>50800</xdr:colOff>
      <xdr:row>56</xdr:row>
      <xdr:rowOff>164929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86206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10458</xdr:rowOff>
    </xdr:from>
    <xdr:to>
      <xdr:col>50</xdr:col>
      <xdr:colOff>165100</xdr:colOff>
      <xdr:row>57</xdr:row>
      <xdr:rowOff>112058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103185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140477</xdr:rowOff>
    </xdr:from>
    <xdr:to>
      <xdr:col>46</xdr:col>
      <xdr:colOff>38100</xdr:colOff>
      <xdr:row>57</xdr:row>
      <xdr:rowOff>70627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61754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18862</xdr:rowOff>
    </xdr:from>
    <xdr:to>
      <xdr:col>41</xdr:col>
      <xdr:colOff>101600</xdr:colOff>
      <xdr:row>57</xdr:row>
      <xdr:rowOff>120462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114626</xdr:rowOff>
    </xdr:from>
    <xdr:to>
      <xdr:col>36</xdr:col>
      <xdr:colOff>165100</xdr:colOff>
      <xdr:row>57</xdr:row>
      <xdr:rowOff>44776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61303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22758</xdr:rowOff>
    </xdr:from>
    <xdr:to>
      <xdr:col>55</xdr:col>
      <xdr:colOff>0</xdr:colOff>
      <xdr:row>77</xdr:row>
      <xdr:rowOff>138658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52958"/>
          <a:ext cx="838200" cy="2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138658</xdr:rowOff>
    </xdr:from>
    <xdr:to>
      <xdr:col>50</xdr:col>
      <xdr:colOff>114300</xdr:colOff>
      <xdr:row>78</xdr:row>
      <xdr:rowOff>92036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40308"/>
          <a:ext cx="889000" cy="1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92036</xdr:rowOff>
    </xdr:from>
    <xdr:to>
      <xdr:col>45</xdr:col>
      <xdr:colOff>177800</xdr:colOff>
      <xdr:row>78</xdr:row>
      <xdr:rowOff>92760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51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61519</xdr:rowOff>
    </xdr:from>
    <xdr:to>
      <xdr:col>41</xdr:col>
      <xdr:colOff>50800</xdr:colOff>
      <xdr:row>78</xdr:row>
      <xdr:rowOff>92760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3169"/>
          <a:ext cx="889000" cy="2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143408</xdr:rowOff>
    </xdr:from>
    <xdr:to>
      <xdr:col>55</xdr:col>
      <xdr:colOff>50800</xdr:colOff>
      <xdr:row>76</xdr:row>
      <xdr:rowOff>73558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166285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87858</xdr:rowOff>
    </xdr:from>
    <xdr:to>
      <xdr:col>50</xdr:col>
      <xdr:colOff>165100</xdr:colOff>
      <xdr:row>78</xdr:row>
      <xdr:rowOff>18008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9135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3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41236</xdr:rowOff>
    </xdr:from>
    <xdr:to>
      <xdr:col>46</xdr:col>
      <xdr:colOff>38100</xdr:colOff>
      <xdr:row>78</xdr:row>
      <xdr:rowOff>142836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133963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41960</xdr:rowOff>
    </xdr:from>
    <xdr:to>
      <xdr:col>41</xdr:col>
      <xdr:colOff>101600</xdr:colOff>
      <xdr:row>78</xdr:row>
      <xdr:rowOff>143560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134687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10719</xdr:rowOff>
    </xdr:from>
    <xdr:to>
      <xdr:col>36</xdr:col>
      <xdr:colOff>165100</xdr:colOff>
      <xdr:row>77</xdr:row>
      <xdr:rowOff>112319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128846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49754</xdr:rowOff>
    </xdr:from>
    <xdr:to>
      <xdr:col>55</xdr:col>
      <xdr:colOff>0</xdr:colOff>
      <xdr:row>98</xdr:row>
      <xdr:rowOff>103184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1854"/>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161813</xdr:rowOff>
    </xdr:from>
    <xdr:to>
      <xdr:col>50</xdr:col>
      <xdr:colOff>114300</xdr:colOff>
      <xdr:row>98</xdr:row>
      <xdr:rowOff>103184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92463"/>
          <a:ext cx="889000" cy="1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150817</xdr:rowOff>
    </xdr:from>
    <xdr:to>
      <xdr:col>45</xdr:col>
      <xdr:colOff>177800</xdr:colOff>
      <xdr:row>97</xdr:row>
      <xdr:rowOff>161813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8146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131204</xdr:rowOff>
    </xdr:from>
    <xdr:to>
      <xdr:col>41</xdr:col>
      <xdr:colOff>50800</xdr:colOff>
      <xdr:row>97</xdr:row>
      <xdr:rowOff>150817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61854"/>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170404</xdr:rowOff>
    </xdr:from>
    <xdr:to>
      <xdr:col>55</xdr:col>
      <xdr:colOff>50800</xdr:colOff>
      <xdr:row>98</xdr:row>
      <xdr:rowOff>100554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85331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52384</xdr:rowOff>
    </xdr:from>
    <xdr:to>
      <xdr:col>50</xdr:col>
      <xdr:colOff>165100</xdr:colOff>
      <xdr:row>98</xdr:row>
      <xdr:rowOff>153984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145111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111013</xdr:rowOff>
    </xdr:from>
    <xdr:to>
      <xdr:col>46</xdr:col>
      <xdr:colOff>38100</xdr:colOff>
      <xdr:row>98</xdr:row>
      <xdr:rowOff>41163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100017</xdr:rowOff>
    </xdr:from>
    <xdr:to>
      <xdr:col>41</xdr:col>
      <xdr:colOff>101600</xdr:colOff>
      <xdr:row>98</xdr:row>
      <xdr:rowOff>30167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80404</xdr:rowOff>
    </xdr:from>
    <xdr:to>
      <xdr:col>36</xdr:col>
      <xdr:colOff>165100</xdr:colOff>
      <xdr:row>98</xdr:row>
      <xdr:rowOff>10554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27081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37135</xdr:rowOff>
    </xdr:from>
    <xdr:to>
      <xdr:col>85</xdr:col>
      <xdr:colOff>127000</xdr:colOff>
      <xdr:row>39</xdr:row>
      <xdr:rowOff>38868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3685"/>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22657</xdr:rowOff>
    </xdr:from>
    <xdr:to>
      <xdr:col>81</xdr:col>
      <xdr:colOff>50800</xdr:colOff>
      <xdr:row>39</xdr:row>
      <xdr:rowOff>37135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92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22657</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920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36849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33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159518</xdr:rowOff>
    </xdr:from>
    <xdr:to>
      <xdr:col>85</xdr:col>
      <xdr:colOff>177800</xdr:colOff>
      <xdr:row>39</xdr:row>
      <xdr:rowOff>89668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74445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157785</xdr:rowOff>
    </xdr:from>
    <xdr:to>
      <xdr:col>81</xdr:col>
      <xdr:colOff>101600</xdr:colOff>
      <xdr:row>39</xdr:row>
      <xdr:rowOff>87935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79062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143307</xdr:rowOff>
    </xdr:from>
    <xdr:to>
      <xdr:col>76</xdr:col>
      <xdr:colOff>165100</xdr:colOff>
      <xdr:row>39</xdr:row>
      <xdr:rowOff>73457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64584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157499</xdr:rowOff>
    </xdr:from>
    <xdr:to>
      <xdr:col>67</xdr:col>
      <xdr:colOff>101600</xdr:colOff>
      <xdr:row>39</xdr:row>
      <xdr:rowOff>87649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78776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153980</xdr:rowOff>
    </xdr:from>
    <xdr:to>
      <xdr:col>85</xdr:col>
      <xdr:colOff>127000</xdr:colOff>
      <xdr:row>76</xdr:row>
      <xdr:rowOff>159414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84180"/>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153980</xdr:rowOff>
    </xdr:from>
    <xdr:to>
      <xdr:col>81</xdr:col>
      <xdr:colOff>50800</xdr:colOff>
      <xdr:row>76</xdr:row>
      <xdr:rowOff>159398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4180"/>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159398</xdr:rowOff>
    </xdr:from>
    <xdr:to>
      <xdr:col>76</xdr:col>
      <xdr:colOff>114300</xdr:colOff>
      <xdr:row>77</xdr:row>
      <xdr:rowOff>10906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9598"/>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10906</xdr:rowOff>
    </xdr:from>
    <xdr:to>
      <xdr:col>71</xdr:col>
      <xdr:colOff>177800</xdr:colOff>
      <xdr:row>77</xdr:row>
      <xdr:rowOff>36799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2556"/>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108614</xdr:rowOff>
    </xdr:from>
    <xdr:to>
      <xdr:col>85</xdr:col>
      <xdr:colOff>177800</xdr:colOff>
      <xdr:row>77</xdr:row>
      <xdr:rowOff>38764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87041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103180</xdr:rowOff>
    </xdr:from>
    <xdr:to>
      <xdr:col>81</xdr:col>
      <xdr:colOff>101600</xdr:colOff>
      <xdr:row>77</xdr:row>
      <xdr:rowOff>33330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108598</xdr:rowOff>
    </xdr:from>
    <xdr:to>
      <xdr:col>76</xdr:col>
      <xdr:colOff>165100</xdr:colOff>
      <xdr:row>77</xdr:row>
      <xdr:rowOff>38748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131556</xdr:rowOff>
    </xdr:from>
    <xdr:to>
      <xdr:col>72</xdr:col>
      <xdr:colOff>38100</xdr:colOff>
      <xdr:row>77</xdr:row>
      <xdr:rowOff>61706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157449</xdr:rowOff>
    </xdr:from>
    <xdr:to>
      <xdr:col>67</xdr:col>
      <xdr:colOff>101600</xdr:colOff>
      <xdr:row>77</xdr:row>
      <xdr:rowOff>87599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78726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19889</xdr:rowOff>
    </xdr:from>
    <xdr:to>
      <xdr:col>85</xdr:col>
      <xdr:colOff>127000</xdr:colOff>
      <xdr:row>98</xdr:row>
      <xdr:rowOff>56057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21989"/>
          <a:ext cx="8382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56057</xdr:rowOff>
    </xdr:from>
    <xdr:to>
      <xdr:col>81</xdr:col>
      <xdr:colOff>50800</xdr:colOff>
      <xdr:row>98</xdr:row>
      <xdr:rowOff>122225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58157"/>
          <a:ext cx="8890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78042</xdr:rowOff>
    </xdr:from>
    <xdr:to>
      <xdr:col>76</xdr:col>
      <xdr:colOff>114300</xdr:colOff>
      <xdr:row>98</xdr:row>
      <xdr:rowOff>122225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08692"/>
          <a:ext cx="889000" cy="2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78042</xdr:rowOff>
    </xdr:from>
    <xdr:to>
      <xdr:col>71</xdr:col>
      <xdr:colOff>177800</xdr:colOff>
      <xdr:row>97</xdr:row>
      <xdr:rowOff>126936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08692"/>
          <a:ext cx="889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5257</xdr:rowOff>
    </xdr:from>
    <xdr:to>
      <xdr:col>81</xdr:col>
      <xdr:colOff>101600</xdr:colOff>
      <xdr:row>98</xdr:row>
      <xdr:rowOff>106857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97984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71425</xdr:rowOff>
    </xdr:from>
    <xdr:to>
      <xdr:col>76</xdr:col>
      <xdr:colOff>165100</xdr:colOff>
      <xdr:row>99</xdr:row>
      <xdr:rowOff>1575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164152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27242</xdr:rowOff>
    </xdr:from>
    <xdr:to>
      <xdr:col>72</xdr:col>
      <xdr:colOff>38100</xdr:colOff>
      <xdr:row>97</xdr:row>
      <xdr:rowOff>128842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145369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76136</xdr:rowOff>
    </xdr:from>
    <xdr:to>
      <xdr:col>67</xdr:col>
      <xdr:colOff>101600</xdr:colOff>
      <xdr:row>98</xdr:row>
      <xdr:rowOff>6286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22813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24029</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10579"/>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24029</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105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144679</xdr:rowOff>
    </xdr:from>
    <xdr:to>
      <xdr:col>112</xdr:col>
      <xdr:colOff>38100</xdr:colOff>
      <xdr:row>39</xdr:row>
      <xdr:rowOff>74829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65956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89271</xdr:rowOff>
    </xdr:from>
    <xdr:to>
      <xdr:col>116</xdr:col>
      <xdr:colOff>63500</xdr:colOff>
      <xdr:row>57</xdr:row>
      <xdr:rowOff>146924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61921"/>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89271</xdr:rowOff>
    </xdr:from>
    <xdr:to>
      <xdr:col>111</xdr:col>
      <xdr:colOff>177800</xdr:colOff>
      <xdr:row>57</xdr:row>
      <xdr:rowOff>94848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61921"/>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69931</xdr:rowOff>
    </xdr:from>
    <xdr:to>
      <xdr:col>107</xdr:col>
      <xdr:colOff>50800</xdr:colOff>
      <xdr:row>57</xdr:row>
      <xdr:rowOff>94848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4258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37059</xdr:rowOff>
    </xdr:from>
    <xdr:to>
      <xdr:col>102</xdr:col>
      <xdr:colOff>114300</xdr:colOff>
      <xdr:row>57</xdr:row>
      <xdr:rowOff>69931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0970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96124</xdr:rowOff>
    </xdr:from>
    <xdr:to>
      <xdr:col>116</xdr:col>
      <xdr:colOff>114300</xdr:colOff>
      <xdr:row>58</xdr:row>
      <xdr:rowOff>26274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74551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38471</xdr:rowOff>
    </xdr:from>
    <xdr:to>
      <xdr:col>112</xdr:col>
      <xdr:colOff>38100</xdr:colOff>
      <xdr:row>57</xdr:row>
      <xdr:rowOff>140071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131198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44048</xdr:rowOff>
    </xdr:from>
    <xdr:to>
      <xdr:col>107</xdr:col>
      <xdr:colOff>101600</xdr:colOff>
      <xdr:row>57</xdr:row>
      <xdr:rowOff>145648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136775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0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19131</xdr:rowOff>
    </xdr:from>
    <xdr:to>
      <xdr:col>102</xdr:col>
      <xdr:colOff>165100</xdr:colOff>
      <xdr:row>57</xdr:row>
      <xdr:rowOff>120731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111858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8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157709</xdr:rowOff>
    </xdr:from>
    <xdr:to>
      <xdr:col>98</xdr:col>
      <xdr:colOff>38100</xdr:colOff>
      <xdr:row>57</xdr:row>
      <xdr:rowOff>87859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78986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37173</xdr:rowOff>
    </xdr:from>
    <xdr:to>
      <xdr:col>116</xdr:col>
      <xdr:colOff>63500</xdr:colOff>
      <xdr:row>77</xdr:row>
      <xdr:rowOff>63005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8823"/>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37173</xdr:rowOff>
    </xdr:from>
    <xdr:to>
      <xdr:col>111</xdr:col>
      <xdr:colOff>177800</xdr:colOff>
      <xdr:row>77</xdr:row>
      <xdr:rowOff>82835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8823"/>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82835</xdr:rowOff>
    </xdr:from>
    <xdr:to>
      <xdr:col>107</xdr:col>
      <xdr:colOff>50800</xdr:colOff>
      <xdr:row>77</xdr:row>
      <xdr:rowOff>91294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448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70377</xdr:rowOff>
    </xdr:from>
    <xdr:to>
      <xdr:col>102</xdr:col>
      <xdr:colOff>114300</xdr:colOff>
      <xdr:row>77</xdr:row>
      <xdr:rowOff>91294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7202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12205</xdr:rowOff>
    </xdr:from>
    <xdr:to>
      <xdr:col>116</xdr:col>
      <xdr:colOff>114300</xdr:colOff>
      <xdr:row>77</xdr:row>
      <xdr:rowOff>113805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162082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157823</xdr:rowOff>
    </xdr:from>
    <xdr:to>
      <xdr:col>112</xdr:col>
      <xdr:colOff>38100</xdr:colOff>
      <xdr:row>77</xdr:row>
      <xdr:rowOff>87973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79100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32035</xdr:rowOff>
    </xdr:from>
    <xdr:to>
      <xdr:col>107</xdr:col>
      <xdr:colOff>101600</xdr:colOff>
      <xdr:row>77</xdr:row>
      <xdr:rowOff>133635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124762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40494</xdr:rowOff>
    </xdr:from>
    <xdr:to>
      <xdr:col>102</xdr:col>
      <xdr:colOff>165100</xdr:colOff>
      <xdr:row>77</xdr:row>
      <xdr:rowOff>142094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133221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19577</xdr:rowOff>
    </xdr:from>
    <xdr:to>
      <xdr:col>98</xdr:col>
      <xdr:colOff>38100</xdr:colOff>
      <xdr:row>77</xdr:row>
      <xdr:rowOff>121177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112304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扶助費及び補助費等が類似団体内平均と比較し大きく上回っている。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扶助費については、生活保護費や認定こども園施設型給付金等によるもので、補助費等については、一部事務組合への負担金や公営企業会計への補助金が要因となっている。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普通建設事業費のうち新規整備分については、芦原温泉駅周辺整備事業の増により、前年度から大幅に増加している。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北陸新幹線整備事業等の大型事業の完了まで普通建設事業費が増加することに加え、公共施設の老朽化による維持補修費の増加が想定されるため、扶助費及び補助費等はもとよりその他の経費についても、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76019</xdr:rowOff>
    </xdr:from>
    <xdr:to>
      <xdr:col>24</xdr:col>
      <xdr:colOff>63500</xdr:colOff>
      <xdr:row>35</xdr:row>
      <xdr:rowOff>15276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05319"/>
          <a:ext cx="8382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10378</xdr:rowOff>
    </xdr:from>
    <xdr:to>
      <xdr:col>19</xdr:col>
      <xdr:colOff>177800</xdr:colOff>
      <xdr:row>34</xdr:row>
      <xdr:rowOff>76019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967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10378</xdr:rowOff>
    </xdr:from>
    <xdr:to>
      <xdr:col>15</xdr:col>
      <xdr:colOff>50800</xdr:colOff>
      <xdr:row>34</xdr:row>
      <xdr:rowOff>19195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96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19195</xdr:rowOff>
    </xdr:from>
    <xdr:to>
      <xdr:col>10</xdr:col>
      <xdr:colOff>114300</xdr:colOff>
      <xdr:row>34</xdr:row>
      <xdr:rowOff>29645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849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158803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25219</xdr:rowOff>
    </xdr:from>
    <xdr:to>
      <xdr:col>20</xdr:col>
      <xdr:colOff>38100</xdr:colOff>
      <xdr:row>34</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143346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131028</xdr:rowOff>
    </xdr:from>
    <xdr:to>
      <xdr:col>15</xdr:col>
      <xdr:colOff>101600</xdr:colOff>
      <xdr:row>34</xdr:row>
      <xdr:rowOff>61178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77705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139845</xdr:rowOff>
    </xdr:from>
    <xdr:to>
      <xdr:col>10</xdr:col>
      <xdr:colOff>165100</xdr:colOff>
      <xdr:row>34</xdr:row>
      <xdr:rowOff>69995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86522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150295</xdr:rowOff>
    </xdr:from>
    <xdr:to>
      <xdr:col>6</xdr:col>
      <xdr:colOff>38100</xdr:colOff>
      <xdr:row>34</xdr:row>
      <xdr:rowOff>80445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96972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66982</xdr:rowOff>
    </xdr:from>
    <xdr:to>
      <xdr:col>24</xdr:col>
      <xdr:colOff>63500</xdr:colOff>
      <xdr:row>58</xdr:row>
      <xdr:rowOff>69647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8182"/>
          <a:ext cx="838200" cy="3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69647</xdr:rowOff>
    </xdr:from>
    <xdr:to>
      <xdr:col>19</xdr:col>
      <xdr:colOff>177800</xdr:colOff>
      <xdr:row>58</xdr:row>
      <xdr:rowOff>90117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13747"/>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35654</xdr:rowOff>
    </xdr:from>
    <xdr:to>
      <xdr:col>15</xdr:col>
      <xdr:colOff>50800</xdr:colOff>
      <xdr:row>58</xdr:row>
      <xdr:rowOff>90117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79754"/>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7455</xdr:rowOff>
    </xdr:from>
    <xdr:to>
      <xdr:col>10</xdr:col>
      <xdr:colOff>114300</xdr:colOff>
      <xdr:row>58</xdr:row>
      <xdr:rowOff>35654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51555"/>
          <a:ext cx="8890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16182</xdr:rowOff>
    </xdr:from>
    <xdr:to>
      <xdr:col>24</xdr:col>
      <xdr:colOff>114300</xdr:colOff>
      <xdr:row>56</xdr:row>
      <xdr:rowOff>117782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102929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18847</xdr:rowOff>
    </xdr:from>
    <xdr:to>
      <xdr:col>20</xdr:col>
      <xdr:colOff>38100</xdr:colOff>
      <xdr:row>58</xdr:row>
      <xdr:rowOff>120447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39317</xdr:rowOff>
    </xdr:from>
    <xdr:to>
      <xdr:col>15</xdr:col>
      <xdr:colOff>101600</xdr:colOff>
      <xdr:row>58</xdr:row>
      <xdr:rowOff>140917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132044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156304</xdr:rowOff>
    </xdr:from>
    <xdr:to>
      <xdr:col>10</xdr:col>
      <xdr:colOff>165100</xdr:colOff>
      <xdr:row>58</xdr:row>
      <xdr:rowOff>86454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102981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128105</xdr:rowOff>
    </xdr:from>
    <xdr:to>
      <xdr:col>6</xdr:col>
      <xdr:colOff>38100</xdr:colOff>
      <xdr:row>58</xdr:row>
      <xdr:rowOff>58255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74782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156878</xdr:rowOff>
    </xdr:from>
    <xdr:to>
      <xdr:col>24</xdr:col>
      <xdr:colOff>63500</xdr:colOff>
      <xdr:row>75</xdr:row>
      <xdr:rowOff>113411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844178"/>
          <a:ext cx="838200" cy="1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57469</xdr:rowOff>
    </xdr:from>
    <xdr:to>
      <xdr:col>19</xdr:col>
      <xdr:colOff>177800</xdr:colOff>
      <xdr:row>75</xdr:row>
      <xdr:rowOff>113411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916219"/>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57469</xdr:rowOff>
    </xdr:from>
    <xdr:to>
      <xdr:col>15</xdr:col>
      <xdr:colOff>50800</xdr:colOff>
      <xdr:row>75</xdr:row>
      <xdr:rowOff>141921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916219"/>
          <a:ext cx="8890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132597</xdr:rowOff>
    </xdr:from>
    <xdr:to>
      <xdr:col>10</xdr:col>
      <xdr:colOff>114300</xdr:colOff>
      <xdr:row>75</xdr:row>
      <xdr:rowOff>141921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2991347"/>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106078</xdr:rowOff>
    </xdr:from>
    <xdr:to>
      <xdr:col>24</xdr:col>
      <xdr:colOff>114300</xdr:colOff>
      <xdr:row>75</xdr:row>
      <xdr:rowOff>36228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128955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64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62611</xdr:rowOff>
    </xdr:from>
    <xdr:to>
      <xdr:col>20</xdr:col>
      <xdr:colOff>38100</xdr:colOff>
      <xdr:row>75</xdr:row>
      <xdr:rowOff>164210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9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6669</xdr:rowOff>
    </xdr:from>
    <xdr:to>
      <xdr:col>15</xdr:col>
      <xdr:colOff>101600</xdr:colOff>
      <xdr:row>75</xdr:row>
      <xdr:rowOff>108269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124796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4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91121</xdr:rowOff>
    </xdr:from>
    <xdr:to>
      <xdr:col>10</xdr:col>
      <xdr:colOff>165100</xdr:colOff>
      <xdr:row>76</xdr:row>
      <xdr:rowOff>21270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949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37798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7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81797</xdr:rowOff>
    </xdr:from>
    <xdr:to>
      <xdr:col>6</xdr:col>
      <xdr:colOff>38100</xdr:colOff>
      <xdr:row>76</xdr:row>
      <xdr:rowOff>11947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28474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1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45605</xdr:rowOff>
    </xdr:from>
    <xdr:to>
      <xdr:col>24</xdr:col>
      <xdr:colOff>63500</xdr:colOff>
      <xdr:row>99</xdr:row>
      <xdr:rowOff>88988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7019155"/>
          <a:ext cx="8382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84519</xdr:rowOff>
    </xdr:from>
    <xdr:to>
      <xdr:col>19</xdr:col>
      <xdr:colOff>177800</xdr:colOff>
      <xdr:row>99</xdr:row>
      <xdr:rowOff>88988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705806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78817</xdr:rowOff>
    </xdr:from>
    <xdr:to>
      <xdr:col>15</xdr:col>
      <xdr:colOff>50800</xdr:colOff>
      <xdr:row>99</xdr:row>
      <xdr:rowOff>84519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7052367"/>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78817</xdr:rowOff>
    </xdr:from>
    <xdr:to>
      <xdr:col>10</xdr:col>
      <xdr:colOff>114300</xdr:colOff>
      <xdr:row>99</xdr:row>
      <xdr:rowOff>119190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52367"/>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166255</xdr:rowOff>
    </xdr:from>
    <xdr:to>
      <xdr:col>24</xdr:col>
      <xdr:colOff>114300</xdr:colOff>
      <xdr:row>99</xdr:row>
      <xdr:rowOff>96405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81182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38188</xdr:rowOff>
    </xdr:from>
    <xdr:to>
      <xdr:col>20</xdr:col>
      <xdr:colOff>38100</xdr:colOff>
      <xdr:row>99</xdr:row>
      <xdr:rowOff>139788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70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130915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1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33719</xdr:rowOff>
    </xdr:from>
    <xdr:to>
      <xdr:col>15</xdr:col>
      <xdr:colOff>101600</xdr:colOff>
      <xdr:row>99</xdr:row>
      <xdr:rowOff>135319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70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126446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28017</xdr:rowOff>
    </xdr:from>
    <xdr:to>
      <xdr:col>10</xdr:col>
      <xdr:colOff>165100</xdr:colOff>
      <xdr:row>99</xdr:row>
      <xdr:rowOff>129617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70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120744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68390</xdr:rowOff>
    </xdr:from>
    <xdr:to>
      <xdr:col>6</xdr:col>
      <xdr:colOff>38100</xdr:colOff>
      <xdr:row>99</xdr:row>
      <xdr:rowOff>169990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161117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55575</xdr:rowOff>
    </xdr:from>
    <xdr:to>
      <xdr:col>55</xdr:col>
      <xdr:colOff>0</xdr:colOff>
      <xdr:row>37</xdr:row>
      <xdr:rowOff>57861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227775"/>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54889</xdr:rowOff>
    </xdr:from>
    <xdr:to>
      <xdr:col>50</xdr:col>
      <xdr:colOff>114300</xdr:colOff>
      <xdr:row>36</xdr:row>
      <xdr:rowOff>55575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2270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48946</xdr:rowOff>
    </xdr:from>
    <xdr:to>
      <xdr:col>45</xdr:col>
      <xdr:colOff>177800</xdr:colOff>
      <xdr:row>36</xdr:row>
      <xdr:rowOff>54889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2114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50089</xdr:rowOff>
    </xdr:from>
    <xdr:to>
      <xdr:col>41</xdr:col>
      <xdr:colOff>50800</xdr:colOff>
      <xdr:row>36</xdr:row>
      <xdr:rowOff>48946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05083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xdr:rowOff>
    </xdr:from>
    <xdr:to>
      <xdr:col>55</xdr:col>
      <xdr:colOff>50800</xdr:colOff>
      <xdr:row>37</xdr:row>
      <xdr:rowOff>108661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29938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4775</xdr:rowOff>
    </xdr:from>
    <xdr:to>
      <xdr:col>50</xdr:col>
      <xdr:colOff>165100</xdr:colOff>
      <xdr:row>36</xdr:row>
      <xdr:rowOff>106375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122902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4089</xdr:rowOff>
    </xdr:from>
    <xdr:to>
      <xdr:col>46</xdr:col>
      <xdr:colOff>38100</xdr:colOff>
      <xdr:row>36</xdr:row>
      <xdr:rowOff>105689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122216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169596</xdr:rowOff>
    </xdr:from>
    <xdr:to>
      <xdr:col>41</xdr:col>
      <xdr:colOff>101600</xdr:colOff>
      <xdr:row>36</xdr:row>
      <xdr:rowOff>99746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116273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170739</xdr:rowOff>
    </xdr:from>
    <xdr:to>
      <xdr:col>36</xdr:col>
      <xdr:colOff>165100</xdr:colOff>
      <xdr:row>35</xdr:row>
      <xdr:rowOff>100889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117416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107562</xdr:rowOff>
    </xdr:from>
    <xdr:to>
      <xdr:col>55</xdr:col>
      <xdr:colOff>0</xdr:colOff>
      <xdr:row>56</xdr:row>
      <xdr:rowOff>46717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194412"/>
          <a:ext cx="838200" cy="4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107562</xdr:rowOff>
    </xdr:from>
    <xdr:to>
      <xdr:col>50</xdr:col>
      <xdr:colOff>114300</xdr:colOff>
      <xdr:row>56</xdr:row>
      <xdr:rowOff>38030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194412"/>
          <a:ext cx="889000" cy="4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38030</xdr:rowOff>
    </xdr:from>
    <xdr:to>
      <xdr:col>45</xdr:col>
      <xdr:colOff>177800</xdr:colOff>
      <xdr:row>56</xdr:row>
      <xdr:rowOff>143548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3923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132556</xdr:rowOff>
    </xdr:from>
    <xdr:to>
      <xdr:col>41</xdr:col>
      <xdr:colOff>50800</xdr:colOff>
      <xdr:row>56</xdr:row>
      <xdr:rowOff>143548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390856"/>
          <a:ext cx="889000" cy="3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167367</xdr:rowOff>
    </xdr:from>
    <xdr:to>
      <xdr:col>55</xdr:col>
      <xdr:colOff>50800</xdr:colOff>
      <xdr:row>56</xdr:row>
      <xdr:rowOff>97517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18794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56762</xdr:rowOff>
    </xdr:from>
    <xdr:to>
      <xdr:col>50</xdr:col>
      <xdr:colOff>165100</xdr:colOff>
      <xdr:row>53</xdr:row>
      <xdr:rowOff>158362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3439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158680</xdr:rowOff>
    </xdr:from>
    <xdr:to>
      <xdr:col>46</xdr:col>
      <xdr:colOff>38100</xdr:colOff>
      <xdr:row>56</xdr:row>
      <xdr:rowOff>88830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105357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92748</xdr:rowOff>
    </xdr:from>
    <xdr:to>
      <xdr:col>41</xdr:col>
      <xdr:colOff>101600</xdr:colOff>
      <xdr:row>57</xdr:row>
      <xdr:rowOff>22898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39425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81756</xdr:rowOff>
    </xdr:from>
    <xdr:to>
      <xdr:col>36</xdr:col>
      <xdr:colOff>165100</xdr:colOff>
      <xdr:row>55</xdr:row>
      <xdr:rowOff>11906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3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28433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71062</xdr:rowOff>
    </xdr:from>
    <xdr:to>
      <xdr:col>55</xdr:col>
      <xdr:colOff>0</xdr:colOff>
      <xdr:row>76</xdr:row>
      <xdr:rowOff>154006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01262"/>
          <a:ext cx="8382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127794</xdr:rowOff>
    </xdr:from>
    <xdr:to>
      <xdr:col>50</xdr:col>
      <xdr:colOff>114300</xdr:colOff>
      <xdr:row>76</xdr:row>
      <xdr:rowOff>154006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57994"/>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136823</xdr:rowOff>
    </xdr:from>
    <xdr:to>
      <xdr:col>45</xdr:col>
      <xdr:colOff>177800</xdr:colOff>
      <xdr:row>76</xdr:row>
      <xdr:rowOff>127794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95573"/>
          <a:ext cx="889000" cy="1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136823</xdr:rowOff>
    </xdr:from>
    <xdr:to>
      <xdr:col>41</xdr:col>
      <xdr:colOff>50800</xdr:colOff>
      <xdr:row>76</xdr:row>
      <xdr:rowOff>34734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95573"/>
          <a:ext cx="8890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20262</xdr:rowOff>
    </xdr:from>
    <xdr:to>
      <xdr:col>55</xdr:col>
      <xdr:colOff>50800</xdr:colOff>
      <xdr:row>76</xdr:row>
      <xdr:rowOff>121862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43140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103206</xdr:rowOff>
    </xdr:from>
    <xdr:to>
      <xdr:col>50</xdr:col>
      <xdr:colOff>165100</xdr:colOff>
      <xdr:row>77</xdr:row>
      <xdr:rowOff>33356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49884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0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76994</xdr:rowOff>
    </xdr:from>
    <xdr:to>
      <xdr:col>46</xdr:col>
      <xdr:colOff>38100</xdr:colOff>
      <xdr:row>77</xdr:row>
      <xdr:rowOff>7144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86023</xdr:rowOff>
    </xdr:from>
    <xdr:to>
      <xdr:col>41</xdr:col>
      <xdr:colOff>101600</xdr:colOff>
      <xdr:row>76</xdr:row>
      <xdr:rowOff>16173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32700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155384</xdr:rowOff>
    </xdr:from>
    <xdr:to>
      <xdr:col>36</xdr:col>
      <xdr:colOff>165100</xdr:colOff>
      <xdr:row>76</xdr:row>
      <xdr:rowOff>85534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102061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32770</xdr:rowOff>
    </xdr:from>
    <xdr:to>
      <xdr:col>55</xdr:col>
      <xdr:colOff>0</xdr:colOff>
      <xdr:row>97</xdr:row>
      <xdr:rowOff>53398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320520"/>
          <a:ext cx="838200" cy="3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120650</xdr:rowOff>
    </xdr:from>
    <xdr:to>
      <xdr:col>50</xdr:col>
      <xdr:colOff>114300</xdr:colOff>
      <xdr:row>97</xdr:row>
      <xdr:rowOff>53398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579850"/>
          <a:ext cx="889000" cy="10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120650</xdr:rowOff>
    </xdr:from>
    <xdr:to>
      <xdr:col>45</xdr:col>
      <xdr:colOff>177800</xdr:colOff>
      <xdr:row>97</xdr:row>
      <xdr:rowOff>50208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79850"/>
          <a:ext cx="889000" cy="10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50208</xdr:rowOff>
    </xdr:from>
    <xdr:to>
      <xdr:col>41</xdr:col>
      <xdr:colOff>50800</xdr:colOff>
      <xdr:row>97</xdr:row>
      <xdr:rowOff>167012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80858"/>
          <a:ext cx="889000" cy="1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153420</xdr:rowOff>
    </xdr:from>
    <xdr:to>
      <xdr:col>55</xdr:col>
      <xdr:colOff>50800</xdr:colOff>
      <xdr:row>95</xdr:row>
      <xdr:rowOff>83570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4847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2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2598</xdr:rowOff>
    </xdr:from>
    <xdr:to>
      <xdr:col>50</xdr:col>
      <xdr:colOff>165100</xdr:colOff>
      <xdr:row>97</xdr:row>
      <xdr:rowOff>104198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120725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69850</xdr:rowOff>
    </xdr:from>
    <xdr:to>
      <xdr:col>46</xdr:col>
      <xdr:colOff>38100</xdr:colOff>
      <xdr:row>97</xdr:row>
      <xdr:rowOff>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170858</xdr:rowOff>
    </xdr:from>
    <xdr:to>
      <xdr:col>41</xdr:col>
      <xdr:colOff>101600</xdr:colOff>
      <xdr:row>97</xdr:row>
      <xdr:rowOff>101008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117535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116212</xdr:rowOff>
    </xdr:from>
    <xdr:to>
      <xdr:col>36</xdr:col>
      <xdr:colOff>165100</xdr:colOff>
      <xdr:row>98</xdr:row>
      <xdr:rowOff>46362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62889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31077</xdr:rowOff>
    </xdr:from>
    <xdr:to>
      <xdr:col>85</xdr:col>
      <xdr:colOff>127000</xdr:colOff>
      <xdr:row>36</xdr:row>
      <xdr:rowOff>108344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03277"/>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31077</xdr:rowOff>
    </xdr:from>
    <xdr:to>
      <xdr:col>81</xdr:col>
      <xdr:colOff>50800</xdr:colOff>
      <xdr:row>37</xdr:row>
      <xdr:rowOff>27381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03277"/>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33287</xdr:rowOff>
    </xdr:from>
    <xdr:to>
      <xdr:col>76</xdr:col>
      <xdr:colOff>114300</xdr:colOff>
      <xdr:row>37</xdr:row>
      <xdr:rowOff>27381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205487"/>
          <a:ext cx="889000" cy="1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33287</xdr:rowOff>
    </xdr:from>
    <xdr:to>
      <xdr:col>71</xdr:col>
      <xdr:colOff>177800</xdr:colOff>
      <xdr:row>37</xdr:row>
      <xdr:rowOff>80797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05487"/>
          <a:ext cx="889000" cy="2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57544</xdr:rowOff>
    </xdr:from>
    <xdr:to>
      <xdr:col>85</xdr:col>
      <xdr:colOff>177800</xdr:colOff>
      <xdr:row>36</xdr:row>
      <xdr:rowOff>159144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35971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151727</xdr:rowOff>
    </xdr:from>
    <xdr:to>
      <xdr:col>81</xdr:col>
      <xdr:colOff>101600</xdr:colOff>
      <xdr:row>36</xdr:row>
      <xdr:rowOff>81877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98404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148031</xdr:rowOff>
    </xdr:from>
    <xdr:to>
      <xdr:col>76</xdr:col>
      <xdr:colOff>165100</xdr:colOff>
      <xdr:row>37</xdr:row>
      <xdr:rowOff>78181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69308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153937</xdr:rowOff>
    </xdr:from>
    <xdr:to>
      <xdr:col>72</xdr:col>
      <xdr:colOff>38100</xdr:colOff>
      <xdr:row>36</xdr:row>
      <xdr:rowOff>84087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100614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9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29997</xdr:rowOff>
    </xdr:from>
    <xdr:to>
      <xdr:col>67</xdr:col>
      <xdr:colOff>101600</xdr:colOff>
      <xdr:row>37</xdr:row>
      <xdr:rowOff>131597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122724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150825</xdr:rowOff>
    </xdr:from>
    <xdr:to>
      <xdr:col>85</xdr:col>
      <xdr:colOff>127000</xdr:colOff>
      <xdr:row>58</xdr:row>
      <xdr:rowOff>7449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23475"/>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22994</xdr:rowOff>
    </xdr:from>
    <xdr:to>
      <xdr:col>81</xdr:col>
      <xdr:colOff>50800</xdr:colOff>
      <xdr:row>58</xdr:row>
      <xdr:rowOff>7449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95644"/>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22994</xdr:rowOff>
    </xdr:from>
    <xdr:to>
      <xdr:col>76</xdr:col>
      <xdr:colOff>114300</xdr:colOff>
      <xdr:row>57</xdr:row>
      <xdr:rowOff>77760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95644"/>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48870</xdr:rowOff>
    </xdr:from>
    <xdr:to>
      <xdr:col>71</xdr:col>
      <xdr:colOff>177800</xdr:colOff>
      <xdr:row>57</xdr:row>
      <xdr:rowOff>77760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21520"/>
          <a:ext cx="889000" cy="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100025</xdr:rowOff>
    </xdr:from>
    <xdr:to>
      <xdr:col>85</xdr:col>
      <xdr:colOff>177800</xdr:colOff>
      <xdr:row>58</xdr:row>
      <xdr:rowOff>30175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78452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128099</xdr:rowOff>
    </xdr:from>
    <xdr:to>
      <xdr:col>81</xdr:col>
      <xdr:colOff>101600</xdr:colOff>
      <xdr:row>58</xdr:row>
      <xdr:rowOff>58249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49376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143644</xdr:rowOff>
    </xdr:from>
    <xdr:to>
      <xdr:col>76</xdr:col>
      <xdr:colOff>165100</xdr:colOff>
      <xdr:row>57</xdr:row>
      <xdr:rowOff>73794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90321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5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26960</xdr:rowOff>
    </xdr:from>
    <xdr:to>
      <xdr:col>72</xdr:col>
      <xdr:colOff>38100</xdr:colOff>
      <xdr:row>57</xdr:row>
      <xdr:rowOff>128560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145087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169520</xdr:rowOff>
    </xdr:from>
    <xdr:to>
      <xdr:col>67</xdr:col>
      <xdr:colOff>101600</xdr:colOff>
      <xdr:row>57</xdr:row>
      <xdr:rowOff>99670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116197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37134</xdr:rowOff>
    </xdr:from>
    <xdr:to>
      <xdr:col>85</xdr:col>
      <xdr:colOff>127000</xdr:colOff>
      <xdr:row>79</xdr:row>
      <xdr:rowOff>38869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1684"/>
          <a:ext cx="8382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22658</xdr:rowOff>
    </xdr:from>
    <xdr:to>
      <xdr:col>81</xdr:col>
      <xdr:colOff>50800</xdr:colOff>
      <xdr:row>79</xdr:row>
      <xdr:rowOff>37134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67208"/>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22658</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67208"/>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36849</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13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159519</xdr:rowOff>
    </xdr:from>
    <xdr:to>
      <xdr:col>85</xdr:col>
      <xdr:colOff>177800</xdr:colOff>
      <xdr:row>79</xdr:row>
      <xdr:rowOff>89669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74446</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157784</xdr:rowOff>
    </xdr:from>
    <xdr:to>
      <xdr:col>81</xdr:col>
      <xdr:colOff>101600</xdr:colOff>
      <xdr:row>79</xdr:row>
      <xdr:rowOff>87934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79061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143308</xdr:rowOff>
    </xdr:from>
    <xdr:to>
      <xdr:col>76</xdr:col>
      <xdr:colOff>165100</xdr:colOff>
      <xdr:row>79</xdr:row>
      <xdr:rowOff>73458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64585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157499</xdr:rowOff>
    </xdr:from>
    <xdr:to>
      <xdr:col>67</xdr:col>
      <xdr:colOff>101600</xdr:colOff>
      <xdr:row>79</xdr:row>
      <xdr:rowOff>87649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78776</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153980</xdr:rowOff>
    </xdr:from>
    <xdr:to>
      <xdr:col>85</xdr:col>
      <xdr:colOff>127000</xdr:colOff>
      <xdr:row>96</xdr:row>
      <xdr:rowOff>159414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613180"/>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153980</xdr:rowOff>
    </xdr:from>
    <xdr:to>
      <xdr:col>81</xdr:col>
      <xdr:colOff>50800</xdr:colOff>
      <xdr:row>96</xdr:row>
      <xdr:rowOff>159398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13180"/>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159398</xdr:rowOff>
    </xdr:from>
    <xdr:to>
      <xdr:col>76</xdr:col>
      <xdr:colOff>114300</xdr:colOff>
      <xdr:row>97</xdr:row>
      <xdr:rowOff>10906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18598"/>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10906</xdr:rowOff>
    </xdr:from>
    <xdr:to>
      <xdr:col>71</xdr:col>
      <xdr:colOff>177800</xdr:colOff>
      <xdr:row>97</xdr:row>
      <xdr:rowOff>36799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41556"/>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108614</xdr:rowOff>
    </xdr:from>
    <xdr:to>
      <xdr:col>85</xdr:col>
      <xdr:colOff>177800</xdr:colOff>
      <xdr:row>97</xdr:row>
      <xdr:rowOff>38764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87041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103180</xdr:rowOff>
    </xdr:from>
    <xdr:to>
      <xdr:col>81</xdr:col>
      <xdr:colOff>101600</xdr:colOff>
      <xdr:row>97</xdr:row>
      <xdr:rowOff>33330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49857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108598</xdr:rowOff>
    </xdr:from>
    <xdr:to>
      <xdr:col>76</xdr:col>
      <xdr:colOff>165100</xdr:colOff>
      <xdr:row>97</xdr:row>
      <xdr:rowOff>38748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131556</xdr:rowOff>
    </xdr:from>
    <xdr:to>
      <xdr:col>72</xdr:col>
      <xdr:colOff>38100</xdr:colOff>
      <xdr:row>97</xdr:row>
      <xdr:rowOff>61706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52833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157449</xdr:rowOff>
    </xdr:from>
    <xdr:to>
      <xdr:col>67</xdr:col>
      <xdr:colOff>101600</xdr:colOff>
      <xdr:row>97</xdr:row>
      <xdr:rowOff>87599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78726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衛生費については、ごみ処理等の業務を一部事務組合で実施しており、広域連携による経費の圧縮が図られているため、類似団体内平均を大きく下回っている。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国営九頭竜川下流土地改良事業負担金の減により、農林水産業費が大幅に減少している一方で、芦原温泉駅周辺整備事業等の増により土木費が大幅に増加している。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北陸新幹線整備事業等の完了まで土木費が増加することに加え、大型事業実施のために発行した地方債の元金償還の開始に伴う公債費の増加が見込まれるため、その他の費目の抑制や財源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財政調整基金で決算剰余金分として</a:t>
          </a:r>
          <a:r>
            <a:rPr kumimoji="1" lang="en-US" altLang="ja-JP" sz="1100">
              <a:latin typeface="ＭＳ ゴシック" pitchFamily="49" charset="-128"/>
              <a:ea typeface="ＭＳ ゴシック" pitchFamily="49" charset="-128"/>
            </a:rPr>
            <a:t>248,982</a:t>
          </a:r>
          <a:r>
            <a:rPr kumimoji="1" lang="ja-JP" altLang="en-US" sz="1100">
              <a:latin typeface="ＭＳ ゴシック" pitchFamily="49" charset="-128"/>
              <a:ea typeface="ＭＳ ゴシック" pitchFamily="49" charset="-128"/>
            </a:rPr>
            <a:t>千円を積み立てているが、財源補てんのため</a:t>
          </a:r>
          <a:r>
            <a:rPr kumimoji="1" lang="en-US" altLang="ja-JP" sz="1100">
              <a:latin typeface="ＭＳ ゴシック" pitchFamily="49" charset="-128"/>
              <a:ea typeface="ＭＳ ゴシック" pitchFamily="49" charset="-128"/>
            </a:rPr>
            <a:t>448,982</a:t>
          </a:r>
          <a:r>
            <a:rPr kumimoji="1" lang="ja-JP" altLang="en-US" sz="1100">
              <a:latin typeface="ＭＳ ゴシック" pitchFamily="49" charset="-128"/>
              <a:ea typeface="ＭＳ ゴシック" pitchFamily="49" charset="-128"/>
            </a:rPr>
            <a:t>千円を取り崩しており、前年度比</a:t>
          </a:r>
          <a:r>
            <a:rPr kumimoji="1" lang="en-US" altLang="ja-JP" sz="1100">
              <a:latin typeface="ＭＳ ゴシック" pitchFamily="49" charset="-128"/>
              <a:ea typeface="ＭＳ ゴシック" pitchFamily="49" charset="-128"/>
            </a:rPr>
            <a:t>3.18</a:t>
          </a:r>
          <a:r>
            <a:rPr kumimoji="1" lang="ja-JP" altLang="en-US" sz="1100">
              <a:latin typeface="ＭＳ ゴシック" pitchFamily="49" charset="-128"/>
              <a:ea typeface="ＭＳ ゴシック" pitchFamily="49" charset="-128"/>
            </a:rPr>
            <a:t>％の減となっている。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２年度は、歳入において固定資産税等の減により市税が減少したものの、普通交付税が増となったことに加え、新型コロナウイルス感染症対応地方創生臨時交付金等による国庫支出金の増となったため、実質単年度収支は改善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今後は、北陸新幹線整備事業等により発行した地方債の元金償還の開始などにより、財政調整基金による財源補てんが想定されるため、市税等の収納率向上や事務事業の見直しなどによる経費節減を図る。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ついて、歳入で新型コロナウイルス感染症の影響により市税が減少したものの、普通交付税が増となったことに加え、新型コロナウイルス感染症対応地方創生臨時交付金等による国庫支出金の増となったため、黒字額の比率が上昇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国民健康保険特別会計について、県支出金等の減により歳入は減少しているものの、保険給付費等の減による歳出の減額が大きいため、黒字額の比率が上昇している。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水道事業会計について、企業債償還額等の減により、黒字額の比率が増加している。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その他の会計については、赤字会計となっていないが、事務の効率化等を進め、適切な財政運営に努める。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19003277</v>
      </c>
      <c r="BO4" s="464"/>
      <c r="BP4" s="464"/>
      <c r="BQ4" s="464"/>
      <c r="BR4" s="464"/>
      <c r="BS4" s="464"/>
      <c r="BT4" s="464"/>
      <c r="BU4" s="465"/>
      <c r="BV4" s="463">
        <v>15268626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7.5</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18100901</v>
      </c>
      <c r="BO5" s="469"/>
      <c r="BP5" s="469"/>
      <c r="BQ5" s="469"/>
      <c r="BR5" s="469"/>
      <c r="BS5" s="469"/>
      <c r="BT5" s="469"/>
      <c r="BU5" s="470"/>
      <c r="BV5" s="468">
        <v>14721281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89.1</v>
      </c>
      <c r="CU5" s="439"/>
      <c r="CV5" s="439"/>
      <c r="CW5" s="439"/>
      <c r="CX5" s="439"/>
      <c r="CY5" s="439"/>
      <c r="CZ5" s="439"/>
      <c r="DA5" s="440"/>
      <c r="DB5" s="438">
        <v>90.1</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902376</v>
      </c>
      <c r="BO6" s="469"/>
      <c r="BP6" s="469"/>
      <c r="BQ6" s="469"/>
      <c r="BR6" s="469"/>
      <c r="BS6" s="469"/>
      <c r="BT6" s="469"/>
      <c r="BU6" s="470"/>
      <c r="BV6" s="468">
        <v>547345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94.4</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249552</v>
      </c>
      <c r="BO7" s="469"/>
      <c r="BP7" s="469"/>
      <c r="BQ7" s="469"/>
      <c r="BR7" s="469"/>
      <c r="BS7" s="469"/>
      <c r="BT7" s="469"/>
      <c r="BU7" s="470"/>
      <c r="BV7" s="468">
        <v>49091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8682460</v>
      </c>
      <c r="CU7" s="469"/>
      <c r="CV7" s="469"/>
      <c r="CW7" s="469"/>
      <c r="CX7" s="469"/>
      <c r="CY7" s="469"/>
      <c r="CZ7" s="469"/>
      <c r="DA7" s="470"/>
      <c r="DB7" s="468">
        <v>8449293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652824</v>
      </c>
      <c r="BO8" s="469"/>
      <c r="BP8" s="469"/>
      <c r="BQ8" s="469"/>
      <c r="BR8" s="469"/>
      <c r="BS8" s="469"/>
      <c r="BT8" s="469"/>
      <c r="BU8" s="470"/>
      <c r="BV8" s="468">
        <v>498254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27524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154570</v>
      </c>
      <c r="BO9" s="469"/>
      <c r="BP9" s="469"/>
      <c r="BQ9" s="469"/>
      <c r="BR9" s="469"/>
      <c r="BS9" s="469"/>
      <c r="BT9" s="469"/>
      <c r="BU9" s="470"/>
      <c r="BV9" s="468">
        <v>-35976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14.3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28729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249982</v>
      </c>
      <c r="BO10" s="469"/>
      <c r="BP10" s="469"/>
      <c r="BQ10" s="469"/>
      <c r="BR10" s="469"/>
      <c r="BS10" s="469"/>
      <c r="BT10" s="469"/>
      <c r="BU10" s="470"/>
      <c r="BV10" s="468">
        <v>269084</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27618</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448982</v>
      </c>
      <c r="BO12" s="469"/>
      <c r="BP12" s="469"/>
      <c r="BQ12" s="469"/>
      <c r="BR12" s="469"/>
      <c r="BS12" s="469"/>
      <c r="BT12" s="469"/>
      <c r="BU12" s="470"/>
      <c r="BV12" s="468">
        <v>347084</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135</v>
      </c>
      <c r="N13" s="569"/>
      <c r="O13" s="569"/>
      <c r="P13" s="569"/>
      <c r="Q13" s="570"/>
      <c r="R13" s="571">
        <v>27162</v>
      </c>
      <c r="S13" s="572"/>
      <c r="T13" s="572"/>
      <c r="U13" s="572"/>
      <c r="V13" s="573"/>
      <c r="W13" s="559" t="s">
        <v>136</v>
      </c>
      <c r="X13" s="481"/>
      <c r="Y13" s="481"/>
      <c r="Z13" s="481"/>
      <c r="AA13" s="481"/>
      <c r="AB13" s="482"/>
      <c r="AC13" s="444">
        <v>923</v>
      </c>
      <c r="AD13" s="445"/>
      <c r="AE13" s="445"/>
      <c r="AF13" s="445"/>
      <c r="AG13" s="446"/>
      <c r="AH13" s="444">
        <v>940</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-44430</v>
      </c>
      <c r="BO13" s="469"/>
      <c r="BP13" s="469"/>
      <c r="BQ13" s="469"/>
      <c r="BR13" s="469"/>
      <c r="BS13" s="469"/>
      <c r="BT13" s="469"/>
      <c r="BU13" s="470"/>
      <c r="BV13" s="468">
        <v>-113976</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141</v>
      </c>
      <c r="M14" s="605"/>
      <c r="N14" s="605"/>
      <c r="O14" s="605"/>
      <c r="P14" s="605"/>
      <c r="Q14" s="606"/>
      <c r="R14" s="571">
        <v>28001</v>
      </c>
      <c r="S14" s="572"/>
      <c r="T14" s="572"/>
      <c r="U14" s="572"/>
      <c r="V14" s="573"/>
      <c r="W14" s="574"/>
      <c r="X14" s="484"/>
      <c r="Y14" s="484"/>
      <c r="Z14" s="484"/>
      <c r="AA14" s="484"/>
      <c r="AB14" s="485"/>
      <c r="AC14" s="564">
        <v>6.2</v>
      </c>
      <c r="AD14" s="565"/>
      <c r="AE14" s="565"/>
      <c r="AF14" s="565"/>
      <c r="AG14" s="566"/>
      <c r="AH14" s="564">
        <v>6.1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47.6</v>
      </c>
      <c r="CU14" s="576"/>
      <c r="CV14" s="576"/>
      <c r="CW14" s="576"/>
      <c r="CX14" s="576"/>
      <c r="CY14" s="576"/>
      <c r="CZ14" s="576"/>
      <c r="DA14" s="577"/>
      <c r="DB14" s="575">
        <v>46.1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135</v>
      </c>
      <c r="N15" s="569"/>
      <c r="O15" s="569"/>
      <c r="P15" s="569"/>
      <c r="Q15" s="570"/>
      <c r="R15" s="571">
        <v>27510</v>
      </c>
      <c r="S15" s="572"/>
      <c r="T15" s="572"/>
      <c r="U15" s="572"/>
      <c r="V15" s="573"/>
      <c r="W15" s="559" t="s">
        <v>143</v>
      </c>
      <c r="X15" s="481"/>
      <c r="Y15" s="481"/>
      <c r="Z15" s="481"/>
      <c r="AA15" s="481"/>
      <c r="AB15" s="482"/>
      <c r="AC15" s="444">
        <v>4711</v>
      </c>
      <c r="AD15" s="445"/>
      <c r="AE15" s="445"/>
      <c r="AF15" s="445"/>
      <c r="AG15" s="446"/>
      <c r="AH15" s="444">
        <v>4873</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4164010</v>
      </c>
      <c r="BO15" s="464"/>
      <c r="BP15" s="464"/>
      <c r="BQ15" s="464"/>
      <c r="BR15" s="464"/>
      <c r="BS15" s="464"/>
      <c r="BT15" s="464"/>
      <c r="BU15" s="465"/>
      <c r="BV15" s="463">
        <v>4135339</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31.5</v>
      </c>
      <c r="AD16" s="565"/>
      <c r="AE16" s="565"/>
      <c r="AF16" s="565"/>
      <c r="AG16" s="566"/>
      <c r="AH16" s="564">
        <v>31.5</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7062025</v>
      </c>
      <c r="BO16" s="469"/>
      <c r="BP16" s="469"/>
      <c r="BQ16" s="469"/>
      <c r="BR16" s="469"/>
      <c r="BS16" s="469"/>
      <c r="BT16" s="469"/>
      <c r="BU16" s="470"/>
      <c r="BV16" s="468">
        <v>6774030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9345</v>
      </c>
      <c r="AD17" s="445"/>
      <c r="AE17" s="445"/>
      <c r="AF17" s="445"/>
      <c r="AG17" s="446"/>
      <c r="AH17" s="444">
        <v>9648</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5285116</v>
      </c>
      <c r="BO17" s="469"/>
      <c r="BP17" s="469"/>
      <c r="BQ17" s="469"/>
      <c r="BR17" s="469"/>
      <c r="BS17" s="469"/>
      <c r="BT17" s="469"/>
      <c r="BU17" s="470"/>
      <c r="BV17" s="468">
        <v>5296217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116.98</v>
      </c>
      <c r="M18" s="533"/>
      <c r="N18" s="533"/>
      <c r="O18" s="533"/>
      <c r="P18" s="533"/>
      <c r="Q18" s="533"/>
      <c r="R18" s="534"/>
      <c r="S18" s="534"/>
      <c r="T18" s="534"/>
      <c r="U18" s="534"/>
      <c r="V18" s="535"/>
      <c r="W18" s="549"/>
      <c r="X18" s="550"/>
      <c r="Y18" s="550"/>
      <c r="Z18" s="550"/>
      <c r="AA18" s="550"/>
      <c r="AB18" s="560"/>
      <c r="AC18" s="432">
        <v>62.4</v>
      </c>
      <c r="AD18" s="433"/>
      <c r="AE18" s="433"/>
      <c r="AF18" s="433"/>
      <c r="AG18" s="536"/>
      <c r="AH18" s="432">
        <v>62.4</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7977373</v>
      </c>
      <c r="BO18" s="469"/>
      <c r="BP18" s="469"/>
      <c r="BQ18" s="469"/>
      <c r="BR18" s="469"/>
      <c r="BS18" s="469"/>
      <c r="BT18" s="469"/>
      <c r="BU18" s="470"/>
      <c r="BV18" s="468">
        <v>7878924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235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10919488</v>
      </c>
      <c r="BO19" s="469"/>
      <c r="BP19" s="469"/>
      <c r="BQ19" s="469"/>
      <c r="BR19" s="469"/>
      <c r="BS19" s="469"/>
      <c r="BT19" s="469"/>
      <c r="BU19" s="470"/>
      <c r="BV19" s="468">
        <v>10182000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9933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17457731</v>
      </c>
      <c r="BO23" s="469"/>
      <c r="BP23" s="469"/>
      <c r="BQ23" s="469"/>
      <c r="BR23" s="469"/>
      <c r="BS23" s="469"/>
      <c r="BT23" s="469"/>
      <c r="BU23" s="470"/>
      <c r="BV23" s="468">
        <v>17443162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8900</v>
      </c>
      <c r="R24" s="445"/>
      <c r="S24" s="445"/>
      <c r="T24" s="445"/>
      <c r="U24" s="445"/>
      <c r="V24" s="446"/>
      <c r="W24" s="510"/>
      <c r="X24" s="501"/>
      <c r="Y24" s="502"/>
      <c r="Z24" s="441" t="s">
        <v>167</v>
      </c>
      <c r="AA24" s="442"/>
      <c r="AB24" s="442"/>
      <c r="AC24" s="442"/>
      <c r="AD24" s="442"/>
      <c r="AE24" s="442"/>
      <c r="AF24" s="442"/>
      <c r="AG24" s="443"/>
      <c r="AH24" s="444">
        <v>278</v>
      </c>
      <c r="AI24" s="445"/>
      <c r="AJ24" s="445"/>
      <c r="AK24" s="445"/>
      <c r="AL24" s="446"/>
      <c r="AM24" s="444">
        <v>783960</v>
      </c>
      <c r="AN24" s="445"/>
      <c r="AO24" s="445"/>
      <c r="AP24" s="445"/>
      <c r="AQ24" s="445"/>
      <c r="AR24" s="446"/>
      <c r="AS24" s="444">
        <v>2820</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5925333</v>
      </c>
      <c r="BO24" s="469"/>
      <c r="BP24" s="469"/>
      <c r="BQ24" s="469"/>
      <c r="BR24" s="469"/>
      <c r="BS24" s="469"/>
      <c r="BT24" s="469"/>
      <c r="BU24" s="470"/>
      <c r="BV24" s="468">
        <v>5758131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1</v>
      </c>
      <c r="M25" s="445"/>
      <c r="N25" s="445"/>
      <c r="O25" s="445"/>
      <c r="P25" s="446"/>
      <c r="Q25" s="444">
        <v>7000</v>
      </c>
      <c r="R25" s="445"/>
      <c r="S25" s="445"/>
      <c r="T25" s="445"/>
      <c r="U25" s="445"/>
      <c r="V25" s="446"/>
      <c r="W25" s="510"/>
      <c r="X25" s="501"/>
      <c r="Y25" s="502"/>
      <c r="Z25" s="441" t="s">
        <v>170</v>
      </c>
      <c r="AA25" s="442"/>
      <c r="AB25" s="442"/>
      <c r="AC25" s="442"/>
      <c r="AD25" s="442"/>
      <c r="AE25" s="442"/>
      <c r="AF25" s="442"/>
      <c r="AG25" s="443"/>
      <c r="AH25" s="444" t="s">
        <v>171</v>
      </c>
      <c r="AI25" s="445"/>
      <c r="AJ25" s="445"/>
      <c r="AK25" s="445"/>
      <c r="AL25" s="446"/>
      <c r="AM25" s="444" t="s">
        <v>127</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1349499</v>
      </c>
      <c r="BO25" s="464"/>
      <c r="BP25" s="464"/>
      <c r="BQ25" s="464"/>
      <c r="BR25" s="464"/>
      <c r="BS25" s="464"/>
      <c r="BT25" s="464"/>
      <c r="BU25" s="465"/>
      <c r="BV25" s="463">
        <v>105065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6000</v>
      </c>
      <c r="R26" s="445"/>
      <c r="S26" s="445"/>
      <c r="T26" s="445"/>
      <c r="U26" s="445"/>
      <c r="V26" s="446"/>
      <c r="W26" s="510"/>
      <c r="X26" s="501"/>
      <c r="Y26" s="502"/>
      <c r="Z26" s="441" t="s">
        <v>174</v>
      </c>
      <c r="AA26" s="523"/>
      <c r="AB26" s="523"/>
      <c r="AC26" s="523"/>
      <c r="AD26" s="523"/>
      <c r="AE26" s="523"/>
      <c r="AF26" s="523"/>
      <c r="AG26" s="524"/>
      <c r="AH26" s="444">
        <v>14</v>
      </c>
      <c r="AI26" s="445"/>
      <c r="AJ26" s="445"/>
      <c r="AK26" s="445"/>
      <c r="AL26" s="446"/>
      <c r="AM26" s="444">
        <v>35406</v>
      </c>
      <c r="AN26" s="445"/>
      <c r="AO26" s="445"/>
      <c r="AP26" s="445"/>
      <c r="AQ26" s="445"/>
      <c r="AR26" s="446"/>
      <c r="AS26" s="444">
        <v>2529</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171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176</v>
      </c>
      <c r="F27" s="442"/>
      <c r="G27" s="442"/>
      <c r="H27" s="442"/>
      <c r="I27" s="442"/>
      <c r="J27" s="442"/>
      <c r="K27" s="443"/>
      <c r="L27" s="444">
        <v>1</v>
      </c>
      <c r="M27" s="445"/>
      <c r="N27" s="445"/>
      <c r="O27" s="445"/>
      <c r="P27" s="446"/>
      <c r="Q27" s="444">
        <v>4400</v>
      </c>
      <c r="R27" s="445"/>
      <c r="S27" s="445"/>
      <c r="T27" s="445"/>
      <c r="U27" s="445"/>
      <c r="V27" s="446"/>
      <c r="W27" s="510"/>
      <c r="X27" s="501"/>
      <c r="Y27" s="502"/>
      <c r="Z27" s="441" t="s">
        <v>177</v>
      </c>
      <c r="AA27" s="442"/>
      <c r="AB27" s="442"/>
      <c r="AC27" s="442"/>
      <c r="AD27" s="442"/>
      <c r="AE27" s="442"/>
      <c r="AF27" s="442"/>
      <c r="AG27" s="443"/>
      <c r="AH27" s="444" t="s">
        <v>171</v>
      </c>
      <c r="AI27" s="445"/>
      <c r="AJ27" s="445"/>
      <c r="AK27" s="445"/>
      <c r="AL27" s="446"/>
      <c r="AM27" s="444" t="s">
        <v>127</v>
      </c>
      <c r="AN27" s="445"/>
      <c r="AO27" s="445"/>
      <c r="AP27" s="445"/>
      <c r="AQ27" s="445"/>
      <c r="AR27" s="446"/>
      <c r="AS27" s="444" t="s">
        <v>127</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377360</v>
      </c>
      <c r="BO27" s="472"/>
      <c r="BP27" s="472"/>
      <c r="BQ27" s="472"/>
      <c r="BR27" s="472"/>
      <c r="BS27" s="472"/>
      <c r="BT27" s="472"/>
      <c r="BU27" s="473"/>
      <c r="BV27" s="471">
        <v>377339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179</v>
      </c>
      <c r="F28" s="442"/>
      <c r="G28" s="442"/>
      <c r="H28" s="442"/>
      <c r="I28" s="442"/>
      <c r="J28" s="442"/>
      <c r="K28" s="443"/>
      <c r="L28" s="444">
        <v>1</v>
      </c>
      <c r="M28" s="445"/>
      <c r="N28" s="445"/>
      <c r="O28" s="445"/>
      <c r="P28" s="446"/>
      <c r="Q28" s="444">
        <v>3700</v>
      </c>
      <c r="R28" s="445"/>
      <c r="S28" s="445"/>
      <c r="T28" s="445"/>
      <c r="U28" s="445"/>
      <c r="V28" s="446"/>
      <c r="W28" s="510"/>
      <c r="X28" s="501"/>
      <c r="Y28" s="502"/>
      <c r="Z28" s="441" t="s">
        <v>180</v>
      </c>
      <c r="AA28" s="442"/>
      <c r="AB28" s="442"/>
      <c r="AC28" s="442"/>
      <c r="AD28" s="442"/>
      <c r="AE28" s="442"/>
      <c r="AF28" s="442"/>
      <c r="AG28" s="443"/>
      <c r="AH28" s="444" t="s">
        <v>171</v>
      </c>
      <c r="AI28" s="445"/>
      <c r="AJ28" s="445"/>
      <c r="AK28" s="445"/>
      <c r="AL28" s="446"/>
      <c r="AM28" s="444" t="s">
        <v>171</v>
      </c>
      <c r="AN28" s="445"/>
      <c r="AO28" s="445"/>
      <c r="AP28" s="445"/>
      <c r="AQ28" s="445"/>
      <c r="AR28" s="446"/>
      <c r="AS28" s="444" t="s">
        <v>171</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2614000</v>
      </c>
      <c r="BO28" s="464"/>
      <c r="BP28" s="464"/>
      <c r="BQ28" s="464"/>
      <c r="BR28" s="464"/>
      <c r="BS28" s="464"/>
      <c r="BT28" s="464"/>
      <c r="BU28" s="465"/>
      <c r="BV28" s="463">
        <v>2813000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182</v>
      </c>
      <c r="F29" s="442"/>
      <c r="G29" s="442"/>
      <c r="H29" s="442"/>
      <c r="I29" s="442"/>
      <c r="J29" s="442"/>
      <c r="K29" s="443"/>
      <c r="L29" s="444">
        <v>16</v>
      </c>
      <c r="M29" s="445"/>
      <c r="N29" s="445"/>
      <c r="O29" s="445"/>
      <c r="P29" s="446"/>
      <c r="Q29" s="444">
        <v>3500</v>
      </c>
      <c r="R29" s="445"/>
      <c r="S29" s="445"/>
      <c r="T29" s="445"/>
      <c r="U29" s="445"/>
      <c r="V29" s="446"/>
      <c r="W29" s="511"/>
      <c r="X29" s="512"/>
      <c r="Y29" s="513"/>
      <c r="Z29" s="441" t="s">
        <v>183</v>
      </c>
      <c r="AA29" s="442"/>
      <c r="AB29" s="442"/>
      <c r="AC29" s="442"/>
      <c r="AD29" s="442"/>
      <c r="AE29" s="442"/>
      <c r="AF29" s="442"/>
      <c r="AG29" s="443"/>
      <c r="AH29" s="444">
        <v>278</v>
      </c>
      <c r="AI29" s="445"/>
      <c r="AJ29" s="445"/>
      <c r="AK29" s="445"/>
      <c r="AL29" s="446"/>
      <c r="AM29" s="444">
        <v>783960</v>
      </c>
      <c r="AN29" s="445"/>
      <c r="AO29" s="445"/>
      <c r="AP29" s="445"/>
      <c r="AQ29" s="445"/>
      <c r="AR29" s="446"/>
      <c r="AS29" s="444">
        <v>2820</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148493</v>
      </c>
      <c r="BO29" s="469"/>
      <c r="BP29" s="469"/>
      <c r="BQ29" s="469"/>
      <c r="BR29" s="469"/>
      <c r="BS29" s="469"/>
      <c r="BT29" s="469"/>
      <c r="BU29" s="470"/>
      <c r="BV29" s="468">
        <v>148373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2119027</v>
      </c>
      <c r="BO30" s="472"/>
      <c r="BP30" s="472"/>
      <c r="BQ30" s="472"/>
      <c r="BR30" s="472"/>
      <c r="BS30" s="472"/>
      <c r="BT30" s="472"/>
      <c r="BU30" s="473"/>
      <c r="BV30" s="471">
        <v>2065659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194</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福井県市町総合事務組合（一般会計）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（公財）金津創作の森財団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農業者労働災害共済特別会計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IF('各会計、関係団体の財政状況及び健全化判断比率'!B31="","",'各会計、関係団体の財政状況及び健全化判断比率'!B31)</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福井県市町総合事務組合（交通災害共済事業特別会計）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福井県自治会館組合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坂井地区広域連合（一般会計）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坂井地区広域連合（介護保険特別会計）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福井県後期高齢者医療広域連合（一般会計）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福井県後期高齢者医療広域連合（後期高齢者医療特別会計）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嶺北消防組合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福井坂井地区広域市町村圏事務組合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fIZws4TCWLs8uU1ht6UUIiVnRB3t1S/ReEUq4Wy7z0x7YxpXQZE3NJN7RQ2FZpMii/CHJuPYbN+xmLBsmYxfIA==" saltValue="gwRqhs1y6Aax2YBUCPpl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50" t="s">
        <v>569</v>
      </c>
      <c r="D34" s="1250"/>
      <c r="E34" s="1251"/>
      <c r="F34" s="32">
        <v>5.04</v>
      </c>
      <c r="G34" s="33">
        <v>3.28</v>
      </c>
      <c r="H34" s="33">
        <v>6.27</v>
      </c>
      <c r="I34" s="33">
        <v>5.89</v>
      </c>
      <c r="J34" s="34">
        <v>7.5</v>
      </c>
      <c r="K34" s="22"/>
      <c r="L34" s="22"/>
      <c r="M34" s="22"/>
      <c r="N34" s="22"/>
      <c r="O34" s="22"/>
      <c r="P34" s="22"/>
    </row>
    <row r="35" spans="1:16" ht="39" customHeight="1" x14ac:dyDescent="0.2">
      <c r="A35" s="22"/>
      <c r="B35" s="35"/>
      <c r="C35" s="1244" t="s">
        <v>570</v>
      </c>
      <c r="D35" s="1245"/>
      <c r="E35" s="1246"/>
      <c r="F35" s="36">
        <v>1.62</v>
      </c>
      <c r="G35" s="37">
        <v>1.94</v>
      </c>
      <c r="H35" s="37">
        <v>2.91</v>
      </c>
      <c r="I35" s="37">
        <v>3.69</v>
      </c>
      <c r="J35" s="38">
        <v>4.63</v>
      </c>
      <c r="K35" s="22"/>
      <c r="L35" s="22"/>
      <c r="M35" s="22"/>
      <c r="N35" s="22"/>
      <c r="O35" s="22"/>
      <c r="P35" s="22"/>
    </row>
    <row r="36" spans="1:16" ht="39" customHeight="1" x14ac:dyDescent="0.2">
      <c r="A36" s="22"/>
      <c r="B36" s="35"/>
      <c r="C36" s="1244" t="s">
        <v>571</v>
      </c>
      <c r="D36" s="1245"/>
      <c r="E36" s="1246"/>
      <c r="F36" s="36">
        <v>2.13</v>
      </c>
      <c r="G36" s="37">
        <v>1.56</v>
      </c>
      <c r="H36" s="37">
        <v>0.99</v>
      </c>
      <c r="I36" s="37">
        <v>0.91</v>
      </c>
      <c r="J36" s="38">
        <v>1.29</v>
      </c>
      <c r="K36" s="22"/>
      <c r="L36" s="22"/>
      <c r="M36" s="22"/>
      <c r="N36" s="22"/>
      <c r="O36" s="22"/>
      <c r="P36" s="22"/>
    </row>
    <row r="37" spans="1:16" ht="39" customHeight="1" x14ac:dyDescent="0.2">
      <c r="A37" s="22"/>
      <c r="B37" s="35"/>
      <c r="C37" s="1244" t="s">
        <v>572</v>
      </c>
      <c r="D37" s="1245"/>
      <c r="E37" s="1246"/>
      <c r="F37" s="36">
        <v>1.9</v>
      </c>
      <c r="G37" s="37">
        <v>2.1</v>
      </c>
      <c r="H37" s="37">
        <v>0.64</v>
      </c>
      <c r="I37" s="37">
        <v>0.25</v>
      </c>
      <c r="J37" s="38">
        <v>0.6</v>
      </c>
      <c r="K37" s="22"/>
      <c r="L37" s="22"/>
      <c r="M37" s="22"/>
      <c r="N37" s="22"/>
      <c r="O37" s="22"/>
      <c r="P37" s="22"/>
    </row>
    <row r="38" spans="1:16" ht="39" customHeight="1" x14ac:dyDescent="0.2">
      <c r="A38" s="22"/>
      <c r="B38" s="35"/>
      <c r="C38" s="1244" t="s">
        <v>573</v>
      </c>
      <c r="D38" s="1245"/>
      <c r="E38" s="1246"/>
      <c r="F38" s="36">
        <v>0</v>
      </c>
      <c r="G38" s="37">
        <v>0</v>
      </c>
      <c r="H38" s="37">
        <v>0</v>
      </c>
      <c r="I38" s="37">
        <v>0</v>
      </c>
      <c r="J38" s="38">
        <v>0</v>
      </c>
      <c r="K38" s="22"/>
      <c r="L38" s="22"/>
      <c r="M38" s="22"/>
      <c r="N38" s="22"/>
      <c r="O38" s="22"/>
      <c r="P38" s="22"/>
    </row>
    <row r="39" spans="1:16" ht="39" customHeight="1" x14ac:dyDescent="0.2">
      <c r="A39" s="22"/>
      <c r="B39" s="35"/>
      <c r="C39" s="1244" t="s">
        <v>574</v>
      </c>
      <c r="D39" s="1245"/>
      <c r="E39" s="1246"/>
      <c r="F39" s="36">
        <v>0</v>
      </c>
      <c r="G39" s="37">
        <v>0.02</v>
      </c>
      <c r="H39" s="37">
        <v>0.01</v>
      </c>
      <c r="I39" s="37">
        <v>0</v>
      </c>
      <c r="J39" s="38">
        <v>0</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576</v>
      </c>
      <c r="D43" s="1248"/>
      <c r="E43" s="1249"/>
      <c r="F43" s="41">
        <v>0.54</v>
      </c>
      <c r="G43" s="42">
        <v>0.53</v>
      </c>
      <c r="H43" s="42">
        <v>0.5</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CAyU7LmO5sqXmNBu+Gj5Ly7v6quuZ6vLTtchbprSNNQlA+ALst5h4j0xThdZ5zo7qN+P4KGBdESsKDj/Ug4g==" saltValue="vnU7ZE50o8hcKs89dQVh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1365</v>
      </c>
      <c r="L45" s="60">
        <v>1451</v>
      </c>
      <c r="M45" s="60">
        <v>1521</v>
      </c>
      <c r="N45" s="60">
        <v>1527</v>
      </c>
      <c r="O45" s="61">
        <v>1487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2">
      <c r="A48" s="48"/>
      <c r="B48" s="1272"/>
      <c r="C48" s="1273"/>
      <c r="D48" s="62"/>
      <c r="E48" s="1254" t="s">
        <v>15</v>
      </c>
      <c r="F48" s="1254"/>
      <c r="G48" s="1254"/>
      <c r="H48" s="1254"/>
      <c r="I48" s="1254"/>
      <c r="J48" s="1255"/>
      <c r="K48" s="63">
        <v>506</v>
      </c>
      <c r="L48" s="64">
        <v>532</v>
      </c>
      <c r="M48" s="64">
        <v>475</v>
      </c>
      <c r="N48" s="64">
        <v>483</v>
      </c>
      <c r="O48" s="65">
        <v>433</v>
      </c>
      <c r="P48" s="48"/>
      <c r="Q48" s="48"/>
      <c r="R48" s="48"/>
      <c r="S48" s="48"/>
      <c r="T48" s="48"/>
      <c r="U48" s="48"/>
    </row>
    <row r="49" spans="1:21" ht="30.75" customHeight="1" x14ac:dyDescent="0.2">
      <c r="A49" s="48"/>
      <c r="B49" s="1272"/>
      <c r="C49" s="1273"/>
      <c r="D49" s="62"/>
      <c r="E49" s="1254" t="s">
        <v>16</v>
      </c>
      <c r="F49" s="1254"/>
      <c r="G49" s="1254"/>
      <c r="H49" s="1254"/>
      <c r="I49" s="1254"/>
      <c r="J49" s="1255"/>
      <c r="K49" s="63">
        <v>23</v>
      </c>
      <c r="L49" s="64">
        <v>24</v>
      </c>
      <c r="M49" s="64">
        <v>37</v>
      </c>
      <c r="N49" s="64">
        <v>40</v>
      </c>
      <c r="O49" s="65">
        <v>102</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t="s">
        <v>518</v>
      </c>
      <c r="N51" s="64">
        <v>0</v>
      </c>
      <c r="O51" s="65" t="s">
        <v>518</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1419</v>
      </c>
      <c r="L52" s="64">
        <v>1507</v>
      </c>
      <c r="M52" s="64">
        <v>1539</v>
      </c>
      <c r="N52" s="64">
        <v>1561</v>
      </c>
      <c r="O52" s="65">
        <v>1529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475</v>
      </c>
      <c r="L53" s="69">
        <v>500</v>
      </c>
      <c r="M53" s="69">
        <v>494</v>
      </c>
      <c r="N53" s="69">
        <v>489</v>
      </c>
      <c r="O53" s="70">
        <v>493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ugb3nAmwk4bgPqpD2VCcc9GeV01k95BZhzajdUvxwhSxtGhJNWIKkJC+wXrTWaf/QZKnoIwgD5UcqgreZNmQ==" saltValue="0ROP+Vteo/9YECJu+UJg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90" t="s">
        <v>30</v>
      </c>
      <c r="C41" s="1291"/>
      <c r="D41" s="102"/>
      <c r="E41" s="1292" t="s">
        <v>31</v>
      </c>
      <c r="F41" s="1292"/>
      <c r="G41" s="1292"/>
      <c r="H41" s="1293"/>
      <c r="I41" s="103">
        <v>18142</v>
      </c>
      <c r="J41" s="104">
        <v>17837</v>
      </c>
      <c r="K41" s="104">
        <v>17581</v>
      </c>
      <c r="L41" s="104">
        <v>17650</v>
      </c>
      <c r="M41" s="105">
        <v>17629</v>
      </c>
    </row>
    <row r="42" spans="2:13" ht="27.75" customHeight="1" x14ac:dyDescent="0.2">
      <c r="B42" s="1280"/>
      <c r="C42" s="1281"/>
      <c r="D42" s="106"/>
      <c r="E42" s="1284" t="s">
        <v>32</v>
      </c>
      <c r="F42" s="1284"/>
      <c r="G42" s="1284"/>
      <c r="H42" s="1285"/>
      <c r="I42" s="107" t="s">
        <v>518</v>
      </c>
      <c r="J42" s="108" t="s">
        <v>518</v>
      </c>
      <c r="K42" s="108" t="s">
        <v>518</v>
      </c>
      <c r="L42" s="108" t="s">
        <v>518</v>
      </c>
      <c r="M42" s="109" t="s">
        <v>518</v>
      </c>
    </row>
    <row r="43" spans="2:13" ht="27.75" customHeight="1" x14ac:dyDescent="0.2">
      <c r="B43" s="1280"/>
      <c r="C43" s="1281"/>
      <c r="D43" s="106"/>
      <c r="E43" s="1284" t="s">
        <v>33</v>
      </c>
      <c r="F43" s="1284"/>
      <c r="G43" s="1284"/>
      <c r="H43" s="1285"/>
      <c r="I43" s="107">
        <v>5329</v>
      </c>
      <c r="J43" s="108">
        <v>5295</v>
      </c>
      <c r="K43" s="108">
        <v>5053</v>
      </c>
      <c r="L43" s="108">
        <v>4947</v>
      </c>
      <c r="M43" s="109">
        <v>4566</v>
      </c>
    </row>
    <row r="44" spans="2:13" ht="27.75" customHeight="1" x14ac:dyDescent="0.2">
      <c r="B44" s="1280"/>
      <c r="C44" s="1281"/>
      <c r="D44" s="106"/>
      <c r="E44" s="1284" t="s">
        <v>34</v>
      </c>
      <c r="F44" s="1284"/>
      <c r="G44" s="1284"/>
      <c r="H44" s="1285"/>
      <c r="I44" s="107">
        <v>746</v>
      </c>
      <c r="J44" s="108">
        <v>730</v>
      </c>
      <c r="K44" s="108">
        <v>713</v>
      </c>
      <c r="L44" s="108">
        <v>675</v>
      </c>
      <c r="M44" s="109">
        <v>675</v>
      </c>
    </row>
    <row r="45" spans="2:13" ht="27.75" customHeight="1" x14ac:dyDescent="0.2">
      <c r="B45" s="1280"/>
      <c r="C45" s="1281"/>
      <c r="D45" s="106"/>
      <c r="E45" s="1284" t="s">
        <v>35</v>
      </c>
      <c r="F45" s="1284"/>
      <c r="G45" s="1284"/>
      <c r="H45" s="1285"/>
      <c r="I45" s="107">
        <v>2468</v>
      </c>
      <c r="J45" s="108">
        <v>2416</v>
      </c>
      <c r="K45" s="108">
        <v>2380</v>
      </c>
      <c r="L45" s="108">
        <v>2334</v>
      </c>
      <c r="M45" s="109">
        <v>2230</v>
      </c>
    </row>
    <row r="46" spans="2:13" ht="27.75" customHeight="1" x14ac:dyDescent="0.2">
      <c r="B46" s="1280"/>
      <c r="C46" s="1281"/>
      <c r="D46" s="110"/>
      <c r="E46" s="1284" t="s">
        <v>36</v>
      </c>
      <c r="F46" s="1284"/>
      <c r="G46" s="1284"/>
      <c r="H46" s="1285"/>
      <c r="I46" s="107" t="s">
        <v>518</v>
      </c>
      <c r="J46" s="108" t="s">
        <v>518</v>
      </c>
      <c r="K46" s="108" t="s">
        <v>518</v>
      </c>
      <c r="L46" s="108" t="s">
        <v>518</v>
      </c>
      <c r="M46" s="109" t="s">
        <v>518</v>
      </c>
    </row>
    <row r="47" spans="2:13" ht="27.75" customHeight="1" x14ac:dyDescent="0.2">
      <c r="B47" s="1280"/>
      <c r="C47" s="1281"/>
      <c r="D47" s="111"/>
      <c r="E47" s="1294" t="s">
        <v>37</v>
      </c>
      <c r="F47" s="1295"/>
      <c r="G47" s="1295"/>
      <c r="H47" s="1296"/>
      <c r="I47" s="107" t="s">
        <v>518</v>
      </c>
      <c r="J47" s="108" t="s">
        <v>518</v>
      </c>
      <c r="K47" s="108" t="s">
        <v>518</v>
      </c>
      <c r="L47" s="108" t="s">
        <v>518</v>
      </c>
      <c r="M47" s="109" t="s">
        <v>518</v>
      </c>
    </row>
    <row r="48" spans="2:13" ht="27.75" customHeight="1" x14ac:dyDescent="0.2">
      <c r="B48" s="1280"/>
      <c r="C48" s="1281"/>
      <c r="D48" s="106"/>
      <c r="E48" s="1284" t="s">
        <v>38</v>
      </c>
      <c r="F48" s="1284"/>
      <c r="G48" s="1284"/>
      <c r="H48" s="1285"/>
      <c r="I48" s="107" t="s">
        <v>518</v>
      </c>
      <c r="J48" s="108" t="s">
        <v>518</v>
      </c>
      <c r="K48" s="108" t="s">
        <v>518</v>
      </c>
      <c r="L48" s="108" t="s">
        <v>518</v>
      </c>
      <c r="M48" s="109" t="s">
        <v>518</v>
      </c>
    </row>
    <row r="49" spans="2:13" ht="27.75" customHeight="1" x14ac:dyDescent="0.2">
      <c r="B49" s="1282"/>
      <c r="C49" s="1283"/>
      <c r="D49" s="106"/>
      <c r="E49" s="1284" t="s">
        <v>39</v>
      </c>
      <c r="F49" s="1284"/>
      <c r="G49" s="1284"/>
      <c r="H49" s="1285"/>
      <c r="I49" s="107" t="s">
        <v>518</v>
      </c>
      <c r="J49" s="108" t="s">
        <v>518</v>
      </c>
      <c r="K49" s="108" t="s">
        <v>518</v>
      </c>
      <c r="L49" s="108" t="s">
        <v>518</v>
      </c>
      <c r="M49" s="109" t="s">
        <v>518</v>
      </c>
    </row>
    <row r="50" spans="2:13" ht="27.75" customHeight="1" x14ac:dyDescent="0.2">
      <c r="B50" s="1278" t="s">
        <v>40</v>
      </c>
      <c r="C50" s="1279"/>
      <c r="D50" s="112"/>
      <c r="E50" s="1284" t="s">
        <v>41</v>
      </c>
      <c r="F50" s="1284"/>
      <c r="G50" s="1284"/>
      <c r="H50" s="1285"/>
      <c r="I50" s="107">
        <v>4910</v>
      </c>
      <c r="J50" s="108">
        <v>4689</v>
      </c>
      <c r="K50" s="108">
        <v>4509</v>
      </c>
      <c r="L50" s="108">
        <v>4440</v>
      </c>
      <c r="M50" s="109">
        <v>4230</v>
      </c>
    </row>
    <row r="51" spans="2:13" ht="27.75" customHeight="1" x14ac:dyDescent="0.2">
      <c r="B51" s="1280"/>
      <c r="C51" s="1281"/>
      <c r="D51" s="106"/>
      <c r="E51" s="1284" t="s">
        <v>42</v>
      </c>
      <c r="F51" s="1284"/>
      <c r="G51" s="1284"/>
      <c r="H51" s="1285"/>
      <c r="I51" s="107">
        <v>262</v>
      </c>
      <c r="J51" s="108">
        <v>262</v>
      </c>
      <c r="K51" s="108">
        <v>221</v>
      </c>
      <c r="L51" s="108">
        <v>182</v>
      </c>
      <c r="M51" s="109">
        <v>151</v>
      </c>
    </row>
    <row r="52" spans="2:13" ht="27.75" customHeight="1" x14ac:dyDescent="0.2">
      <c r="B52" s="1282"/>
      <c r="C52" s="1283"/>
      <c r="D52" s="106"/>
      <c r="E52" s="1284" t="s">
        <v>43</v>
      </c>
      <c r="F52" s="1284"/>
      <c r="G52" s="1284"/>
      <c r="H52" s="1285"/>
      <c r="I52" s="107">
        <v>19360</v>
      </c>
      <c r="J52" s="108">
        <v>18878</v>
      </c>
      <c r="K52" s="108">
        <v>18323</v>
      </c>
      <c r="L52" s="108">
        <v>17772</v>
      </c>
      <c r="M52" s="109">
        <v>17280</v>
      </c>
    </row>
    <row r="53" spans="2:13" ht="27.75" customHeight="1" thickBot="1" x14ac:dyDescent="0.25">
      <c r="B53" s="1286" t="s">
        <v>44</v>
      </c>
      <c r="C53" s="1287"/>
      <c r="D53" s="113"/>
      <c r="E53" s="1288" t="s">
        <v>45</v>
      </c>
      <c r="F53" s="1288"/>
      <c r="G53" s="1288"/>
      <c r="H53" s="1289"/>
      <c r="I53" s="114">
        <v>2153</v>
      </c>
      <c r="J53" s="115">
        <v>2448</v>
      </c>
      <c r="K53" s="115">
        <v>2674</v>
      </c>
      <c r="L53" s="115">
        <v>3212</v>
      </c>
      <c r="M53" s="116">
        <v>3439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VDNUVuQONkmYEN1f6qwpgk9Ic3MC/f4h+5/Z2aNqEeDl5wtOUhWR4H05A1gH6HsOmGqfoCfsa5XxNHWW7+7Yjg==" saltValue="JidSofxGFz3kyfJZ+2ic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5" t="s">
        <v>48</v>
      </c>
      <c r="D55" s="1305"/>
      <c r="E55" s="1306"/>
      <c r="F55" s="128">
        <v>2891</v>
      </c>
      <c r="G55" s="128">
        <v>2813</v>
      </c>
      <c r="H55" s="129">
        <v>2614</v>
      </c>
    </row>
    <row r="56" spans="2:8" ht="52.5" customHeight="1" x14ac:dyDescent="0.2">
      <c r="B56" s="130"/>
      <c r="C56" s="1307" t="s">
        <v>49</v>
      </c>
      <c r="D56" s="1307"/>
      <c r="E56" s="1308"/>
      <c r="F56" s="131">
        <v>148</v>
      </c>
      <c r="G56" s="131">
        <v>148</v>
      </c>
      <c r="H56" s="132">
        <v>148</v>
      </c>
    </row>
    <row r="57" spans="2:8" ht="53.25" customHeight="1" x14ac:dyDescent="0.2">
      <c r="B57" s="130"/>
      <c r="C57" s="1309" t="s">
        <v>50</v>
      </c>
      <c r="D57" s="1309"/>
      <c r="E57" s="1310"/>
      <c r="F57" s="133">
        <v>2047</v>
      </c>
      <c r="G57" s="133">
        <v>2066</v>
      </c>
      <c r="H57" s="134">
        <v>2119</v>
      </c>
    </row>
    <row r="58" spans="2:8" ht="45.75" customHeight="1" x14ac:dyDescent="0.2">
      <c r="B58" s="135"/>
      <c r="C58" s="1297" t="s">
        <v>595</v>
      </c>
      <c r="D58" s="1298"/>
      <c r="E58" s="1299"/>
      <c r="F58" s="136">
        <v>1300</v>
      </c>
      <c r="G58" s="136">
        <v>1300</v>
      </c>
      <c r="H58" s="137">
        <v>1300</v>
      </c>
    </row>
    <row r="59" spans="2:8" ht="45.75" customHeight="1" x14ac:dyDescent="0.2">
      <c r="B59" s="135"/>
      <c r="C59" s="1297" t="s">
        <v>596</v>
      </c>
      <c r="D59" s="1298"/>
      <c r="E59" s="1299"/>
      <c r="F59" s="136">
        <v>190</v>
      </c>
      <c r="G59" s="136">
        <v>204</v>
      </c>
      <c r="H59" s="137">
        <v>255</v>
      </c>
    </row>
    <row r="60" spans="2:8" ht="45.75" customHeight="1" x14ac:dyDescent="0.2">
      <c r="B60" s="135"/>
      <c r="C60" s="1297" t="s">
        <v>597</v>
      </c>
      <c r="D60" s="1298"/>
      <c r="E60" s="1299"/>
      <c r="F60" s="136">
        <v>226</v>
      </c>
      <c r="G60" s="136">
        <v>226</v>
      </c>
      <c r="H60" s="137">
        <v>226</v>
      </c>
    </row>
    <row r="61" spans="2:8" ht="45.75" customHeight="1" x14ac:dyDescent="0.2">
      <c r="B61" s="135"/>
      <c r="C61" s="1297" t="s">
        <v>598</v>
      </c>
      <c r="D61" s="1298"/>
      <c r="E61" s="1299"/>
      <c r="F61" s="136">
        <v>165</v>
      </c>
      <c r="G61" s="136">
        <v>161</v>
      </c>
      <c r="H61" s="137">
        <v>114</v>
      </c>
    </row>
    <row r="62" spans="2:8" ht="45.75" customHeight="1" thickBot="1" x14ac:dyDescent="0.25">
      <c r="B62" s="138"/>
      <c r="C62" s="1300" t="s">
        <v>599</v>
      </c>
      <c r="D62" s="1301"/>
      <c r="E62" s="1302"/>
      <c r="F62" s="139">
        <v>0</v>
      </c>
      <c r="G62" s="139">
        <v>0</v>
      </c>
      <c r="H62" s="140">
        <v>53</v>
      </c>
    </row>
    <row r="63" spans="2:8" ht="52.5" customHeight="1" thickBot="1" x14ac:dyDescent="0.25">
      <c r="B63" s="141"/>
      <c r="C63" s="1303" t="s">
        <v>51</v>
      </c>
      <c r="D63" s="1303"/>
      <c r="E63" s="1304"/>
      <c r="F63" s="142">
        <v>5086</v>
      </c>
      <c r="G63" s="142">
        <v>5027</v>
      </c>
      <c r="H63" s="143">
        <v>4882</v>
      </c>
    </row>
    <row r="64" spans="2:8" ht="15" customHeight="1" x14ac:dyDescent="0.2"/>
  </sheetData>
  <sheetProtection algorithmName="SHA-512" hashValue="6gWkL9/YkHbMqa60AlhAuk9Cysnem0ctFAobuwPItaQUdOjRD45jX7bdKnnDKSXjQ+blaQjXIxR2DMBjlcyvmQ==" saltValue="ACbQyNJQa1evrEyWTmk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AN50" sqref="AN50:BO5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603</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v>30.5</v>
      </c>
      <c r="BQ51" s="1313"/>
      <c r="BR51" s="1313"/>
      <c r="BS51" s="1313"/>
      <c r="BT51" s="1313"/>
      <c r="BU51" s="1313"/>
      <c r="BV51" s="1313"/>
      <c r="BW51" s="1313"/>
      <c r="BX51" s="1313">
        <v>34.6</v>
      </c>
      <c r="BY51" s="1313"/>
      <c r="BZ51" s="1313"/>
      <c r="CA51" s="1313"/>
      <c r="CB51" s="1313"/>
      <c r="CC51" s="1313"/>
      <c r="CD51" s="1313"/>
      <c r="CE51" s="1313"/>
      <c r="CF51" s="1313">
        <v>38</v>
      </c>
      <c r="CG51" s="1313"/>
      <c r="CH51" s="1313"/>
      <c r="CI51" s="1313"/>
      <c r="CJ51" s="1313"/>
      <c r="CK51" s="1313"/>
      <c r="CL51" s="1313"/>
      <c r="CM51" s="1313"/>
      <c r="CN51" s="1313">
        <v>46.1</v>
      </c>
      <c r="CO51" s="1313"/>
      <c r="CP51" s="1313"/>
      <c r="CQ51" s="1313"/>
      <c r="CR51" s="1313"/>
      <c r="CS51" s="1313"/>
      <c r="CT51" s="1313"/>
      <c r="CU51" s="1313"/>
      <c r="CV51" s="1313">
        <v>47.6</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64.8</v>
      </c>
      <c r="BQ53" s="1313"/>
      <c r="BR53" s="1313"/>
      <c r="BS53" s="1313"/>
      <c r="BT53" s="1313"/>
      <c r="BU53" s="1313"/>
      <c r="BV53" s="1313"/>
      <c r="BW53" s="1313"/>
      <c r="BX53" s="1313">
        <v>65.900000000000006</v>
      </c>
      <c r="BY53" s="1313"/>
      <c r="BZ53" s="1313"/>
      <c r="CA53" s="1313"/>
      <c r="CB53" s="1313"/>
      <c r="CC53" s="1313"/>
      <c r="CD53" s="1313"/>
      <c r="CE53" s="1313"/>
      <c r="CF53" s="1313">
        <v>67.3</v>
      </c>
      <c r="CG53" s="1313"/>
      <c r="CH53" s="1313"/>
      <c r="CI53" s="1313"/>
      <c r="CJ53" s="1313"/>
      <c r="CK53" s="1313"/>
      <c r="CL53" s="1313"/>
      <c r="CM53" s="1313"/>
      <c r="CN53" s="1313">
        <v>67.900000000000006</v>
      </c>
      <c r="CO53" s="1313"/>
      <c r="CP53" s="1313"/>
      <c r="CQ53" s="1313"/>
      <c r="CR53" s="1313"/>
      <c r="CS53" s="1313"/>
      <c r="CT53" s="1313"/>
      <c r="CU53" s="1313"/>
      <c r="CV53" s="1313">
        <v>69.400000000000006</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608</v>
      </c>
    </row>
    <row r="64" spans="1:109" ht="13.2"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603</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v>30.5</v>
      </c>
      <c r="BQ73" s="1313"/>
      <c r="BR73" s="1313"/>
      <c r="BS73" s="1313"/>
      <c r="BT73" s="1313"/>
      <c r="BU73" s="1313"/>
      <c r="BV73" s="1313"/>
      <c r="BW73" s="1313"/>
      <c r="BX73" s="1313">
        <v>34.6</v>
      </c>
      <c r="BY73" s="1313"/>
      <c r="BZ73" s="1313"/>
      <c r="CA73" s="1313"/>
      <c r="CB73" s="1313"/>
      <c r="CC73" s="1313"/>
      <c r="CD73" s="1313"/>
      <c r="CE73" s="1313"/>
      <c r="CF73" s="1313">
        <v>38</v>
      </c>
      <c r="CG73" s="1313"/>
      <c r="CH73" s="1313"/>
      <c r="CI73" s="1313"/>
      <c r="CJ73" s="1313"/>
      <c r="CK73" s="1313"/>
      <c r="CL73" s="1313"/>
      <c r="CM73" s="1313"/>
      <c r="CN73" s="1313">
        <v>46.1</v>
      </c>
      <c r="CO73" s="1313"/>
      <c r="CP73" s="1313"/>
      <c r="CQ73" s="1313"/>
      <c r="CR73" s="1313"/>
      <c r="CS73" s="1313"/>
      <c r="CT73" s="1313"/>
      <c r="CU73" s="1313"/>
      <c r="CV73" s="1313">
        <v>47.6</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7.2</v>
      </c>
      <c r="BQ75" s="1313"/>
      <c r="BR75" s="1313"/>
      <c r="BS75" s="1313"/>
      <c r="BT75" s="1313"/>
      <c r="BU75" s="1313"/>
      <c r="BV75" s="1313"/>
      <c r="BW75" s="1313"/>
      <c r="BX75" s="1313">
        <v>6.9</v>
      </c>
      <c r="BY75" s="1313"/>
      <c r="BZ75" s="1313"/>
      <c r="CA75" s="1313"/>
      <c r="CB75" s="1313"/>
      <c r="CC75" s="1313"/>
      <c r="CD75" s="1313"/>
      <c r="CE75" s="1313"/>
      <c r="CF75" s="1313">
        <v>6.9</v>
      </c>
      <c r="CG75" s="1313"/>
      <c r="CH75" s="1313"/>
      <c r="CI75" s="1313"/>
      <c r="CJ75" s="1313"/>
      <c r="CK75" s="1313"/>
      <c r="CL75" s="1313"/>
      <c r="CM75" s="1313"/>
      <c r="CN75" s="1313">
        <v>7</v>
      </c>
      <c r="CO75" s="1313"/>
      <c r="CP75" s="1313"/>
      <c r="CQ75" s="1313"/>
      <c r="CR75" s="1313"/>
      <c r="CS75" s="1313"/>
      <c r="CT75" s="1313"/>
      <c r="CU75" s="1313"/>
      <c r="CV75" s="1313">
        <v>6.9</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Q2sS5aTUDgMQ9+tI5LyV/aIu67WxZHu61SoVknxlgIQQ29GWK/bnYA53kDqZt7TVe4vFmc2QfIYfirB1xno4hg==" saltValue="r2lsXFTHyzw+4cXzbtrg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CO94" sqref="CO9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5sVHF+AwPH7IVNlo5PoNojDmP5Ly2kOa1qkL03KU0kK+mVhXECF1AP2gXpkkx995GPjxMfGRGpWwnj88iODAwQ==" saltValue="PwUWTDJCJsM2VAymWZ3N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AE42" sqref="AE4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idnP+kribjHse2YcIcdC+hBMteJD7XSKTw2N8Cn6WWw0uaxoQYIjvHRq+/SFuEVHxGJrldrVVtN3s+uWJy2Chg==" saltValue="BrvnWZ47rS85cEnR6BiU3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69373</v>
      </c>
      <c r="E3" s="162"/>
      <c r="F3" s="163">
        <v>65876</v>
      </c>
      <c r="G3" s="164"/>
      <c r="H3" s="165"/>
    </row>
    <row r="4" spans="1:8" x14ac:dyDescent="0.2">
      <c r="A4" s="166"/>
      <c r="B4" s="167"/>
      <c r="C4" s="168"/>
      <c r="D4" s="169">
        <v>23729</v>
      </c>
      <c r="E4" s="170"/>
      <c r="F4" s="171">
        <v>36484</v>
      </c>
      <c r="G4" s="172"/>
      <c r="H4" s="173"/>
    </row>
    <row r="5" spans="1:8" x14ac:dyDescent="0.2">
      <c r="A5" s="154" t="s">
        <v>551</v>
      </c>
      <c r="B5" s="159"/>
      <c r="C5" s="160"/>
      <c r="D5" s="161">
        <v>52819</v>
      </c>
      <c r="E5" s="162"/>
      <c r="F5" s="163">
        <v>68468</v>
      </c>
      <c r="G5" s="164"/>
      <c r="H5" s="165"/>
    </row>
    <row r="6" spans="1:8" x14ac:dyDescent="0.2">
      <c r="A6" s="166"/>
      <c r="B6" s="167"/>
      <c r="C6" s="168"/>
      <c r="D6" s="169">
        <v>21158</v>
      </c>
      <c r="E6" s="170"/>
      <c r="F6" s="171">
        <v>34140</v>
      </c>
      <c r="G6" s="172"/>
      <c r="H6" s="173"/>
    </row>
    <row r="7" spans="1:8" x14ac:dyDescent="0.2">
      <c r="A7" s="154" t="s">
        <v>552</v>
      </c>
      <c r="B7" s="159"/>
      <c r="C7" s="160"/>
      <c r="D7" s="161">
        <v>63719</v>
      </c>
      <c r="E7" s="162"/>
      <c r="F7" s="163">
        <v>69729</v>
      </c>
      <c r="G7" s="164"/>
      <c r="H7" s="165"/>
    </row>
    <row r="8" spans="1:8" x14ac:dyDescent="0.2">
      <c r="A8" s="166"/>
      <c r="B8" s="167"/>
      <c r="C8" s="168"/>
      <c r="D8" s="169">
        <v>17782</v>
      </c>
      <c r="E8" s="170"/>
      <c r="F8" s="171">
        <v>38908</v>
      </c>
      <c r="G8" s="172"/>
      <c r="H8" s="173"/>
    </row>
    <row r="9" spans="1:8" x14ac:dyDescent="0.2">
      <c r="A9" s="154" t="s">
        <v>553</v>
      </c>
      <c r="B9" s="159"/>
      <c r="C9" s="160"/>
      <c r="D9" s="161">
        <v>54657</v>
      </c>
      <c r="E9" s="162"/>
      <c r="F9" s="163">
        <v>74581</v>
      </c>
      <c r="G9" s="164"/>
      <c r="H9" s="165"/>
    </row>
    <row r="10" spans="1:8" x14ac:dyDescent="0.2">
      <c r="A10" s="166"/>
      <c r="B10" s="167"/>
      <c r="C10" s="168"/>
      <c r="D10" s="169">
        <v>23816</v>
      </c>
      <c r="E10" s="170"/>
      <c r="F10" s="171">
        <v>41563</v>
      </c>
      <c r="G10" s="172"/>
      <c r="H10" s="173"/>
    </row>
    <row r="11" spans="1:8" x14ac:dyDescent="0.2">
      <c r="A11" s="154" t="s">
        <v>554</v>
      </c>
      <c r="B11" s="159"/>
      <c r="C11" s="160"/>
      <c r="D11" s="161">
        <v>80593</v>
      </c>
      <c r="E11" s="162"/>
      <c r="F11" s="163">
        <v>76347</v>
      </c>
      <c r="G11" s="164"/>
      <c r="H11" s="165"/>
    </row>
    <row r="12" spans="1:8" x14ac:dyDescent="0.2">
      <c r="A12" s="166"/>
      <c r="B12" s="167"/>
      <c r="C12" s="174"/>
      <c r="D12" s="169">
        <v>25018</v>
      </c>
      <c r="E12" s="170"/>
      <c r="F12" s="171">
        <v>41762</v>
      </c>
      <c r="G12" s="172"/>
      <c r="H12" s="173"/>
    </row>
    <row r="13" spans="1:8" x14ac:dyDescent="0.2">
      <c r="A13" s="154"/>
      <c r="B13" s="159"/>
      <c r="C13" s="175"/>
      <c r="D13" s="176">
        <v>64232</v>
      </c>
      <c r="E13" s="177"/>
      <c r="F13" s="178">
        <v>71000</v>
      </c>
      <c r="G13" s="179"/>
      <c r="H13" s="165"/>
    </row>
    <row r="14" spans="1:8" x14ac:dyDescent="0.2">
      <c r="A14" s="166"/>
      <c r="B14" s="167"/>
      <c r="C14" s="168"/>
      <c r="D14" s="169">
        <v>22301</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5.05</v>
      </c>
      <c r="C19" s="180">
        <f>ROUND(VALUE(SUBSTITUTE(実質収支比率等に係る経年分析!G$48,"▲","-")),2)</f>
        <v>3.28</v>
      </c>
      <c r="D19" s="180">
        <f>ROUND(VALUE(SUBSTITUTE(実質収支比率等に係る経年分析!H$48,"▲","-")),2)</f>
        <v>6.28</v>
      </c>
      <c r="E19" s="180">
        <f>ROUND(VALUE(SUBSTITUTE(実質収支比率等に係る経年分析!I$48,"▲","-")),2)</f>
        <v>5.9</v>
      </c>
      <c r="F19" s="180">
        <f>ROUND(VALUE(SUBSTITUTE(実質収支比率等に係る経年分析!J$48,"▲","-")),2)</f>
        <v>7.52</v>
      </c>
    </row>
    <row r="20" spans="1:11" x14ac:dyDescent="0.2">
      <c r="A20" s="180" t="s">
        <v>55</v>
      </c>
      <c r="B20" s="180">
        <f>ROUND(VALUE(SUBSTITUTE(実質収支比率等に係る経年分析!F$47,"▲","-")),2)</f>
        <v>43.21</v>
      </c>
      <c r="C20" s="180">
        <f>ROUND(VALUE(SUBSTITUTE(実質収支比率等に係る経年分析!G$47,"▲","-")),2)</f>
        <v>38.119999999999997</v>
      </c>
      <c r="D20" s="180">
        <f>ROUND(VALUE(SUBSTITUTE(実質収支比率等に係る経年分析!H$47,"▲","-")),2)</f>
        <v>33.97</v>
      </c>
      <c r="E20" s="180">
        <f>ROUND(VALUE(SUBSTITUTE(実質収支比率等に係る経年分析!I$47,"▲","-")),2)</f>
        <v>33.29</v>
      </c>
      <c r="F20" s="180">
        <f>ROUND(VALUE(SUBSTITUTE(実質収支比率等に係る経年分析!J$47,"▲","-")),2)</f>
        <v>30.11</v>
      </c>
    </row>
    <row r="21" spans="1:11" x14ac:dyDescent="0.2">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-6.24</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-1.35</v>
      </c>
      <c r="F21" s="180">
        <f>IF(ISNUMBER(VALUE(SUBSTITUTE(実質収支比率等に係る経年分析!J$49,"▲","-"))),ROUND(VALUE(SUBSTITUTE(実質収支比率等に係る経年分析!J$49,"▲","-")),2),NA())</f>
        <v>-0.51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農業者労働災害共済特別会計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1419</v>
      </c>
      <c r="E42" s="182"/>
      <c r="F42" s="182"/>
      <c r="G42" s="182">
        <f>'実質公債費比率（分子）の構造'!L$52</f>
        <v>1507</v>
      </c>
      <c r="H42" s="182"/>
      <c r="I42" s="182"/>
      <c r="J42" s="182">
        <f>'実質公債費比率（分子）の構造'!M$52</f>
        <v>1539</v>
      </c>
      <c r="K42" s="182"/>
      <c r="L42" s="182"/>
      <c r="M42" s="182">
        <f>'実質公債費比率（分子）の構造'!N$52</f>
        <v>1561</v>
      </c>
      <c r="N42" s="182"/>
      <c r="O42" s="182"/>
      <c r="P42" s="182">
        <f>'実質公債費比率（分子）の構造'!O$52</f>
        <v>1529</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23</v>
      </c>
      <c r="C45" s="182"/>
      <c r="D45" s="182"/>
      <c r="E45" s="182">
        <f>'実質公債費比率（分子）の構造'!L$49</f>
        <v>24</v>
      </c>
      <c r="F45" s="182"/>
      <c r="G45" s="182"/>
      <c r="H45" s="182">
        <f>'実質公債費比率（分子）の構造'!M$49</f>
        <v>37</v>
      </c>
      <c r="I45" s="182"/>
      <c r="J45" s="182"/>
      <c r="K45" s="182">
        <f>'実質公債費比率（分子）の構造'!N$49</f>
        <v>40</v>
      </c>
      <c r="L45" s="182"/>
      <c r="M45" s="182"/>
      <c r="N45" s="182">
        <f>'実質公債費比率（分子）の構造'!O$49</f>
        <v>102</v>
      </c>
      <c r="O45" s="182"/>
      <c r="P45" s="182"/>
    </row>
    <row r="46" spans="1:16" x14ac:dyDescent="0.2">
      <c r="A46" s="182" t="s">
        <v>67</v>
      </c>
      <c r="B46" s="182">
        <f>'実質公債費比率（分子）の構造'!K$48</f>
        <v>506</v>
      </c>
      <c r="C46" s="182"/>
      <c r="D46" s="182"/>
      <c r="E46" s="182">
        <f>'実質公債費比率（分子）の構造'!L$48</f>
        <v>532</v>
      </c>
      <c r="F46" s="182"/>
      <c r="G46" s="182"/>
      <c r="H46" s="182">
        <f>'実質公債費比率（分子）の構造'!M$48</f>
        <v>475</v>
      </c>
      <c r="I46" s="182"/>
      <c r="J46" s="182"/>
      <c r="K46" s="182">
        <f>'実質公債費比率（分子）の構造'!N$48</f>
        <v>483</v>
      </c>
      <c r="L46" s="182"/>
      <c r="M46" s="182"/>
      <c r="N46" s="182">
        <f>'実質公債費比率（分子）の構造'!O$48</f>
        <v>433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1365</v>
      </c>
      <c r="C49" s="182"/>
      <c r="D49" s="182"/>
      <c r="E49" s="182">
        <f>'実質公債費比率（分子）の構造'!L$45</f>
        <v>1451</v>
      </c>
      <c r="F49" s="182"/>
      <c r="G49" s="182"/>
      <c r="H49" s="182">
        <f>'実質公債費比率（分子）の構造'!M$45</f>
        <v>1521</v>
      </c>
      <c r="I49" s="182"/>
      <c r="J49" s="182"/>
      <c r="K49" s="182">
        <f>'実質公債費比率（分子）の構造'!N$45</f>
        <v>1527</v>
      </c>
      <c r="L49" s="182"/>
      <c r="M49" s="182"/>
      <c r="N49" s="182">
        <f>'実質公債費比率（分子）の構造'!O$45</f>
        <v>1487</v>
      </c>
      <c r="O49" s="182"/>
      <c r="P49" s="182"/>
    </row>
    <row r="50" spans="1:16" x14ac:dyDescent="0.2">
      <c r="A50" s="182" t="s">
        <v>71</v>
      </c>
      <c r="B50" s="182" t="e">
        <f>NA()</f>
        <v>#N/A</v>
      </c>
      <c r="C50" s="182">
        <f>IF(ISNUMBER('実質公債費比率（分子）の構造'!K$53),'実質公債費比率（分子）の構造'!K$53,NA())</f>
        <v>475</v>
      </c>
      <c r="D50" s="182" t="e">
        <f>NA()</f>
        <v>#N/A</v>
      </c>
      <c r="E50" s="182" t="e">
        <f>NA()</f>
        <v>#N/A</v>
      </c>
      <c r="F50" s="182">
        <f>IF(ISNUMBER('実質公債費比率（分子）の構造'!L$53),'実質公債費比率（分子）の構造'!L$53,NA())</f>
        <v>500</v>
      </c>
      <c r="G50" s="182" t="e">
        <f>NA()</f>
        <v>#N/A</v>
      </c>
      <c r="H50" s="182" t="e">
        <f>NA()</f>
        <v>#N/A</v>
      </c>
      <c r="I50" s="182">
        <f>IF(ISNUMBER('実質公債費比率（分子）の構造'!M$53),'実質公債費比率（分子）の構造'!M$53,NA())</f>
        <v>494</v>
      </c>
      <c r="J50" s="182" t="e">
        <f>NA()</f>
        <v>#N/A</v>
      </c>
      <c r="K50" s="182" t="e">
        <f>NA()</f>
        <v>#N/A</v>
      </c>
      <c r="L50" s="182">
        <f>IF(ISNUMBER('実質公債費比率（分子）の構造'!N$53),'実質公債費比率（分子）の構造'!N$53,NA())</f>
        <v>489</v>
      </c>
      <c r="M50" s="182" t="e">
        <f>NA()</f>
        <v>#N/A</v>
      </c>
      <c r="N50" s="182" t="e">
        <f>NA()</f>
        <v>#N/A</v>
      </c>
      <c r="O50" s="182">
        <f>IF(ISNUMBER('実質公債費比率（分子）の構造'!O$53),'実質公債費比率（分子）の構造'!O$53,NA())</f>
        <v>493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19360</v>
      </c>
      <c r="E56" s="181"/>
      <c r="F56" s="181"/>
      <c r="G56" s="181">
        <f>'将来負担比率（分子）の構造'!J$52</f>
        <v>18878</v>
      </c>
      <c r="H56" s="181"/>
      <c r="I56" s="181"/>
      <c r="J56" s="181">
        <f>'将来負担比率（分子）の構造'!K$52</f>
        <v>18323</v>
      </c>
      <c r="K56" s="181"/>
      <c r="L56" s="181"/>
      <c r="M56" s="181">
        <f>'将来負担比率（分子）の構造'!L$52</f>
        <v>17772</v>
      </c>
      <c r="N56" s="181"/>
      <c r="O56" s="181"/>
      <c r="P56" s="181">
        <f>'将来負担比率（分子）の構造'!M$52</f>
        <v>17280</v>
      </c>
    </row>
    <row r="57" spans="1:16" x14ac:dyDescent="0.2">
      <c r="A57" s="181" t="s">
        <v>42</v>
      </c>
      <c r="B57" s="181"/>
      <c r="C57" s="181"/>
      <c r="D57" s="181">
        <f>'将来負担比率（分子）の構造'!I$51</f>
        <v>262</v>
      </c>
      <c r="E57" s="181"/>
      <c r="F57" s="181"/>
      <c r="G57" s="181">
        <f>'将来負担比率（分子）の構造'!J$51</f>
        <v>262</v>
      </c>
      <c r="H57" s="181"/>
      <c r="I57" s="181"/>
      <c r="J57" s="181">
        <f>'将来負担比率（分子）の構造'!K$51</f>
        <v>221</v>
      </c>
      <c r="K57" s="181"/>
      <c r="L57" s="181"/>
      <c r="M57" s="181">
        <f>'将来負担比率（分子）の構造'!L$51</f>
        <v>182</v>
      </c>
      <c r="N57" s="181"/>
      <c r="O57" s="181"/>
      <c r="P57" s="181">
        <f>'将来負担比率（分子）の構造'!M$51</f>
        <v>151</v>
      </c>
    </row>
    <row r="58" spans="1:16" x14ac:dyDescent="0.2">
      <c r="A58" s="181" t="s">
        <v>41</v>
      </c>
      <c r="B58" s="181"/>
      <c r="C58" s="181"/>
      <c r="D58" s="181">
        <f>'将来負担比率（分子）の構造'!I$50</f>
        <v>4910</v>
      </c>
      <c r="E58" s="181"/>
      <c r="F58" s="181"/>
      <c r="G58" s="181">
        <f>'将来負担比率（分子）の構造'!J$50</f>
        <v>4689</v>
      </c>
      <c r="H58" s="181"/>
      <c r="I58" s="181"/>
      <c r="J58" s="181">
        <f>'将来負担比率（分子）の構造'!K$50</f>
        <v>4509</v>
      </c>
      <c r="K58" s="181"/>
      <c r="L58" s="181"/>
      <c r="M58" s="181">
        <f>'将来負担比率（分子）の構造'!L$50</f>
        <v>4440</v>
      </c>
      <c r="N58" s="181"/>
      <c r="O58" s="181"/>
      <c r="P58" s="181">
        <f>'将来負担比率（分子）の構造'!M$50</f>
        <v>4230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2468</v>
      </c>
      <c r="C62" s="181"/>
      <c r="D62" s="181"/>
      <c r="E62" s="181">
        <f>'将来負担比率（分子）の構造'!J$45</f>
        <v>2416</v>
      </c>
      <c r="F62" s="181"/>
      <c r="G62" s="181"/>
      <c r="H62" s="181">
        <f>'将来負担比率（分子）の構造'!K$45</f>
        <v>2380</v>
      </c>
      <c r="I62" s="181"/>
      <c r="J62" s="181"/>
      <c r="K62" s="181">
        <f>'将来負担比率（分子）の構造'!L$45</f>
        <v>2334</v>
      </c>
      <c r="L62" s="181"/>
      <c r="M62" s="181"/>
      <c r="N62" s="181">
        <f>'将来負担比率（分子）の構造'!M$45</f>
        <v>2230</v>
      </c>
      <c r="O62" s="181"/>
      <c r="P62" s="181"/>
    </row>
    <row r="63" spans="1:16" x14ac:dyDescent="0.2">
      <c r="A63" s="181" t="s">
        <v>34</v>
      </c>
      <c r="B63" s="181">
        <f>'将来負担比率（分子）の構造'!I$44</f>
        <v>746</v>
      </c>
      <c r="C63" s="181"/>
      <c r="D63" s="181"/>
      <c r="E63" s="181">
        <f>'将来負担比率（分子）の構造'!J$44</f>
        <v>730</v>
      </c>
      <c r="F63" s="181"/>
      <c r="G63" s="181"/>
      <c r="H63" s="181">
        <f>'将来負担比率（分子）の構造'!K$44</f>
        <v>713</v>
      </c>
      <c r="I63" s="181"/>
      <c r="J63" s="181"/>
      <c r="K63" s="181">
        <f>'将来負担比率（分子）の構造'!L$44</f>
        <v>675</v>
      </c>
      <c r="L63" s="181"/>
      <c r="M63" s="181"/>
      <c r="N63" s="181">
        <f>'将来負担比率（分子）の構造'!M$44</f>
        <v>675</v>
      </c>
      <c r="O63" s="181"/>
      <c r="P63" s="181"/>
    </row>
    <row r="64" spans="1:16" x14ac:dyDescent="0.2">
      <c r="A64" s="181" t="s">
        <v>33</v>
      </c>
      <c r="B64" s="181">
        <f>'将来負担比率（分子）の構造'!I$43</f>
        <v>5329</v>
      </c>
      <c r="C64" s="181"/>
      <c r="D64" s="181"/>
      <c r="E64" s="181">
        <f>'将来負担比率（分子）の構造'!J$43</f>
        <v>5295</v>
      </c>
      <c r="F64" s="181"/>
      <c r="G64" s="181"/>
      <c r="H64" s="181">
        <f>'将来負担比率（分子）の構造'!K$43</f>
        <v>5053</v>
      </c>
      <c r="I64" s="181"/>
      <c r="J64" s="181"/>
      <c r="K64" s="181">
        <f>'将来負担比率（分子）の構造'!L$43</f>
        <v>4947</v>
      </c>
      <c r="L64" s="181"/>
      <c r="M64" s="181"/>
      <c r="N64" s="181">
        <f>'将来負担比率（分子）の構造'!M$43</f>
        <v>4566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18142</v>
      </c>
      <c r="C66" s="181"/>
      <c r="D66" s="181"/>
      <c r="E66" s="181">
        <f>'将来負担比率（分子）の構造'!J$41</f>
        <v>17837</v>
      </c>
      <c r="F66" s="181"/>
      <c r="G66" s="181"/>
      <c r="H66" s="181">
        <f>'将来負担比率（分子）の構造'!K$41</f>
        <v>17581</v>
      </c>
      <c r="I66" s="181"/>
      <c r="J66" s="181"/>
      <c r="K66" s="181">
        <f>'将来負担比率（分子）の構造'!L$41</f>
        <v>17650</v>
      </c>
      <c r="L66" s="181"/>
      <c r="M66" s="181"/>
      <c r="N66" s="181">
        <f>'将来負担比率（分子）の構造'!M$41</f>
        <v>17629</v>
      </c>
      <c r="O66" s="181"/>
      <c r="P66" s="181"/>
    </row>
    <row r="67" spans="1:16" x14ac:dyDescent="0.2">
      <c r="A67" s="181" t="s">
        <v>75</v>
      </c>
      <c r="B67" s="181" t="e">
        <f>NA()</f>
        <v>#N/A</v>
      </c>
      <c r="C67" s="181">
        <f>IF(ISNUMBER('将来負担比率（分子）の構造'!I$53), IF('将来負担比率（分子）の構造'!I$53 &lt; 0, 0, '将来負担比率（分子）の構造'!I$53), NA())</f>
        <v>2153</v>
      </c>
      <c r="D67" s="181" t="e">
        <f>NA()</f>
        <v>#N/A</v>
      </c>
      <c r="E67" s="181" t="e">
        <f>NA()</f>
        <v>#N/A</v>
      </c>
      <c r="F67" s="181">
        <f>IF(ISNUMBER('将来負担比率（分子）の構造'!J$53), IF('将来負担比率（分子）の構造'!J$53 &lt; 0, 0, '将来負担比率（分子）の構造'!J$53), NA())</f>
        <v>2448</v>
      </c>
      <c r="G67" s="181" t="e">
        <f>NA()</f>
        <v>#N/A</v>
      </c>
      <c r="H67" s="181" t="e">
        <f>NA()</f>
        <v>#N/A</v>
      </c>
      <c r="I67" s="181">
        <f>IF(ISNUMBER('将来負担比率（分子）の構造'!K$53), IF('将来負担比率（分子）の構造'!K$53 &lt; 0, 0, '将来負担比率（分子）の構造'!K$53), NA())</f>
        <v>2674</v>
      </c>
      <c r="J67" s="181" t="e">
        <f>NA()</f>
        <v>#N/A</v>
      </c>
      <c r="K67" s="181" t="e">
        <f>NA()</f>
        <v>#N/A</v>
      </c>
      <c r="L67" s="181">
        <f>IF(ISNUMBER('将来負担比率（分子）の構造'!L$53), IF('将来負担比率（分子）の構造'!L$53 &lt; 0, 0, '将来負担比率（分子）の構造'!L$53), NA())</f>
        <v>3212</v>
      </c>
      <c r="M67" s="181" t="e">
        <f>NA()</f>
        <v>#N/A</v>
      </c>
      <c r="N67" s="181" t="e">
        <f>NA()</f>
        <v>#N/A</v>
      </c>
      <c r="O67" s="181">
        <f>IF(ISNUMBER('将来負担比率（分子）の構造'!M$53), IF('将来負担比率（分子）の構造'!M$53 &lt; 0, 0, '将来負担比率（分子）の構造'!M$53), NA())</f>
        <v>3439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2891</v>
      </c>
      <c r="C72" s="185">
        <f>基金残高に係る経年分析!G55</f>
        <v>2813</v>
      </c>
      <c r="D72" s="185">
        <f>基金残高に係る経年分析!H55</f>
        <v>2614</v>
      </c>
    </row>
    <row r="73" spans="1:16" x14ac:dyDescent="0.2">
      <c r="A73" s="184" t="s">
        <v>78</v>
      </c>
      <c r="B73" s="185">
        <f>基金残高に係る経年分析!F56</f>
        <v>148</v>
      </c>
      <c r="C73" s="185">
        <f>基金残高に係る経年分析!G56</f>
        <v>148</v>
      </c>
      <c r="D73" s="185">
        <f>基金残高に係る経年分析!H56</f>
        <v>148</v>
      </c>
    </row>
    <row r="74" spans="1:16" x14ac:dyDescent="0.2">
      <c r="A74" s="184" t="s">
        <v>79</v>
      </c>
      <c r="B74" s="185">
        <f>基金残高に係る経年分析!F57</f>
        <v>2047</v>
      </c>
      <c r="C74" s="185">
        <f>基金残高に係る経年分析!G57</f>
        <v>2066</v>
      </c>
      <c r="D74" s="185">
        <f>基金残高に係る経年分析!H57</f>
        <v>2119</v>
      </c>
    </row>
  </sheetData>
  <sheetProtection algorithmName="SHA-512" hashValue="xUsvJ3f/fXg0i+romms425pSsgOCJ7l+YlJhqavRaYyyQD/R0nJqeMUNN2NdU13vGjAmdFkaBa3LS/ox5bl41g==" saltValue="OZqo2793Og4rY3F/kPjU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4535105</v>
      </c>
      <c r="S5" s="736"/>
      <c r="T5" s="736"/>
      <c r="U5" s="736"/>
      <c r="V5" s="736"/>
      <c r="W5" s="736"/>
      <c r="X5" s="736"/>
      <c r="Y5" s="779"/>
      <c r="Z5" s="797">
        <v>23.9</v>
      </c>
      <c r="AA5" s="797"/>
      <c r="AB5" s="797"/>
      <c r="AC5" s="797"/>
      <c r="AD5" s="798">
        <v>4535105</v>
      </c>
      <c r="AE5" s="798"/>
      <c r="AF5" s="798"/>
      <c r="AG5" s="798"/>
      <c r="AH5" s="798"/>
      <c r="AI5" s="798"/>
      <c r="AJ5" s="798"/>
      <c r="AK5" s="798"/>
      <c r="AL5" s="780">
        <v>53.7</v>
      </c>
      <c r="AM5" s="751"/>
      <c r="AN5" s="751"/>
      <c r="AO5" s="781"/>
      <c r="AP5" s="746" t="s">
        <v>223</v>
      </c>
      <c r="AQ5" s="747"/>
      <c r="AR5" s="747"/>
      <c r="AS5" s="747"/>
      <c r="AT5" s="747"/>
      <c r="AU5" s="747"/>
      <c r="AV5" s="747"/>
      <c r="AW5" s="747"/>
      <c r="AX5" s="747"/>
      <c r="AY5" s="747"/>
      <c r="AZ5" s="747"/>
      <c r="BA5" s="747"/>
      <c r="BB5" s="747"/>
      <c r="BC5" s="747"/>
      <c r="BD5" s="747"/>
      <c r="BE5" s="747"/>
      <c r="BF5" s="748"/>
      <c r="BG5" s="680">
        <v>4488422</v>
      </c>
      <c r="BH5" s="681"/>
      <c r="BI5" s="681"/>
      <c r="BJ5" s="681"/>
      <c r="BK5" s="681"/>
      <c r="BL5" s="681"/>
      <c r="BM5" s="681"/>
      <c r="BN5" s="682"/>
      <c r="BO5" s="713">
        <v>99</v>
      </c>
      <c r="BP5" s="713"/>
      <c r="BQ5" s="713"/>
      <c r="BR5" s="713"/>
      <c r="BS5" s="714">
        <v>118675</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130666</v>
      </c>
      <c r="S6" s="681"/>
      <c r="T6" s="681"/>
      <c r="U6" s="681"/>
      <c r="V6" s="681"/>
      <c r="W6" s="681"/>
      <c r="X6" s="681"/>
      <c r="Y6" s="682"/>
      <c r="Z6" s="713">
        <v>0.7</v>
      </c>
      <c r="AA6" s="713"/>
      <c r="AB6" s="713"/>
      <c r="AC6" s="713"/>
      <c r="AD6" s="714">
        <v>130666</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4488422</v>
      </c>
      <c r="BH6" s="681"/>
      <c r="BI6" s="681"/>
      <c r="BJ6" s="681"/>
      <c r="BK6" s="681"/>
      <c r="BL6" s="681"/>
      <c r="BM6" s="681"/>
      <c r="BN6" s="682"/>
      <c r="BO6" s="713">
        <v>99</v>
      </c>
      <c r="BP6" s="713"/>
      <c r="BQ6" s="713"/>
      <c r="BR6" s="713"/>
      <c r="BS6" s="714">
        <v>118675</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147923</v>
      </c>
      <c r="CS6" s="681"/>
      <c r="CT6" s="681"/>
      <c r="CU6" s="681"/>
      <c r="CV6" s="681"/>
      <c r="CW6" s="681"/>
      <c r="CX6" s="681"/>
      <c r="CY6" s="682"/>
      <c r="CZ6" s="780">
        <v>0.8</v>
      </c>
      <c r="DA6" s="751"/>
      <c r="DB6" s="751"/>
      <c r="DC6" s="783"/>
      <c r="DD6" s="686" t="s">
        <v>171</v>
      </c>
      <c r="DE6" s="681"/>
      <c r="DF6" s="681"/>
      <c r="DG6" s="681"/>
      <c r="DH6" s="681"/>
      <c r="DI6" s="681"/>
      <c r="DJ6" s="681"/>
      <c r="DK6" s="681"/>
      <c r="DL6" s="681"/>
      <c r="DM6" s="681"/>
      <c r="DN6" s="681"/>
      <c r="DO6" s="681"/>
      <c r="DP6" s="682"/>
      <c r="DQ6" s="686">
        <v>147923</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3806</v>
      </c>
      <c r="S7" s="681"/>
      <c r="T7" s="681"/>
      <c r="U7" s="681"/>
      <c r="V7" s="681"/>
      <c r="W7" s="681"/>
      <c r="X7" s="681"/>
      <c r="Y7" s="682"/>
      <c r="Z7" s="713">
        <v>0</v>
      </c>
      <c r="AA7" s="713"/>
      <c r="AB7" s="713"/>
      <c r="AC7" s="713"/>
      <c r="AD7" s="714">
        <v>3806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1940392</v>
      </c>
      <c r="BH7" s="681"/>
      <c r="BI7" s="681"/>
      <c r="BJ7" s="681"/>
      <c r="BK7" s="681"/>
      <c r="BL7" s="681"/>
      <c r="BM7" s="681"/>
      <c r="BN7" s="682"/>
      <c r="BO7" s="713">
        <v>42.8</v>
      </c>
      <c r="BP7" s="713"/>
      <c r="BQ7" s="713"/>
      <c r="BR7" s="713"/>
      <c r="BS7" s="714">
        <v>118675</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4619582</v>
      </c>
      <c r="CS7" s="681"/>
      <c r="CT7" s="681"/>
      <c r="CU7" s="681"/>
      <c r="CV7" s="681"/>
      <c r="CW7" s="681"/>
      <c r="CX7" s="681"/>
      <c r="CY7" s="682"/>
      <c r="CZ7" s="713">
        <v>25.5</v>
      </c>
      <c r="DA7" s="713"/>
      <c r="DB7" s="713"/>
      <c r="DC7" s="713"/>
      <c r="DD7" s="686">
        <v>31658</v>
      </c>
      <c r="DE7" s="681"/>
      <c r="DF7" s="681"/>
      <c r="DG7" s="681"/>
      <c r="DH7" s="681"/>
      <c r="DI7" s="681"/>
      <c r="DJ7" s="681"/>
      <c r="DK7" s="681"/>
      <c r="DL7" s="681"/>
      <c r="DM7" s="681"/>
      <c r="DN7" s="681"/>
      <c r="DO7" s="681"/>
      <c r="DP7" s="682"/>
      <c r="DQ7" s="686">
        <v>1468713</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16158</v>
      </c>
      <c r="S8" s="681"/>
      <c r="T8" s="681"/>
      <c r="U8" s="681"/>
      <c r="V8" s="681"/>
      <c r="W8" s="681"/>
      <c r="X8" s="681"/>
      <c r="Y8" s="682"/>
      <c r="Z8" s="713">
        <v>0.1</v>
      </c>
      <c r="AA8" s="713"/>
      <c r="AB8" s="713"/>
      <c r="AC8" s="713"/>
      <c r="AD8" s="714">
        <v>16158</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54104</v>
      </c>
      <c r="BH8" s="681"/>
      <c r="BI8" s="681"/>
      <c r="BJ8" s="681"/>
      <c r="BK8" s="681"/>
      <c r="BL8" s="681"/>
      <c r="BM8" s="681"/>
      <c r="BN8" s="682"/>
      <c r="BO8" s="713">
        <v>1.2</v>
      </c>
      <c r="BP8" s="713"/>
      <c r="BQ8" s="713"/>
      <c r="BR8" s="713"/>
      <c r="BS8" s="686" t="s">
        <v>235</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4665996</v>
      </c>
      <c r="CS8" s="681"/>
      <c r="CT8" s="681"/>
      <c r="CU8" s="681"/>
      <c r="CV8" s="681"/>
      <c r="CW8" s="681"/>
      <c r="CX8" s="681"/>
      <c r="CY8" s="682"/>
      <c r="CZ8" s="713">
        <v>25.8</v>
      </c>
      <c r="DA8" s="713"/>
      <c r="DB8" s="713"/>
      <c r="DC8" s="713"/>
      <c r="DD8" s="686">
        <v>38746</v>
      </c>
      <c r="DE8" s="681"/>
      <c r="DF8" s="681"/>
      <c r="DG8" s="681"/>
      <c r="DH8" s="681"/>
      <c r="DI8" s="681"/>
      <c r="DJ8" s="681"/>
      <c r="DK8" s="681"/>
      <c r="DL8" s="681"/>
      <c r="DM8" s="681"/>
      <c r="DN8" s="681"/>
      <c r="DO8" s="681"/>
      <c r="DP8" s="682"/>
      <c r="DQ8" s="686">
        <v>2357862</v>
      </c>
      <c r="DR8" s="681"/>
      <c r="DS8" s="681"/>
      <c r="DT8" s="681"/>
      <c r="DU8" s="681"/>
      <c r="DV8" s="681"/>
      <c r="DW8" s="681"/>
      <c r="DX8" s="681"/>
      <c r="DY8" s="681"/>
      <c r="DZ8" s="681"/>
      <c r="EA8" s="681"/>
      <c r="EB8" s="681"/>
      <c r="EC8" s="727"/>
    </row>
    <row r="9" spans="2:143" ht="11.25" customHeight="1" x14ac:dyDescent="0.2">
      <c r="B9" s="677" t="s">
        <v>237</v>
      </c>
      <c r="C9" s="678"/>
      <c r="D9" s="678"/>
      <c r="E9" s="678"/>
      <c r="F9" s="678"/>
      <c r="G9" s="678"/>
      <c r="H9" s="678"/>
      <c r="I9" s="678"/>
      <c r="J9" s="678"/>
      <c r="K9" s="678"/>
      <c r="L9" s="678"/>
      <c r="M9" s="678"/>
      <c r="N9" s="678"/>
      <c r="O9" s="678"/>
      <c r="P9" s="678"/>
      <c r="Q9" s="679"/>
      <c r="R9" s="680">
        <v>18840</v>
      </c>
      <c r="S9" s="681"/>
      <c r="T9" s="681"/>
      <c r="U9" s="681"/>
      <c r="V9" s="681"/>
      <c r="W9" s="681"/>
      <c r="X9" s="681"/>
      <c r="Y9" s="682"/>
      <c r="Z9" s="713">
        <v>0.1</v>
      </c>
      <c r="AA9" s="713"/>
      <c r="AB9" s="713"/>
      <c r="AC9" s="713"/>
      <c r="AD9" s="714">
        <v>18840</v>
      </c>
      <c r="AE9" s="714"/>
      <c r="AF9" s="714"/>
      <c r="AG9" s="714"/>
      <c r="AH9" s="714"/>
      <c r="AI9" s="714"/>
      <c r="AJ9" s="714"/>
      <c r="AK9" s="714"/>
      <c r="AL9" s="683">
        <v>0.2</v>
      </c>
      <c r="AM9" s="684"/>
      <c r="AN9" s="684"/>
      <c r="AO9" s="715"/>
      <c r="AP9" s="677" t="s">
        <v>238</v>
      </c>
      <c r="AQ9" s="678"/>
      <c r="AR9" s="678"/>
      <c r="AS9" s="678"/>
      <c r="AT9" s="678"/>
      <c r="AU9" s="678"/>
      <c r="AV9" s="678"/>
      <c r="AW9" s="678"/>
      <c r="AX9" s="678"/>
      <c r="AY9" s="678"/>
      <c r="AZ9" s="678"/>
      <c r="BA9" s="678"/>
      <c r="BB9" s="678"/>
      <c r="BC9" s="678"/>
      <c r="BD9" s="678"/>
      <c r="BE9" s="678"/>
      <c r="BF9" s="679"/>
      <c r="BG9" s="680">
        <v>1328132</v>
      </c>
      <c r="BH9" s="681"/>
      <c r="BI9" s="681"/>
      <c r="BJ9" s="681"/>
      <c r="BK9" s="681"/>
      <c r="BL9" s="681"/>
      <c r="BM9" s="681"/>
      <c r="BN9" s="682"/>
      <c r="BO9" s="713">
        <v>29.3</v>
      </c>
      <c r="BP9" s="713"/>
      <c r="BQ9" s="713"/>
      <c r="BR9" s="713"/>
      <c r="BS9" s="686" t="s">
        <v>171</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826040</v>
      </c>
      <c r="CS9" s="681"/>
      <c r="CT9" s="681"/>
      <c r="CU9" s="681"/>
      <c r="CV9" s="681"/>
      <c r="CW9" s="681"/>
      <c r="CX9" s="681"/>
      <c r="CY9" s="682"/>
      <c r="CZ9" s="713">
        <v>4.5999999999999996</v>
      </c>
      <c r="DA9" s="713"/>
      <c r="DB9" s="713"/>
      <c r="DC9" s="713"/>
      <c r="DD9" s="686">
        <v>14567</v>
      </c>
      <c r="DE9" s="681"/>
      <c r="DF9" s="681"/>
      <c r="DG9" s="681"/>
      <c r="DH9" s="681"/>
      <c r="DI9" s="681"/>
      <c r="DJ9" s="681"/>
      <c r="DK9" s="681"/>
      <c r="DL9" s="681"/>
      <c r="DM9" s="681"/>
      <c r="DN9" s="681"/>
      <c r="DO9" s="681"/>
      <c r="DP9" s="682"/>
      <c r="DQ9" s="686">
        <v>750162</v>
      </c>
      <c r="DR9" s="681"/>
      <c r="DS9" s="681"/>
      <c r="DT9" s="681"/>
      <c r="DU9" s="681"/>
      <c r="DV9" s="681"/>
      <c r="DW9" s="681"/>
      <c r="DX9" s="681"/>
      <c r="DY9" s="681"/>
      <c r="DZ9" s="681"/>
      <c r="EA9" s="681"/>
      <c r="EB9" s="681"/>
      <c r="EC9" s="727"/>
    </row>
    <row r="10" spans="2:143" ht="11.25" customHeight="1" x14ac:dyDescent="0.2">
      <c r="B10" s="677" t="s">
        <v>240</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127</v>
      </c>
      <c r="AA10" s="713"/>
      <c r="AB10" s="713"/>
      <c r="AC10" s="713"/>
      <c r="AD10" s="714" t="s">
        <v>235</v>
      </c>
      <c r="AE10" s="714"/>
      <c r="AF10" s="714"/>
      <c r="AG10" s="714"/>
      <c r="AH10" s="714"/>
      <c r="AI10" s="714"/>
      <c r="AJ10" s="714"/>
      <c r="AK10" s="714"/>
      <c r="AL10" s="683" t="s">
        <v>235</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92527</v>
      </c>
      <c r="BH10" s="681"/>
      <c r="BI10" s="681"/>
      <c r="BJ10" s="681"/>
      <c r="BK10" s="681"/>
      <c r="BL10" s="681"/>
      <c r="BM10" s="681"/>
      <c r="BN10" s="682"/>
      <c r="BO10" s="713">
        <v>2</v>
      </c>
      <c r="BP10" s="713"/>
      <c r="BQ10" s="713"/>
      <c r="BR10" s="713"/>
      <c r="BS10" s="686">
        <v>15224</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30592</v>
      </c>
      <c r="CS10" s="681"/>
      <c r="CT10" s="681"/>
      <c r="CU10" s="681"/>
      <c r="CV10" s="681"/>
      <c r="CW10" s="681"/>
      <c r="CX10" s="681"/>
      <c r="CY10" s="682"/>
      <c r="CZ10" s="713">
        <v>0.2</v>
      </c>
      <c r="DA10" s="713"/>
      <c r="DB10" s="713"/>
      <c r="DC10" s="713"/>
      <c r="DD10" s="686" t="s">
        <v>127</v>
      </c>
      <c r="DE10" s="681"/>
      <c r="DF10" s="681"/>
      <c r="DG10" s="681"/>
      <c r="DH10" s="681"/>
      <c r="DI10" s="681"/>
      <c r="DJ10" s="681"/>
      <c r="DK10" s="681"/>
      <c r="DL10" s="681"/>
      <c r="DM10" s="681"/>
      <c r="DN10" s="681"/>
      <c r="DO10" s="681"/>
      <c r="DP10" s="682"/>
      <c r="DQ10" s="686">
        <v>11392</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620273</v>
      </c>
      <c r="S11" s="681"/>
      <c r="T11" s="681"/>
      <c r="U11" s="681"/>
      <c r="V11" s="681"/>
      <c r="W11" s="681"/>
      <c r="X11" s="681"/>
      <c r="Y11" s="682"/>
      <c r="Z11" s="683">
        <v>3.3</v>
      </c>
      <c r="AA11" s="684"/>
      <c r="AB11" s="684"/>
      <c r="AC11" s="685"/>
      <c r="AD11" s="686">
        <v>620273</v>
      </c>
      <c r="AE11" s="681"/>
      <c r="AF11" s="681"/>
      <c r="AG11" s="681"/>
      <c r="AH11" s="681"/>
      <c r="AI11" s="681"/>
      <c r="AJ11" s="681"/>
      <c r="AK11" s="682"/>
      <c r="AL11" s="683">
        <v>7.3</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465629</v>
      </c>
      <c r="BH11" s="681"/>
      <c r="BI11" s="681"/>
      <c r="BJ11" s="681"/>
      <c r="BK11" s="681"/>
      <c r="BL11" s="681"/>
      <c r="BM11" s="681"/>
      <c r="BN11" s="682"/>
      <c r="BO11" s="713">
        <v>10.3</v>
      </c>
      <c r="BP11" s="713"/>
      <c r="BQ11" s="713"/>
      <c r="BR11" s="713"/>
      <c r="BS11" s="686">
        <v>103451</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742410</v>
      </c>
      <c r="CS11" s="681"/>
      <c r="CT11" s="681"/>
      <c r="CU11" s="681"/>
      <c r="CV11" s="681"/>
      <c r="CW11" s="681"/>
      <c r="CX11" s="681"/>
      <c r="CY11" s="682"/>
      <c r="CZ11" s="713">
        <v>4.0999999999999996</v>
      </c>
      <c r="DA11" s="713"/>
      <c r="DB11" s="713"/>
      <c r="DC11" s="713"/>
      <c r="DD11" s="686">
        <v>241228</v>
      </c>
      <c r="DE11" s="681"/>
      <c r="DF11" s="681"/>
      <c r="DG11" s="681"/>
      <c r="DH11" s="681"/>
      <c r="DI11" s="681"/>
      <c r="DJ11" s="681"/>
      <c r="DK11" s="681"/>
      <c r="DL11" s="681"/>
      <c r="DM11" s="681"/>
      <c r="DN11" s="681"/>
      <c r="DO11" s="681"/>
      <c r="DP11" s="682"/>
      <c r="DQ11" s="686">
        <v>302132</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54459</v>
      </c>
      <c r="S12" s="681"/>
      <c r="T12" s="681"/>
      <c r="U12" s="681"/>
      <c r="V12" s="681"/>
      <c r="W12" s="681"/>
      <c r="X12" s="681"/>
      <c r="Y12" s="682"/>
      <c r="Z12" s="713">
        <v>0.3</v>
      </c>
      <c r="AA12" s="713"/>
      <c r="AB12" s="713"/>
      <c r="AC12" s="713"/>
      <c r="AD12" s="714">
        <v>54459</v>
      </c>
      <c r="AE12" s="714"/>
      <c r="AF12" s="714"/>
      <c r="AG12" s="714"/>
      <c r="AH12" s="714"/>
      <c r="AI12" s="714"/>
      <c r="AJ12" s="714"/>
      <c r="AK12" s="714"/>
      <c r="AL12" s="683">
        <v>0.6</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2275556</v>
      </c>
      <c r="BH12" s="681"/>
      <c r="BI12" s="681"/>
      <c r="BJ12" s="681"/>
      <c r="BK12" s="681"/>
      <c r="BL12" s="681"/>
      <c r="BM12" s="681"/>
      <c r="BN12" s="682"/>
      <c r="BO12" s="713">
        <v>50.2</v>
      </c>
      <c r="BP12" s="713"/>
      <c r="BQ12" s="713"/>
      <c r="BR12" s="713"/>
      <c r="BS12" s="686" t="s">
        <v>127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707099</v>
      </c>
      <c r="CS12" s="681"/>
      <c r="CT12" s="681"/>
      <c r="CU12" s="681"/>
      <c r="CV12" s="681"/>
      <c r="CW12" s="681"/>
      <c r="CX12" s="681"/>
      <c r="CY12" s="682"/>
      <c r="CZ12" s="713">
        <v>3.9</v>
      </c>
      <c r="DA12" s="713"/>
      <c r="DB12" s="713"/>
      <c r="DC12" s="713"/>
      <c r="DD12" s="686">
        <v>19384</v>
      </c>
      <c r="DE12" s="681"/>
      <c r="DF12" s="681"/>
      <c r="DG12" s="681"/>
      <c r="DH12" s="681"/>
      <c r="DI12" s="681"/>
      <c r="DJ12" s="681"/>
      <c r="DK12" s="681"/>
      <c r="DL12" s="681"/>
      <c r="DM12" s="681"/>
      <c r="DN12" s="681"/>
      <c r="DO12" s="681"/>
      <c r="DP12" s="682"/>
      <c r="DQ12" s="686">
        <v>618718</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235</v>
      </c>
      <c r="AA13" s="713"/>
      <c r="AB13" s="713"/>
      <c r="AC13" s="713"/>
      <c r="AD13" s="714" t="s">
        <v>171</v>
      </c>
      <c r="AE13" s="714"/>
      <c r="AF13" s="714"/>
      <c r="AG13" s="714"/>
      <c r="AH13" s="714"/>
      <c r="AI13" s="714"/>
      <c r="AJ13" s="714"/>
      <c r="AK13" s="714"/>
      <c r="AL13" s="683" t="s">
        <v>235</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2275419</v>
      </c>
      <c r="BH13" s="681"/>
      <c r="BI13" s="681"/>
      <c r="BJ13" s="681"/>
      <c r="BK13" s="681"/>
      <c r="BL13" s="681"/>
      <c r="BM13" s="681"/>
      <c r="BN13" s="682"/>
      <c r="BO13" s="713">
        <v>50.2</v>
      </c>
      <c r="BP13" s="713"/>
      <c r="BQ13" s="713"/>
      <c r="BR13" s="713"/>
      <c r="BS13" s="686" t="s">
        <v>127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2736186</v>
      </c>
      <c r="CS13" s="681"/>
      <c r="CT13" s="681"/>
      <c r="CU13" s="681"/>
      <c r="CV13" s="681"/>
      <c r="CW13" s="681"/>
      <c r="CX13" s="681"/>
      <c r="CY13" s="682"/>
      <c r="CZ13" s="713">
        <v>15.1</v>
      </c>
      <c r="DA13" s="713"/>
      <c r="DB13" s="713"/>
      <c r="DC13" s="713"/>
      <c r="DD13" s="686">
        <v>1618058</v>
      </c>
      <c r="DE13" s="681"/>
      <c r="DF13" s="681"/>
      <c r="DG13" s="681"/>
      <c r="DH13" s="681"/>
      <c r="DI13" s="681"/>
      <c r="DJ13" s="681"/>
      <c r="DK13" s="681"/>
      <c r="DL13" s="681"/>
      <c r="DM13" s="681"/>
      <c r="DN13" s="681"/>
      <c r="DO13" s="681"/>
      <c r="DP13" s="682"/>
      <c r="DQ13" s="686">
        <v>1221485</v>
      </c>
      <c r="DR13" s="681"/>
      <c r="DS13" s="681"/>
      <c r="DT13" s="681"/>
      <c r="DU13" s="681"/>
      <c r="DV13" s="681"/>
      <c r="DW13" s="681"/>
      <c r="DX13" s="681"/>
      <c r="DY13" s="681"/>
      <c r="DZ13" s="681"/>
      <c r="EA13" s="681"/>
      <c r="EB13" s="681"/>
      <c r="EC13" s="727"/>
    </row>
    <row r="14" spans="2:143" ht="11.25" customHeight="1" x14ac:dyDescent="0.2">
      <c r="B14" s="677" t="s">
        <v>252</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171</v>
      </c>
      <c r="AA14" s="713"/>
      <c r="AB14" s="713"/>
      <c r="AC14" s="713"/>
      <c r="AD14" s="714" t="s">
        <v>127</v>
      </c>
      <c r="AE14" s="714"/>
      <c r="AF14" s="714"/>
      <c r="AG14" s="714"/>
      <c r="AH14" s="714"/>
      <c r="AI14" s="714"/>
      <c r="AJ14" s="714"/>
      <c r="AK14" s="714"/>
      <c r="AL14" s="683" t="s">
        <v>127</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93901</v>
      </c>
      <c r="BH14" s="681"/>
      <c r="BI14" s="681"/>
      <c r="BJ14" s="681"/>
      <c r="BK14" s="681"/>
      <c r="BL14" s="681"/>
      <c r="BM14" s="681"/>
      <c r="BN14" s="682"/>
      <c r="BO14" s="713">
        <v>2.1</v>
      </c>
      <c r="BP14" s="713"/>
      <c r="BQ14" s="713"/>
      <c r="BR14" s="713"/>
      <c r="BS14" s="686" t="s">
        <v>127</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602714</v>
      </c>
      <c r="CS14" s="681"/>
      <c r="CT14" s="681"/>
      <c r="CU14" s="681"/>
      <c r="CV14" s="681"/>
      <c r="CW14" s="681"/>
      <c r="CX14" s="681"/>
      <c r="CY14" s="682"/>
      <c r="CZ14" s="713">
        <v>3.3</v>
      </c>
      <c r="DA14" s="713"/>
      <c r="DB14" s="713"/>
      <c r="DC14" s="713"/>
      <c r="DD14" s="686">
        <v>46850</v>
      </c>
      <c r="DE14" s="681"/>
      <c r="DF14" s="681"/>
      <c r="DG14" s="681"/>
      <c r="DH14" s="681"/>
      <c r="DI14" s="681"/>
      <c r="DJ14" s="681"/>
      <c r="DK14" s="681"/>
      <c r="DL14" s="681"/>
      <c r="DM14" s="681"/>
      <c r="DN14" s="681"/>
      <c r="DO14" s="681"/>
      <c r="DP14" s="682"/>
      <c r="DQ14" s="686">
        <v>568720</v>
      </c>
      <c r="DR14" s="681"/>
      <c r="DS14" s="681"/>
      <c r="DT14" s="681"/>
      <c r="DU14" s="681"/>
      <c r="DV14" s="681"/>
      <c r="DW14" s="681"/>
      <c r="DX14" s="681"/>
      <c r="DY14" s="681"/>
      <c r="DZ14" s="681"/>
      <c r="EA14" s="681"/>
      <c r="EB14" s="681"/>
      <c r="EC14" s="727"/>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235</v>
      </c>
      <c r="AA15" s="713"/>
      <c r="AB15" s="713"/>
      <c r="AC15" s="713"/>
      <c r="AD15" s="714" t="s">
        <v>127</v>
      </c>
      <c r="AE15" s="714"/>
      <c r="AF15" s="714"/>
      <c r="AG15" s="714"/>
      <c r="AH15" s="714"/>
      <c r="AI15" s="714"/>
      <c r="AJ15" s="714"/>
      <c r="AK15" s="714"/>
      <c r="AL15" s="683" t="s">
        <v>127</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178573</v>
      </c>
      <c r="BH15" s="681"/>
      <c r="BI15" s="681"/>
      <c r="BJ15" s="681"/>
      <c r="BK15" s="681"/>
      <c r="BL15" s="681"/>
      <c r="BM15" s="681"/>
      <c r="BN15" s="682"/>
      <c r="BO15" s="713">
        <v>3.9</v>
      </c>
      <c r="BP15" s="713"/>
      <c r="BQ15" s="713"/>
      <c r="BR15" s="713"/>
      <c r="BS15" s="686" t="s">
        <v>127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1566709</v>
      </c>
      <c r="CS15" s="681"/>
      <c r="CT15" s="681"/>
      <c r="CU15" s="681"/>
      <c r="CV15" s="681"/>
      <c r="CW15" s="681"/>
      <c r="CX15" s="681"/>
      <c r="CY15" s="682"/>
      <c r="CZ15" s="713">
        <v>8.6999999999999993</v>
      </c>
      <c r="DA15" s="713"/>
      <c r="DB15" s="713"/>
      <c r="DC15" s="713"/>
      <c r="DD15" s="686">
        <v>215332</v>
      </c>
      <c r="DE15" s="681"/>
      <c r="DF15" s="681"/>
      <c r="DG15" s="681"/>
      <c r="DH15" s="681"/>
      <c r="DI15" s="681"/>
      <c r="DJ15" s="681"/>
      <c r="DK15" s="681"/>
      <c r="DL15" s="681"/>
      <c r="DM15" s="681"/>
      <c r="DN15" s="681"/>
      <c r="DO15" s="681"/>
      <c r="DP15" s="682"/>
      <c r="DQ15" s="686">
        <v>1138227</v>
      </c>
      <c r="DR15" s="681"/>
      <c r="DS15" s="681"/>
      <c r="DT15" s="681"/>
      <c r="DU15" s="681"/>
      <c r="DV15" s="681"/>
      <c r="DW15" s="681"/>
      <c r="DX15" s="681"/>
      <c r="DY15" s="681"/>
      <c r="DZ15" s="681"/>
      <c r="EA15" s="681"/>
      <c r="EB15" s="681"/>
      <c r="EC15" s="727"/>
    </row>
    <row r="16" spans="2:143" ht="11.25" customHeight="1" x14ac:dyDescent="0.2">
      <c r="B16" s="677" t="s">
        <v>258</v>
      </c>
      <c r="C16" s="678"/>
      <c r="D16" s="678"/>
      <c r="E16" s="678"/>
      <c r="F16" s="678"/>
      <c r="G16" s="678"/>
      <c r="H16" s="678"/>
      <c r="I16" s="678"/>
      <c r="J16" s="678"/>
      <c r="K16" s="678"/>
      <c r="L16" s="678"/>
      <c r="M16" s="678"/>
      <c r="N16" s="678"/>
      <c r="O16" s="678"/>
      <c r="P16" s="678"/>
      <c r="Q16" s="679"/>
      <c r="R16" s="680">
        <v>11217</v>
      </c>
      <c r="S16" s="681"/>
      <c r="T16" s="681"/>
      <c r="U16" s="681"/>
      <c r="V16" s="681"/>
      <c r="W16" s="681"/>
      <c r="X16" s="681"/>
      <c r="Y16" s="682"/>
      <c r="Z16" s="713">
        <v>0.1</v>
      </c>
      <c r="AA16" s="713"/>
      <c r="AB16" s="713"/>
      <c r="AC16" s="713"/>
      <c r="AD16" s="714">
        <v>11217</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235</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8101</v>
      </c>
      <c r="CS16" s="681"/>
      <c r="CT16" s="681"/>
      <c r="CU16" s="681"/>
      <c r="CV16" s="681"/>
      <c r="CW16" s="681"/>
      <c r="CX16" s="681"/>
      <c r="CY16" s="682"/>
      <c r="CZ16" s="713">
        <v>0</v>
      </c>
      <c r="DA16" s="713"/>
      <c r="DB16" s="713"/>
      <c r="DC16" s="713"/>
      <c r="DD16" s="686" t="s">
        <v>235</v>
      </c>
      <c r="DE16" s="681"/>
      <c r="DF16" s="681"/>
      <c r="DG16" s="681"/>
      <c r="DH16" s="681"/>
      <c r="DI16" s="681"/>
      <c r="DJ16" s="681"/>
      <c r="DK16" s="681"/>
      <c r="DL16" s="681"/>
      <c r="DM16" s="681"/>
      <c r="DN16" s="681"/>
      <c r="DO16" s="681"/>
      <c r="DP16" s="682"/>
      <c r="DQ16" s="686">
        <v>8101</v>
      </c>
      <c r="DR16" s="681"/>
      <c r="DS16" s="681"/>
      <c r="DT16" s="681"/>
      <c r="DU16" s="681"/>
      <c r="DV16" s="681"/>
      <c r="DW16" s="681"/>
      <c r="DX16" s="681"/>
      <c r="DY16" s="681"/>
      <c r="DZ16" s="681"/>
      <c r="EA16" s="681"/>
      <c r="EB16" s="681"/>
      <c r="EC16" s="727"/>
    </row>
    <row r="17" spans="2:133" ht="11.25" customHeight="1" x14ac:dyDescent="0.2">
      <c r="B17" s="677" t="s">
        <v>261</v>
      </c>
      <c r="C17" s="678"/>
      <c r="D17" s="678"/>
      <c r="E17" s="678"/>
      <c r="F17" s="678"/>
      <c r="G17" s="678"/>
      <c r="H17" s="678"/>
      <c r="I17" s="678"/>
      <c r="J17" s="678"/>
      <c r="K17" s="678"/>
      <c r="L17" s="678"/>
      <c r="M17" s="678"/>
      <c r="N17" s="678"/>
      <c r="O17" s="678"/>
      <c r="P17" s="678"/>
      <c r="Q17" s="679"/>
      <c r="R17" s="680">
        <v>93030</v>
      </c>
      <c r="S17" s="681"/>
      <c r="T17" s="681"/>
      <c r="U17" s="681"/>
      <c r="V17" s="681"/>
      <c r="W17" s="681"/>
      <c r="X17" s="681"/>
      <c r="Y17" s="682"/>
      <c r="Z17" s="713">
        <v>0.5</v>
      </c>
      <c r="AA17" s="713"/>
      <c r="AB17" s="713"/>
      <c r="AC17" s="713"/>
      <c r="AD17" s="714">
        <v>93030</v>
      </c>
      <c r="AE17" s="714"/>
      <c r="AF17" s="714"/>
      <c r="AG17" s="714"/>
      <c r="AH17" s="714"/>
      <c r="AI17" s="714"/>
      <c r="AJ17" s="714"/>
      <c r="AK17" s="714"/>
      <c r="AL17" s="683">
        <v>1.1000000000000001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127</v>
      </c>
      <c r="BP17" s="713"/>
      <c r="BQ17" s="713"/>
      <c r="BR17" s="713"/>
      <c r="BS17" s="686" t="s">
        <v>235</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1447549</v>
      </c>
      <c r="CS17" s="681"/>
      <c r="CT17" s="681"/>
      <c r="CU17" s="681"/>
      <c r="CV17" s="681"/>
      <c r="CW17" s="681"/>
      <c r="CX17" s="681"/>
      <c r="CY17" s="682"/>
      <c r="CZ17" s="713">
        <v>8</v>
      </c>
      <c r="DA17" s="713"/>
      <c r="DB17" s="713"/>
      <c r="DC17" s="713"/>
      <c r="DD17" s="686" t="s">
        <v>127</v>
      </c>
      <c r="DE17" s="681"/>
      <c r="DF17" s="681"/>
      <c r="DG17" s="681"/>
      <c r="DH17" s="681"/>
      <c r="DI17" s="681"/>
      <c r="DJ17" s="681"/>
      <c r="DK17" s="681"/>
      <c r="DL17" s="681"/>
      <c r="DM17" s="681"/>
      <c r="DN17" s="681"/>
      <c r="DO17" s="681"/>
      <c r="DP17" s="682"/>
      <c r="DQ17" s="686">
        <v>1423677</v>
      </c>
      <c r="DR17" s="681"/>
      <c r="DS17" s="681"/>
      <c r="DT17" s="681"/>
      <c r="DU17" s="681"/>
      <c r="DV17" s="681"/>
      <c r="DW17" s="681"/>
      <c r="DX17" s="681"/>
      <c r="DY17" s="681"/>
      <c r="DZ17" s="681"/>
      <c r="EA17" s="681"/>
      <c r="EB17" s="681"/>
      <c r="EC17" s="727"/>
    </row>
    <row r="18" spans="2:133" ht="11.25" customHeight="1" x14ac:dyDescent="0.2">
      <c r="B18" s="677" t="s">
        <v>264</v>
      </c>
      <c r="C18" s="678"/>
      <c r="D18" s="678"/>
      <c r="E18" s="678"/>
      <c r="F18" s="678"/>
      <c r="G18" s="678"/>
      <c r="H18" s="678"/>
      <c r="I18" s="678"/>
      <c r="J18" s="678"/>
      <c r="K18" s="678"/>
      <c r="L18" s="678"/>
      <c r="M18" s="678"/>
      <c r="N18" s="678"/>
      <c r="O18" s="678"/>
      <c r="P18" s="678"/>
      <c r="Q18" s="679"/>
      <c r="R18" s="680">
        <v>25049</v>
      </c>
      <c r="S18" s="681"/>
      <c r="T18" s="681"/>
      <c r="U18" s="681"/>
      <c r="V18" s="681"/>
      <c r="W18" s="681"/>
      <c r="X18" s="681"/>
      <c r="Y18" s="682"/>
      <c r="Z18" s="713">
        <v>0.1</v>
      </c>
      <c r="AA18" s="713"/>
      <c r="AB18" s="713"/>
      <c r="AC18" s="713"/>
      <c r="AD18" s="714">
        <v>25049</v>
      </c>
      <c r="AE18" s="714"/>
      <c r="AF18" s="714"/>
      <c r="AG18" s="714"/>
      <c r="AH18" s="714"/>
      <c r="AI18" s="714"/>
      <c r="AJ18" s="714"/>
      <c r="AK18" s="714"/>
      <c r="AL18" s="683">
        <v>0.3</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235</v>
      </c>
      <c r="BP18" s="713"/>
      <c r="BQ18" s="713"/>
      <c r="BR18" s="713"/>
      <c r="BS18" s="686" t="s">
        <v>235</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2">
      <c r="B19" s="677" t="s">
        <v>267</v>
      </c>
      <c r="C19" s="678"/>
      <c r="D19" s="678"/>
      <c r="E19" s="678"/>
      <c r="F19" s="678"/>
      <c r="G19" s="678"/>
      <c r="H19" s="678"/>
      <c r="I19" s="678"/>
      <c r="J19" s="678"/>
      <c r="K19" s="678"/>
      <c r="L19" s="678"/>
      <c r="M19" s="678"/>
      <c r="N19" s="678"/>
      <c r="O19" s="678"/>
      <c r="P19" s="678"/>
      <c r="Q19" s="679"/>
      <c r="R19" s="680">
        <v>17388</v>
      </c>
      <c r="S19" s="681"/>
      <c r="T19" s="681"/>
      <c r="U19" s="681"/>
      <c r="V19" s="681"/>
      <c r="W19" s="681"/>
      <c r="X19" s="681"/>
      <c r="Y19" s="682"/>
      <c r="Z19" s="713">
        <v>0.1</v>
      </c>
      <c r="AA19" s="713"/>
      <c r="AB19" s="713"/>
      <c r="AC19" s="713"/>
      <c r="AD19" s="714">
        <v>17388</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46683</v>
      </c>
      <c r="BH19" s="681"/>
      <c r="BI19" s="681"/>
      <c r="BJ19" s="681"/>
      <c r="BK19" s="681"/>
      <c r="BL19" s="681"/>
      <c r="BM19" s="681"/>
      <c r="BN19" s="682"/>
      <c r="BO19" s="713">
        <v>1</v>
      </c>
      <c r="BP19" s="713"/>
      <c r="BQ19" s="713"/>
      <c r="BR19" s="713"/>
      <c r="BS19" s="686" t="s">
        <v>127</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235</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2">
      <c r="B20" s="677" t="s">
        <v>270</v>
      </c>
      <c r="C20" s="678"/>
      <c r="D20" s="678"/>
      <c r="E20" s="678"/>
      <c r="F20" s="678"/>
      <c r="G20" s="678"/>
      <c r="H20" s="678"/>
      <c r="I20" s="678"/>
      <c r="J20" s="678"/>
      <c r="K20" s="678"/>
      <c r="L20" s="678"/>
      <c r="M20" s="678"/>
      <c r="N20" s="678"/>
      <c r="O20" s="678"/>
      <c r="P20" s="678"/>
      <c r="Q20" s="679"/>
      <c r="R20" s="680">
        <v>5583</v>
      </c>
      <c r="S20" s="681"/>
      <c r="T20" s="681"/>
      <c r="U20" s="681"/>
      <c r="V20" s="681"/>
      <c r="W20" s="681"/>
      <c r="X20" s="681"/>
      <c r="Y20" s="682"/>
      <c r="Z20" s="713">
        <v>0</v>
      </c>
      <c r="AA20" s="713"/>
      <c r="AB20" s="713"/>
      <c r="AC20" s="713"/>
      <c r="AD20" s="714">
        <v>5583</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46683</v>
      </c>
      <c r="BH20" s="681"/>
      <c r="BI20" s="681"/>
      <c r="BJ20" s="681"/>
      <c r="BK20" s="681"/>
      <c r="BL20" s="681"/>
      <c r="BM20" s="681"/>
      <c r="BN20" s="682"/>
      <c r="BO20" s="713">
        <v>1</v>
      </c>
      <c r="BP20" s="713"/>
      <c r="BQ20" s="713"/>
      <c r="BR20" s="713"/>
      <c r="BS20" s="686" t="s">
        <v>127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18100901</v>
      </c>
      <c r="CS20" s="681"/>
      <c r="CT20" s="681"/>
      <c r="CU20" s="681"/>
      <c r="CV20" s="681"/>
      <c r="CW20" s="681"/>
      <c r="CX20" s="681"/>
      <c r="CY20" s="682"/>
      <c r="CZ20" s="713">
        <v>100</v>
      </c>
      <c r="DA20" s="713"/>
      <c r="DB20" s="713"/>
      <c r="DC20" s="713"/>
      <c r="DD20" s="686">
        <v>2225823</v>
      </c>
      <c r="DE20" s="681"/>
      <c r="DF20" s="681"/>
      <c r="DG20" s="681"/>
      <c r="DH20" s="681"/>
      <c r="DI20" s="681"/>
      <c r="DJ20" s="681"/>
      <c r="DK20" s="681"/>
      <c r="DL20" s="681"/>
      <c r="DM20" s="681"/>
      <c r="DN20" s="681"/>
      <c r="DO20" s="681"/>
      <c r="DP20" s="682"/>
      <c r="DQ20" s="686">
        <v>10017112</v>
      </c>
      <c r="DR20" s="681"/>
      <c r="DS20" s="681"/>
      <c r="DT20" s="681"/>
      <c r="DU20" s="681"/>
      <c r="DV20" s="681"/>
      <c r="DW20" s="681"/>
      <c r="DX20" s="681"/>
      <c r="DY20" s="681"/>
      <c r="DZ20" s="681"/>
      <c r="EA20" s="681"/>
      <c r="EB20" s="681"/>
      <c r="EC20" s="727"/>
    </row>
    <row r="21" spans="2:133" ht="11.25" customHeight="1" x14ac:dyDescent="0.2">
      <c r="B21" s="677" t="s">
        <v>273</v>
      </c>
      <c r="C21" s="678"/>
      <c r="D21" s="678"/>
      <c r="E21" s="678"/>
      <c r="F21" s="678"/>
      <c r="G21" s="678"/>
      <c r="H21" s="678"/>
      <c r="I21" s="678"/>
      <c r="J21" s="678"/>
      <c r="K21" s="678"/>
      <c r="L21" s="678"/>
      <c r="M21" s="678"/>
      <c r="N21" s="678"/>
      <c r="O21" s="678"/>
      <c r="P21" s="678"/>
      <c r="Q21" s="679"/>
      <c r="R21" s="680">
        <v>2078</v>
      </c>
      <c r="S21" s="681"/>
      <c r="T21" s="681"/>
      <c r="U21" s="681"/>
      <c r="V21" s="681"/>
      <c r="W21" s="681"/>
      <c r="X21" s="681"/>
      <c r="Y21" s="682"/>
      <c r="Z21" s="713">
        <v>0</v>
      </c>
      <c r="AA21" s="713"/>
      <c r="AB21" s="713"/>
      <c r="AC21" s="713"/>
      <c r="AD21" s="714">
        <v>2078</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46683</v>
      </c>
      <c r="BH21" s="681"/>
      <c r="BI21" s="681"/>
      <c r="BJ21" s="681"/>
      <c r="BK21" s="681"/>
      <c r="BL21" s="681"/>
      <c r="BM21" s="681"/>
      <c r="BN21" s="682"/>
      <c r="BO21" s="713">
        <v>1</v>
      </c>
      <c r="BP21" s="713"/>
      <c r="BQ21" s="713"/>
      <c r="BR21" s="713"/>
      <c r="BS21" s="686" t="s">
        <v>171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v>3388313</v>
      </c>
      <c r="S22" s="681"/>
      <c r="T22" s="681"/>
      <c r="U22" s="681"/>
      <c r="V22" s="681"/>
      <c r="W22" s="681"/>
      <c r="X22" s="681"/>
      <c r="Y22" s="682"/>
      <c r="Z22" s="713">
        <v>17.8</v>
      </c>
      <c r="AA22" s="713"/>
      <c r="AB22" s="713"/>
      <c r="AC22" s="713"/>
      <c r="AD22" s="714">
        <v>2895614</v>
      </c>
      <c r="AE22" s="714"/>
      <c r="AF22" s="714"/>
      <c r="AG22" s="714"/>
      <c r="AH22" s="714"/>
      <c r="AI22" s="714"/>
      <c r="AJ22" s="714"/>
      <c r="AK22" s="714"/>
      <c r="AL22" s="683">
        <v>34.299999999999997</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171</v>
      </c>
      <c r="BH22" s="681"/>
      <c r="BI22" s="681"/>
      <c r="BJ22" s="681"/>
      <c r="BK22" s="681"/>
      <c r="BL22" s="681"/>
      <c r="BM22" s="681"/>
      <c r="BN22" s="682"/>
      <c r="BO22" s="713" t="s">
        <v>235</v>
      </c>
      <c r="BP22" s="713"/>
      <c r="BQ22" s="713"/>
      <c r="BR22" s="713"/>
      <c r="BS22" s="686" t="s">
        <v>235</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v>2895614</v>
      </c>
      <c r="S23" s="681"/>
      <c r="T23" s="681"/>
      <c r="U23" s="681"/>
      <c r="V23" s="681"/>
      <c r="W23" s="681"/>
      <c r="X23" s="681"/>
      <c r="Y23" s="682"/>
      <c r="Z23" s="713">
        <v>15.2</v>
      </c>
      <c r="AA23" s="713"/>
      <c r="AB23" s="713"/>
      <c r="AC23" s="713"/>
      <c r="AD23" s="714">
        <v>2895614</v>
      </c>
      <c r="AE23" s="714"/>
      <c r="AF23" s="714"/>
      <c r="AG23" s="714"/>
      <c r="AH23" s="714"/>
      <c r="AI23" s="714"/>
      <c r="AJ23" s="714"/>
      <c r="AK23" s="714"/>
      <c r="AL23" s="683">
        <v>34.299999999999997</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171</v>
      </c>
      <c r="BP23" s="713"/>
      <c r="BQ23" s="713"/>
      <c r="BR23" s="713"/>
      <c r="BS23" s="686" t="s">
        <v>127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v>492699</v>
      </c>
      <c r="S24" s="681"/>
      <c r="T24" s="681"/>
      <c r="U24" s="681"/>
      <c r="V24" s="681"/>
      <c r="W24" s="681"/>
      <c r="X24" s="681"/>
      <c r="Y24" s="682"/>
      <c r="Z24" s="713">
        <v>2.6</v>
      </c>
      <c r="AA24" s="713"/>
      <c r="AB24" s="713"/>
      <c r="AC24" s="713"/>
      <c r="AD24" s="714" t="s">
        <v>127</v>
      </c>
      <c r="AE24" s="714"/>
      <c r="AF24" s="714"/>
      <c r="AG24" s="714"/>
      <c r="AH24" s="714"/>
      <c r="AI24" s="714"/>
      <c r="AJ24" s="714"/>
      <c r="AK24" s="714"/>
      <c r="AL24" s="683" t="s">
        <v>171</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235</v>
      </c>
      <c r="BP24" s="713"/>
      <c r="BQ24" s="713"/>
      <c r="BR24" s="713"/>
      <c r="BS24" s="686" t="s">
        <v>127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6658609</v>
      </c>
      <c r="CS24" s="736"/>
      <c r="CT24" s="736"/>
      <c r="CU24" s="736"/>
      <c r="CV24" s="736"/>
      <c r="CW24" s="736"/>
      <c r="CX24" s="736"/>
      <c r="CY24" s="779"/>
      <c r="CZ24" s="780">
        <v>36.799999999999997</v>
      </c>
      <c r="DA24" s="751"/>
      <c r="DB24" s="751"/>
      <c r="DC24" s="783"/>
      <c r="DD24" s="778">
        <v>4489494</v>
      </c>
      <c r="DE24" s="736"/>
      <c r="DF24" s="736"/>
      <c r="DG24" s="736"/>
      <c r="DH24" s="736"/>
      <c r="DI24" s="736"/>
      <c r="DJ24" s="736"/>
      <c r="DK24" s="779"/>
      <c r="DL24" s="778">
        <v>4332160</v>
      </c>
      <c r="DM24" s="736"/>
      <c r="DN24" s="736"/>
      <c r="DO24" s="736"/>
      <c r="DP24" s="736"/>
      <c r="DQ24" s="736"/>
      <c r="DR24" s="736"/>
      <c r="DS24" s="736"/>
      <c r="DT24" s="736"/>
      <c r="DU24" s="736"/>
      <c r="DV24" s="779"/>
      <c r="DW24" s="780">
        <v>48.4</v>
      </c>
      <c r="DX24" s="751"/>
      <c r="DY24" s="751"/>
      <c r="DZ24" s="751"/>
      <c r="EA24" s="751"/>
      <c r="EB24" s="751"/>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235</v>
      </c>
      <c r="AE25" s="714"/>
      <c r="AF25" s="714"/>
      <c r="AG25" s="714"/>
      <c r="AH25" s="714"/>
      <c r="AI25" s="714"/>
      <c r="AJ25" s="714"/>
      <c r="AK25" s="714"/>
      <c r="AL25" s="683" t="s">
        <v>235</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235</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2435988</v>
      </c>
      <c r="CS25" s="699"/>
      <c r="CT25" s="699"/>
      <c r="CU25" s="699"/>
      <c r="CV25" s="699"/>
      <c r="CW25" s="699"/>
      <c r="CX25" s="699"/>
      <c r="CY25" s="700"/>
      <c r="CZ25" s="683">
        <v>13.5</v>
      </c>
      <c r="DA25" s="701"/>
      <c r="DB25" s="701"/>
      <c r="DC25" s="702"/>
      <c r="DD25" s="686">
        <v>2219463</v>
      </c>
      <c r="DE25" s="699"/>
      <c r="DF25" s="699"/>
      <c r="DG25" s="699"/>
      <c r="DH25" s="699"/>
      <c r="DI25" s="699"/>
      <c r="DJ25" s="699"/>
      <c r="DK25" s="700"/>
      <c r="DL25" s="686">
        <v>2063297</v>
      </c>
      <c r="DM25" s="699"/>
      <c r="DN25" s="699"/>
      <c r="DO25" s="699"/>
      <c r="DP25" s="699"/>
      <c r="DQ25" s="699"/>
      <c r="DR25" s="699"/>
      <c r="DS25" s="699"/>
      <c r="DT25" s="699"/>
      <c r="DU25" s="699"/>
      <c r="DV25" s="700"/>
      <c r="DW25" s="683">
        <v>23.1</v>
      </c>
      <c r="DX25" s="701"/>
      <c r="DY25" s="701"/>
      <c r="DZ25" s="701"/>
      <c r="EA25" s="701"/>
      <c r="EB25" s="701"/>
      <c r="EC25" s="722"/>
    </row>
    <row r="26" spans="2:133" ht="11.25" customHeight="1" x14ac:dyDescent="0.2">
      <c r="B26" s="677" t="s">
        <v>291</v>
      </c>
      <c r="C26" s="678"/>
      <c r="D26" s="678"/>
      <c r="E26" s="678"/>
      <c r="F26" s="678"/>
      <c r="G26" s="678"/>
      <c r="H26" s="678"/>
      <c r="I26" s="678"/>
      <c r="J26" s="678"/>
      <c r="K26" s="678"/>
      <c r="L26" s="678"/>
      <c r="M26" s="678"/>
      <c r="N26" s="678"/>
      <c r="O26" s="678"/>
      <c r="P26" s="678"/>
      <c r="Q26" s="679"/>
      <c r="R26" s="680">
        <v>8896916</v>
      </c>
      <c r="S26" s="681"/>
      <c r="T26" s="681"/>
      <c r="U26" s="681"/>
      <c r="V26" s="681"/>
      <c r="W26" s="681"/>
      <c r="X26" s="681"/>
      <c r="Y26" s="682"/>
      <c r="Z26" s="713">
        <v>46.8</v>
      </c>
      <c r="AA26" s="713"/>
      <c r="AB26" s="713"/>
      <c r="AC26" s="713"/>
      <c r="AD26" s="714">
        <v>8404217</v>
      </c>
      <c r="AE26" s="714"/>
      <c r="AF26" s="714"/>
      <c r="AG26" s="714"/>
      <c r="AH26" s="714"/>
      <c r="AI26" s="714"/>
      <c r="AJ26" s="714"/>
      <c r="AK26" s="714"/>
      <c r="AL26" s="683">
        <v>99.5</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235</v>
      </c>
      <c r="BP26" s="713"/>
      <c r="BQ26" s="713"/>
      <c r="BR26" s="713"/>
      <c r="BS26" s="686" t="s">
        <v>293</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1593736</v>
      </c>
      <c r="CS26" s="681"/>
      <c r="CT26" s="681"/>
      <c r="CU26" s="681"/>
      <c r="CV26" s="681"/>
      <c r="CW26" s="681"/>
      <c r="CX26" s="681"/>
      <c r="CY26" s="682"/>
      <c r="CZ26" s="683">
        <v>8.8000000000000007</v>
      </c>
      <c r="DA26" s="701"/>
      <c r="DB26" s="701"/>
      <c r="DC26" s="702"/>
      <c r="DD26" s="686">
        <v>1427802</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2">
      <c r="B27" s="677" t="s">
        <v>295</v>
      </c>
      <c r="C27" s="678"/>
      <c r="D27" s="678"/>
      <c r="E27" s="678"/>
      <c r="F27" s="678"/>
      <c r="G27" s="678"/>
      <c r="H27" s="678"/>
      <c r="I27" s="678"/>
      <c r="J27" s="678"/>
      <c r="K27" s="678"/>
      <c r="L27" s="678"/>
      <c r="M27" s="678"/>
      <c r="N27" s="678"/>
      <c r="O27" s="678"/>
      <c r="P27" s="678"/>
      <c r="Q27" s="679"/>
      <c r="R27" s="680">
        <v>2958</v>
      </c>
      <c r="S27" s="681"/>
      <c r="T27" s="681"/>
      <c r="U27" s="681"/>
      <c r="V27" s="681"/>
      <c r="W27" s="681"/>
      <c r="X27" s="681"/>
      <c r="Y27" s="682"/>
      <c r="Z27" s="713">
        <v>0</v>
      </c>
      <c r="AA27" s="713"/>
      <c r="AB27" s="713"/>
      <c r="AC27" s="713"/>
      <c r="AD27" s="714">
        <v>2958</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4535105</v>
      </c>
      <c r="BH27" s="681"/>
      <c r="BI27" s="681"/>
      <c r="BJ27" s="681"/>
      <c r="BK27" s="681"/>
      <c r="BL27" s="681"/>
      <c r="BM27" s="681"/>
      <c r="BN27" s="682"/>
      <c r="BO27" s="713">
        <v>100</v>
      </c>
      <c r="BP27" s="713"/>
      <c r="BQ27" s="713"/>
      <c r="BR27" s="713"/>
      <c r="BS27" s="686">
        <v>118675</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2775072</v>
      </c>
      <c r="CS27" s="699"/>
      <c r="CT27" s="699"/>
      <c r="CU27" s="699"/>
      <c r="CV27" s="699"/>
      <c r="CW27" s="699"/>
      <c r="CX27" s="699"/>
      <c r="CY27" s="700"/>
      <c r="CZ27" s="683">
        <v>15.3</v>
      </c>
      <c r="DA27" s="701"/>
      <c r="DB27" s="701"/>
      <c r="DC27" s="702"/>
      <c r="DD27" s="686">
        <v>846354</v>
      </c>
      <c r="DE27" s="699"/>
      <c r="DF27" s="699"/>
      <c r="DG27" s="699"/>
      <c r="DH27" s="699"/>
      <c r="DI27" s="699"/>
      <c r="DJ27" s="699"/>
      <c r="DK27" s="700"/>
      <c r="DL27" s="686">
        <v>845186</v>
      </c>
      <c r="DM27" s="699"/>
      <c r="DN27" s="699"/>
      <c r="DO27" s="699"/>
      <c r="DP27" s="699"/>
      <c r="DQ27" s="699"/>
      <c r="DR27" s="699"/>
      <c r="DS27" s="699"/>
      <c r="DT27" s="699"/>
      <c r="DU27" s="699"/>
      <c r="DV27" s="700"/>
      <c r="DW27" s="683">
        <v>9.4</v>
      </c>
      <c r="DX27" s="701"/>
      <c r="DY27" s="701"/>
      <c r="DZ27" s="701"/>
      <c r="EA27" s="701"/>
      <c r="EB27" s="701"/>
      <c r="EC27" s="722"/>
    </row>
    <row r="28" spans="2:133" ht="11.25" customHeight="1" x14ac:dyDescent="0.2">
      <c r="B28" s="677" t="s">
        <v>298</v>
      </c>
      <c r="C28" s="678"/>
      <c r="D28" s="678"/>
      <c r="E28" s="678"/>
      <c r="F28" s="678"/>
      <c r="G28" s="678"/>
      <c r="H28" s="678"/>
      <c r="I28" s="678"/>
      <c r="J28" s="678"/>
      <c r="K28" s="678"/>
      <c r="L28" s="678"/>
      <c r="M28" s="678"/>
      <c r="N28" s="678"/>
      <c r="O28" s="678"/>
      <c r="P28" s="678"/>
      <c r="Q28" s="679"/>
      <c r="R28" s="680">
        <v>218062</v>
      </c>
      <c r="S28" s="681"/>
      <c r="T28" s="681"/>
      <c r="U28" s="681"/>
      <c r="V28" s="681"/>
      <c r="W28" s="681"/>
      <c r="X28" s="681"/>
      <c r="Y28" s="682"/>
      <c r="Z28" s="713">
        <v>1.1000000000000001</v>
      </c>
      <c r="AA28" s="713"/>
      <c r="AB28" s="713"/>
      <c r="AC28" s="713"/>
      <c r="AD28" s="714" t="s">
        <v>235</v>
      </c>
      <c r="AE28" s="714"/>
      <c r="AF28" s="714"/>
      <c r="AG28" s="714"/>
      <c r="AH28" s="714"/>
      <c r="AI28" s="714"/>
      <c r="AJ28" s="714"/>
      <c r="AK28" s="714"/>
      <c r="AL28" s="683" t="s">
        <v>171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1447549</v>
      </c>
      <c r="CS28" s="681"/>
      <c r="CT28" s="681"/>
      <c r="CU28" s="681"/>
      <c r="CV28" s="681"/>
      <c r="CW28" s="681"/>
      <c r="CX28" s="681"/>
      <c r="CY28" s="682"/>
      <c r="CZ28" s="683">
        <v>8</v>
      </c>
      <c r="DA28" s="701"/>
      <c r="DB28" s="701"/>
      <c r="DC28" s="702"/>
      <c r="DD28" s="686">
        <v>1423677</v>
      </c>
      <c r="DE28" s="681"/>
      <c r="DF28" s="681"/>
      <c r="DG28" s="681"/>
      <c r="DH28" s="681"/>
      <c r="DI28" s="681"/>
      <c r="DJ28" s="681"/>
      <c r="DK28" s="682"/>
      <c r="DL28" s="686">
        <v>1423677</v>
      </c>
      <c r="DM28" s="681"/>
      <c r="DN28" s="681"/>
      <c r="DO28" s="681"/>
      <c r="DP28" s="681"/>
      <c r="DQ28" s="681"/>
      <c r="DR28" s="681"/>
      <c r="DS28" s="681"/>
      <c r="DT28" s="681"/>
      <c r="DU28" s="681"/>
      <c r="DV28" s="682"/>
      <c r="DW28" s="683">
        <v>15.9</v>
      </c>
      <c r="DX28" s="701"/>
      <c r="DY28" s="701"/>
      <c r="DZ28" s="701"/>
      <c r="EA28" s="701"/>
      <c r="EB28" s="701"/>
      <c r="EC28" s="722"/>
    </row>
    <row r="29" spans="2:133" ht="11.25" customHeight="1" x14ac:dyDescent="0.2">
      <c r="B29" s="677" t="s">
        <v>300</v>
      </c>
      <c r="C29" s="678"/>
      <c r="D29" s="678"/>
      <c r="E29" s="678"/>
      <c r="F29" s="678"/>
      <c r="G29" s="678"/>
      <c r="H29" s="678"/>
      <c r="I29" s="678"/>
      <c r="J29" s="678"/>
      <c r="K29" s="678"/>
      <c r="L29" s="678"/>
      <c r="M29" s="678"/>
      <c r="N29" s="678"/>
      <c r="O29" s="678"/>
      <c r="P29" s="678"/>
      <c r="Q29" s="679"/>
      <c r="R29" s="680">
        <v>95377</v>
      </c>
      <c r="S29" s="681"/>
      <c r="T29" s="681"/>
      <c r="U29" s="681"/>
      <c r="V29" s="681"/>
      <c r="W29" s="681"/>
      <c r="X29" s="681"/>
      <c r="Y29" s="682"/>
      <c r="Z29" s="713">
        <v>0.5</v>
      </c>
      <c r="AA29" s="713"/>
      <c r="AB29" s="713"/>
      <c r="AC29" s="713"/>
      <c r="AD29" s="714">
        <v>13912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1447549</v>
      </c>
      <c r="CS29" s="699"/>
      <c r="CT29" s="699"/>
      <c r="CU29" s="699"/>
      <c r="CV29" s="699"/>
      <c r="CW29" s="699"/>
      <c r="CX29" s="699"/>
      <c r="CY29" s="700"/>
      <c r="CZ29" s="683">
        <v>8</v>
      </c>
      <c r="DA29" s="701"/>
      <c r="DB29" s="701"/>
      <c r="DC29" s="702"/>
      <c r="DD29" s="686">
        <v>1423677</v>
      </c>
      <c r="DE29" s="699"/>
      <c r="DF29" s="699"/>
      <c r="DG29" s="699"/>
      <c r="DH29" s="699"/>
      <c r="DI29" s="699"/>
      <c r="DJ29" s="699"/>
      <c r="DK29" s="700"/>
      <c r="DL29" s="686">
        <v>1423677</v>
      </c>
      <c r="DM29" s="699"/>
      <c r="DN29" s="699"/>
      <c r="DO29" s="699"/>
      <c r="DP29" s="699"/>
      <c r="DQ29" s="699"/>
      <c r="DR29" s="699"/>
      <c r="DS29" s="699"/>
      <c r="DT29" s="699"/>
      <c r="DU29" s="699"/>
      <c r="DV29" s="700"/>
      <c r="DW29" s="683">
        <v>15.9</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68706</v>
      </c>
      <c r="S30" s="681"/>
      <c r="T30" s="681"/>
      <c r="U30" s="681"/>
      <c r="V30" s="681"/>
      <c r="W30" s="681"/>
      <c r="X30" s="681"/>
      <c r="Y30" s="682"/>
      <c r="Z30" s="713">
        <v>0.4</v>
      </c>
      <c r="AA30" s="713"/>
      <c r="AB30" s="713"/>
      <c r="AC30" s="713"/>
      <c r="AD30" s="714" t="s">
        <v>127</v>
      </c>
      <c r="AE30" s="714"/>
      <c r="AF30" s="714"/>
      <c r="AG30" s="714"/>
      <c r="AH30" s="714"/>
      <c r="AI30" s="714"/>
      <c r="AJ30" s="714"/>
      <c r="AK30" s="714"/>
      <c r="AL30" s="683" t="s">
        <v>127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1404969</v>
      </c>
      <c r="CS30" s="681"/>
      <c r="CT30" s="681"/>
      <c r="CU30" s="681"/>
      <c r="CV30" s="681"/>
      <c r="CW30" s="681"/>
      <c r="CX30" s="681"/>
      <c r="CY30" s="682"/>
      <c r="CZ30" s="683">
        <v>7.8</v>
      </c>
      <c r="DA30" s="701"/>
      <c r="DB30" s="701"/>
      <c r="DC30" s="702"/>
      <c r="DD30" s="686">
        <v>1381344</v>
      </c>
      <c r="DE30" s="681"/>
      <c r="DF30" s="681"/>
      <c r="DG30" s="681"/>
      <c r="DH30" s="681"/>
      <c r="DI30" s="681"/>
      <c r="DJ30" s="681"/>
      <c r="DK30" s="682"/>
      <c r="DL30" s="686">
        <v>1381344</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5434590</v>
      </c>
      <c r="S31" s="681"/>
      <c r="T31" s="681"/>
      <c r="U31" s="681"/>
      <c r="V31" s="681"/>
      <c r="W31" s="681"/>
      <c r="X31" s="681"/>
      <c r="Y31" s="682"/>
      <c r="Z31" s="713">
        <v>28.6</v>
      </c>
      <c r="AA31" s="713"/>
      <c r="AB31" s="713"/>
      <c r="AC31" s="713"/>
      <c r="AD31" s="714" t="s">
        <v>235</v>
      </c>
      <c r="AE31" s="714"/>
      <c r="AF31" s="714"/>
      <c r="AG31" s="714"/>
      <c r="AH31" s="714"/>
      <c r="AI31" s="714"/>
      <c r="AJ31" s="714"/>
      <c r="AK31" s="714"/>
      <c r="AL31" s="683" t="s">
        <v>235</v>
      </c>
      <c r="AM31" s="684"/>
      <c r="AN31" s="684"/>
      <c r="AO31" s="715"/>
      <c r="AP31" s="756" t="s">
        <v>308</v>
      </c>
      <c r="AQ31" s="757"/>
      <c r="AR31" s="757"/>
      <c r="AS31" s="757"/>
      <c r="AT31" s="762" t="s">
        <v>309</v>
      </c>
      <c r="AU31" s="231"/>
      <c r="AV31" s="231"/>
      <c r="AW31" s="231"/>
      <c r="AX31" s="746" t="s">
        <v>183</v>
      </c>
      <c r="AY31" s="747"/>
      <c r="AZ31" s="747"/>
      <c r="BA31" s="747"/>
      <c r="BB31" s="747"/>
      <c r="BC31" s="747"/>
      <c r="BD31" s="747"/>
      <c r="BE31" s="747"/>
      <c r="BF31" s="748"/>
      <c r="BG31" s="749">
        <v>97.6</v>
      </c>
      <c r="BH31" s="750"/>
      <c r="BI31" s="750"/>
      <c r="BJ31" s="750"/>
      <c r="BK31" s="750"/>
      <c r="BL31" s="750"/>
      <c r="BM31" s="751">
        <v>94.8</v>
      </c>
      <c r="BN31" s="750"/>
      <c r="BO31" s="750"/>
      <c r="BP31" s="750"/>
      <c r="BQ31" s="752"/>
      <c r="BR31" s="749">
        <v>99.3</v>
      </c>
      <c r="BS31" s="750"/>
      <c r="BT31" s="750"/>
      <c r="BU31" s="750"/>
      <c r="BV31" s="750"/>
      <c r="BW31" s="750"/>
      <c r="BX31" s="751">
        <v>96.4</v>
      </c>
      <c r="BY31" s="750"/>
      <c r="BZ31" s="750"/>
      <c r="CA31" s="750"/>
      <c r="CB31" s="752"/>
      <c r="CD31" s="767"/>
      <c r="CE31" s="768"/>
      <c r="CF31" s="719" t="s">
        <v>310</v>
      </c>
      <c r="CG31" s="720"/>
      <c r="CH31" s="720"/>
      <c r="CI31" s="720"/>
      <c r="CJ31" s="720"/>
      <c r="CK31" s="720"/>
      <c r="CL31" s="720"/>
      <c r="CM31" s="720"/>
      <c r="CN31" s="720"/>
      <c r="CO31" s="720"/>
      <c r="CP31" s="720"/>
      <c r="CQ31" s="721"/>
      <c r="CR31" s="680">
        <v>42580</v>
      </c>
      <c r="CS31" s="699"/>
      <c r="CT31" s="699"/>
      <c r="CU31" s="699"/>
      <c r="CV31" s="699"/>
      <c r="CW31" s="699"/>
      <c r="CX31" s="699"/>
      <c r="CY31" s="700"/>
      <c r="CZ31" s="683">
        <v>0.2</v>
      </c>
      <c r="DA31" s="701"/>
      <c r="DB31" s="701"/>
      <c r="DC31" s="702"/>
      <c r="DD31" s="686">
        <v>42333</v>
      </c>
      <c r="DE31" s="699"/>
      <c r="DF31" s="699"/>
      <c r="DG31" s="699"/>
      <c r="DH31" s="699"/>
      <c r="DI31" s="699"/>
      <c r="DJ31" s="699"/>
      <c r="DK31" s="700"/>
      <c r="DL31" s="686">
        <v>42333</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171</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99.6</v>
      </c>
      <c r="BH32" s="699"/>
      <c r="BI32" s="699"/>
      <c r="BJ32" s="699"/>
      <c r="BK32" s="699"/>
      <c r="BL32" s="699"/>
      <c r="BM32" s="684">
        <v>98.4</v>
      </c>
      <c r="BN32" s="745"/>
      <c r="BO32" s="745"/>
      <c r="BP32" s="745"/>
      <c r="BQ32" s="726"/>
      <c r="BR32" s="753">
        <v>99.4</v>
      </c>
      <c r="BS32" s="699"/>
      <c r="BT32" s="699"/>
      <c r="BU32" s="699"/>
      <c r="BV32" s="699"/>
      <c r="BW32" s="699"/>
      <c r="BX32" s="684">
        <v>98.4</v>
      </c>
      <c r="BY32" s="745"/>
      <c r="BZ32" s="745"/>
      <c r="CA32" s="745"/>
      <c r="CB32" s="726"/>
      <c r="CD32" s="769"/>
      <c r="CE32" s="770"/>
      <c r="CF32" s="719" t="s">
        <v>314</v>
      </c>
      <c r="CG32" s="720"/>
      <c r="CH32" s="720"/>
      <c r="CI32" s="720"/>
      <c r="CJ32" s="720"/>
      <c r="CK32" s="720"/>
      <c r="CL32" s="720"/>
      <c r="CM32" s="720"/>
      <c r="CN32" s="720"/>
      <c r="CO32" s="720"/>
      <c r="CP32" s="720"/>
      <c r="CQ32" s="721"/>
      <c r="CR32" s="680" t="s">
        <v>235</v>
      </c>
      <c r="CS32" s="681"/>
      <c r="CT32" s="681"/>
      <c r="CU32" s="681"/>
      <c r="CV32" s="681"/>
      <c r="CW32" s="681"/>
      <c r="CX32" s="681"/>
      <c r="CY32" s="682"/>
      <c r="CZ32" s="683" t="s">
        <v>235</v>
      </c>
      <c r="DA32" s="701"/>
      <c r="DB32" s="701"/>
      <c r="DC32" s="702"/>
      <c r="DD32" s="686" t="s">
        <v>127</v>
      </c>
      <c r="DE32" s="681"/>
      <c r="DF32" s="681"/>
      <c r="DG32" s="681"/>
      <c r="DH32" s="681"/>
      <c r="DI32" s="681"/>
      <c r="DJ32" s="681"/>
      <c r="DK32" s="682"/>
      <c r="DL32" s="686" t="s">
        <v>235</v>
      </c>
      <c r="DM32" s="681"/>
      <c r="DN32" s="681"/>
      <c r="DO32" s="681"/>
      <c r="DP32" s="681"/>
      <c r="DQ32" s="681"/>
      <c r="DR32" s="681"/>
      <c r="DS32" s="681"/>
      <c r="DT32" s="681"/>
      <c r="DU32" s="681"/>
      <c r="DV32" s="682"/>
      <c r="DW32" s="683" t="s">
        <v>235</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1246035</v>
      </c>
      <c r="S33" s="681"/>
      <c r="T33" s="681"/>
      <c r="U33" s="681"/>
      <c r="V33" s="681"/>
      <c r="W33" s="681"/>
      <c r="X33" s="681"/>
      <c r="Y33" s="682"/>
      <c r="Z33" s="713">
        <v>6.6</v>
      </c>
      <c r="AA33" s="713"/>
      <c r="AB33" s="713"/>
      <c r="AC33" s="713"/>
      <c r="AD33" s="714" t="s">
        <v>127</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95.7</v>
      </c>
      <c r="BH33" s="665"/>
      <c r="BI33" s="665"/>
      <c r="BJ33" s="665"/>
      <c r="BK33" s="665"/>
      <c r="BL33" s="665"/>
      <c r="BM33" s="707">
        <v>91.3</v>
      </c>
      <c r="BN33" s="665"/>
      <c r="BO33" s="665"/>
      <c r="BP33" s="665"/>
      <c r="BQ33" s="709"/>
      <c r="BR33" s="744">
        <v>99.2</v>
      </c>
      <c r="BS33" s="665"/>
      <c r="BT33" s="665"/>
      <c r="BU33" s="665"/>
      <c r="BV33" s="665"/>
      <c r="BW33" s="665"/>
      <c r="BX33" s="707">
        <v>94.5</v>
      </c>
      <c r="BY33" s="665"/>
      <c r="BZ33" s="665"/>
      <c r="CA33" s="665"/>
      <c r="CB33" s="709"/>
      <c r="CD33" s="719" t="s">
        <v>317</v>
      </c>
      <c r="CE33" s="720"/>
      <c r="CF33" s="720"/>
      <c r="CG33" s="720"/>
      <c r="CH33" s="720"/>
      <c r="CI33" s="720"/>
      <c r="CJ33" s="720"/>
      <c r="CK33" s="720"/>
      <c r="CL33" s="720"/>
      <c r="CM33" s="720"/>
      <c r="CN33" s="720"/>
      <c r="CO33" s="720"/>
      <c r="CP33" s="720"/>
      <c r="CQ33" s="721"/>
      <c r="CR33" s="680">
        <v>9208368</v>
      </c>
      <c r="CS33" s="699"/>
      <c r="CT33" s="699"/>
      <c r="CU33" s="699"/>
      <c r="CV33" s="699"/>
      <c r="CW33" s="699"/>
      <c r="CX33" s="699"/>
      <c r="CY33" s="700"/>
      <c r="CZ33" s="683">
        <v>50.9</v>
      </c>
      <c r="DA33" s="701"/>
      <c r="DB33" s="701"/>
      <c r="DC33" s="702"/>
      <c r="DD33" s="686">
        <v>5110980</v>
      </c>
      <c r="DE33" s="699"/>
      <c r="DF33" s="699"/>
      <c r="DG33" s="699"/>
      <c r="DH33" s="699"/>
      <c r="DI33" s="699"/>
      <c r="DJ33" s="699"/>
      <c r="DK33" s="700"/>
      <c r="DL33" s="686">
        <v>3645213</v>
      </c>
      <c r="DM33" s="699"/>
      <c r="DN33" s="699"/>
      <c r="DO33" s="699"/>
      <c r="DP33" s="699"/>
      <c r="DQ33" s="699"/>
      <c r="DR33" s="699"/>
      <c r="DS33" s="699"/>
      <c r="DT33" s="699"/>
      <c r="DU33" s="699"/>
      <c r="DV33" s="700"/>
      <c r="DW33" s="683">
        <v>40.700000000000003</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65626</v>
      </c>
      <c r="S34" s="681"/>
      <c r="T34" s="681"/>
      <c r="U34" s="681"/>
      <c r="V34" s="681"/>
      <c r="W34" s="681"/>
      <c r="X34" s="681"/>
      <c r="Y34" s="682"/>
      <c r="Z34" s="713">
        <v>0.3</v>
      </c>
      <c r="AA34" s="713"/>
      <c r="AB34" s="713"/>
      <c r="AC34" s="713"/>
      <c r="AD34" s="714">
        <v>25836</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1669116</v>
      </c>
      <c r="CS34" s="681"/>
      <c r="CT34" s="681"/>
      <c r="CU34" s="681"/>
      <c r="CV34" s="681"/>
      <c r="CW34" s="681"/>
      <c r="CX34" s="681"/>
      <c r="CY34" s="682"/>
      <c r="CZ34" s="683">
        <v>9.1999999999999993</v>
      </c>
      <c r="DA34" s="701"/>
      <c r="DB34" s="701"/>
      <c r="DC34" s="702"/>
      <c r="DD34" s="686">
        <v>1129323</v>
      </c>
      <c r="DE34" s="681"/>
      <c r="DF34" s="681"/>
      <c r="DG34" s="681"/>
      <c r="DH34" s="681"/>
      <c r="DI34" s="681"/>
      <c r="DJ34" s="681"/>
      <c r="DK34" s="682"/>
      <c r="DL34" s="686">
        <v>900994</v>
      </c>
      <c r="DM34" s="681"/>
      <c r="DN34" s="681"/>
      <c r="DO34" s="681"/>
      <c r="DP34" s="681"/>
      <c r="DQ34" s="681"/>
      <c r="DR34" s="681"/>
      <c r="DS34" s="681"/>
      <c r="DT34" s="681"/>
      <c r="DU34" s="681"/>
      <c r="DV34" s="682"/>
      <c r="DW34" s="683">
        <v>10.1</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114347</v>
      </c>
      <c r="S35" s="681"/>
      <c r="T35" s="681"/>
      <c r="U35" s="681"/>
      <c r="V35" s="681"/>
      <c r="W35" s="681"/>
      <c r="X35" s="681"/>
      <c r="Y35" s="682"/>
      <c r="Z35" s="713">
        <v>0.6</v>
      </c>
      <c r="AA35" s="713"/>
      <c r="AB35" s="713"/>
      <c r="AC35" s="713"/>
      <c r="AD35" s="714" t="s">
        <v>127</v>
      </c>
      <c r="AE35" s="714"/>
      <c r="AF35" s="714"/>
      <c r="AG35" s="714"/>
      <c r="AH35" s="714"/>
      <c r="AI35" s="714"/>
      <c r="AJ35" s="714"/>
      <c r="AK35" s="714"/>
      <c r="AL35" s="683" t="s">
        <v>235</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189794</v>
      </c>
      <c r="CS35" s="699"/>
      <c r="CT35" s="699"/>
      <c r="CU35" s="699"/>
      <c r="CV35" s="699"/>
      <c r="CW35" s="699"/>
      <c r="CX35" s="699"/>
      <c r="CY35" s="700"/>
      <c r="CZ35" s="683">
        <v>1</v>
      </c>
      <c r="DA35" s="701"/>
      <c r="DB35" s="701"/>
      <c r="DC35" s="702"/>
      <c r="DD35" s="686">
        <v>154142</v>
      </c>
      <c r="DE35" s="699"/>
      <c r="DF35" s="699"/>
      <c r="DG35" s="699"/>
      <c r="DH35" s="699"/>
      <c r="DI35" s="699"/>
      <c r="DJ35" s="699"/>
      <c r="DK35" s="700"/>
      <c r="DL35" s="686">
        <v>81122</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571768</v>
      </c>
      <c r="S36" s="681"/>
      <c r="T36" s="681"/>
      <c r="U36" s="681"/>
      <c r="V36" s="681"/>
      <c r="W36" s="681"/>
      <c r="X36" s="681"/>
      <c r="Y36" s="682"/>
      <c r="Z36" s="713">
        <v>3</v>
      </c>
      <c r="AA36" s="713"/>
      <c r="AB36" s="713"/>
      <c r="AC36" s="713"/>
      <c r="AD36" s="714" t="s">
        <v>235</v>
      </c>
      <c r="AE36" s="714"/>
      <c r="AF36" s="714"/>
      <c r="AG36" s="714"/>
      <c r="AH36" s="714"/>
      <c r="AI36" s="714"/>
      <c r="AJ36" s="714"/>
      <c r="AK36" s="714"/>
      <c r="AL36" s="683" t="s">
        <v>171</v>
      </c>
      <c r="AM36" s="684"/>
      <c r="AN36" s="684"/>
      <c r="AO36" s="715"/>
      <c r="AP36" s="235"/>
      <c r="AQ36" s="732" t="s">
        <v>325</v>
      </c>
      <c r="AR36" s="733"/>
      <c r="AS36" s="733"/>
      <c r="AT36" s="733"/>
      <c r="AU36" s="733"/>
      <c r="AV36" s="733"/>
      <c r="AW36" s="733"/>
      <c r="AX36" s="733"/>
      <c r="AY36" s="734"/>
      <c r="AZ36" s="735">
        <v>1793716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52452</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5801407</v>
      </c>
      <c r="CS36" s="681"/>
      <c r="CT36" s="681"/>
      <c r="CU36" s="681"/>
      <c r="CV36" s="681"/>
      <c r="CW36" s="681"/>
      <c r="CX36" s="681"/>
      <c r="CY36" s="682"/>
      <c r="CZ36" s="683">
        <v>32.1</v>
      </c>
      <c r="DA36" s="701"/>
      <c r="DB36" s="701"/>
      <c r="DC36" s="702"/>
      <c r="DD36" s="686">
        <v>2645628</v>
      </c>
      <c r="DE36" s="681"/>
      <c r="DF36" s="681"/>
      <c r="DG36" s="681"/>
      <c r="DH36" s="681"/>
      <c r="DI36" s="681"/>
      <c r="DJ36" s="681"/>
      <c r="DK36" s="682"/>
      <c r="DL36" s="686">
        <v>1803636</v>
      </c>
      <c r="DM36" s="681"/>
      <c r="DN36" s="681"/>
      <c r="DO36" s="681"/>
      <c r="DP36" s="681"/>
      <c r="DQ36" s="681"/>
      <c r="DR36" s="681"/>
      <c r="DS36" s="681"/>
      <c r="DT36" s="681"/>
      <c r="DU36" s="681"/>
      <c r="DV36" s="682"/>
      <c r="DW36" s="683">
        <v>20.2</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547345</v>
      </c>
      <c r="S37" s="681"/>
      <c r="T37" s="681"/>
      <c r="U37" s="681"/>
      <c r="V37" s="681"/>
      <c r="W37" s="681"/>
      <c r="X37" s="681"/>
      <c r="Y37" s="682"/>
      <c r="Z37" s="713">
        <v>2.9</v>
      </c>
      <c r="AA37" s="713"/>
      <c r="AB37" s="713"/>
      <c r="AC37" s="713"/>
      <c r="AD37" s="714" t="s">
        <v>127</v>
      </c>
      <c r="AE37" s="714"/>
      <c r="AF37" s="714"/>
      <c r="AG37" s="714"/>
      <c r="AH37" s="714"/>
      <c r="AI37" s="714"/>
      <c r="AJ37" s="714"/>
      <c r="AK37" s="714"/>
      <c r="AL37" s="683" t="s">
        <v>171</v>
      </c>
      <c r="AM37" s="684"/>
      <c r="AN37" s="684"/>
      <c r="AO37" s="715"/>
      <c r="AQ37" s="723" t="s">
        <v>329</v>
      </c>
      <c r="AR37" s="724"/>
      <c r="AS37" s="724"/>
      <c r="AT37" s="724"/>
      <c r="AU37" s="724"/>
      <c r="AV37" s="724"/>
      <c r="AW37" s="724"/>
      <c r="AX37" s="724"/>
      <c r="AY37" s="725"/>
      <c r="AZ37" s="680">
        <v>633322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47626</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1040571</v>
      </c>
      <c r="CS37" s="699"/>
      <c r="CT37" s="699"/>
      <c r="CU37" s="699"/>
      <c r="CV37" s="699"/>
      <c r="CW37" s="699"/>
      <c r="CX37" s="699"/>
      <c r="CY37" s="700"/>
      <c r="CZ37" s="683">
        <v>5.7</v>
      </c>
      <c r="DA37" s="701"/>
      <c r="DB37" s="701"/>
      <c r="DC37" s="702"/>
      <c r="DD37" s="686">
        <v>1035956</v>
      </c>
      <c r="DE37" s="699"/>
      <c r="DF37" s="699"/>
      <c r="DG37" s="699"/>
      <c r="DH37" s="699"/>
      <c r="DI37" s="699"/>
      <c r="DJ37" s="699"/>
      <c r="DK37" s="700"/>
      <c r="DL37" s="686">
        <v>1022610</v>
      </c>
      <c r="DM37" s="699"/>
      <c r="DN37" s="699"/>
      <c r="DO37" s="699"/>
      <c r="DP37" s="699"/>
      <c r="DQ37" s="699"/>
      <c r="DR37" s="699"/>
      <c r="DS37" s="699"/>
      <c r="DT37" s="699"/>
      <c r="DU37" s="699"/>
      <c r="DV37" s="700"/>
      <c r="DW37" s="683">
        <v>11.4</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322009</v>
      </c>
      <c r="S38" s="681"/>
      <c r="T38" s="681"/>
      <c r="U38" s="681"/>
      <c r="V38" s="681"/>
      <c r="W38" s="681"/>
      <c r="X38" s="681"/>
      <c r="Y38" s="682"/>
      <c r="Z38" s="713">
        <v>1.7</v>
      </c>
      <c r="AA38" s="713"/>
      <c r="AB38" s="713"/>
      <c r="AC38" s="713"/>
      <c r="AD38" s="714">
        <v>2282</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137799</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3564</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1022595</v>
      </c>
      <c r="CS38" s="681"/>
      <c r="CT38" s="681"/>
      <c r="CU38" s="681"/>
      <c r="CV38" s="681"/>
      <c r="CW38" s="681"/>
      <c r="CX38" s="681"/>
      <c r="CY38" s="682"/>
      <c r="CZ38" s="683">
        <v>5.6</v>
      </c>
      <c r="DA38" s="701"/>
      <c r="DB38" s="701"/>
      <c r="DC38" s="702"/>
      <c r="DD38" s="686">
        <v>867077</v>
      </c>
      <c r="DE38" s="681"/>
      <c r="DF38" s="681"/>
      <c r="DG38" s="681"/>
      <c r="DH38" s="681"/>
      <c r="DI38" s="681"/>
      <c r="DJ38" s="681"/>
      <c r="DK38" s="682"/>
      <c r="DL38" s="686">
        <v>859461</v>
      </c>
      <c r="DM38" s="681"/>
      <c r="DN38" s="681"/>
      <c r="DO38" s="681"/>
      <c r="DP38" s="681"/>
      <c r="DQ38" s="681"/>
      <c r="DR38" s="681"/>
      <c r="DS38" s="681"/>
      <c r="DT38" s="681"/>
      <c r="DU38" s="681"/>
      <c r="DV38" s="682"/>
      <c r="DW38" s="683">
        <v>9.6</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1419538</v>
      </c>
      <c r="S39" s="681"/>
      <c r="T39" s="681"/>
      <c r="U39" s="681"/>
      <c r="V39" s="681"/>
      <c r="W39" s="681"/>
      <c r="X39" s="681"/>
      <c r="Y39" s="682"/>
      <c r="Z39" s="713">
        <v>7.5</v>
      </c>
      <c r="AA39" s="713"/>
      <c r="AB39" s="713"/>
      <c r="AC39" s="713"/>
      <c r="AD39" s="714" t="s">
        <v>127</v>
      </c>
      <c r="AE39" s="714"/>
      <c r="AF39" s="714"/>
      <c r="AG39" s="714"/>
      <c r="AH39" s="714"/>
      <c r="AI39" s="714"/>
      <c r="AJ39" s="714"/>
      <c r="AK39" s="714"/>
      <c r="AL39" s="683" t="s">
        <v>235</v>
      </c>
      <c r="AM39" s="684"/>
      <c r="AN39" s="684"/>
      <c r="AO39" s="715"/>
      <c r="AQ39" s="723" t="s">
        <v>337</v>
      </c>
      <c r="AR39" s="724"/>
      <c r="AS39" s="724"/>
      <c r="AT39" s="724"/>
      <c r="AU39" s="724"/>
      <c r="AV39" s="724"/>
      <c r="AW39" s="724"/>
      <c r="AX39" s="724"/>
      <c r="AY39" s="725"/>
      <c r="AZ39" s="680" t="s">
        <v>127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5437</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426256</v>
      </c>
      <c r="CS39" s="699"/>
      <c r="CT39" s="699"/>
      <c r="CU39" s="699"/>
      <c r="CV39" s="699"/>
      <c r="CW39" s="699"/>
      <c r="CX39" s="699"/>
      <c r="CY39" s="700"/>
      <c r="CZ39" s="683">
        <v>2.4</v>
      </c>
      <c r="DA39" s="701"/>
      <c r="DB39" s="701"/>
      <c r="DC39" s="702"/>
      <c r="DD39" s="686">
        <v>314810</v>
      </c>
      <c r="DE39" s="699"/>
      <c r="DF39" s="699"/>
      <c r="DG39" s="699"/>
      <c r="DH39" s="699"/>
      <c r="DI39" s="699"/>
      <c r="DJ39" s="699"/>
      <c r="DK39" s="700"/>
      <c r="DL39" s="686" t="s">
        <v>127</v>
      </c>
      <c r="DM39" s="699"/>
      <c r="DN39" s="699"/>
      <c r="DO39" s="699"/>
      <c r="DP39" s="699"/>
      <c r="DQ39" s="699"/>
      <c r="DR39" s="699"/>
      <c r="DS39" s="699"/>
      <c r="DT39" s="699"/>
      <c r="DU39" s="699"/>
      <c r="DV39" s="700"/>
      <c r="DW39" s="683" t="s">
        <v>171</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235</v>
      </c>
      <c r="AM40" s="684"/>
      <c r="AN40" s="684"/>
      <c r="AO40" s="715"/>
      <c r="AQ40" s="723" t="s">
        <v>341</v>
      </c>
      <c r="AR40" s="724"/>
      <c r="AS40" s="724"/>
      <c r="AT40" s="724"/>
      <c r="AU40" s="724"/>
      <c r="AV40" s="724"/>
      <c r="AW40" s="724"/>
      <c r="AX40" s="724"/>
      <c r="AY40" s="725"/>
      <c r="AZ40" s="680" t="s">
        <v>127</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104</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99200</v>
      </c>
      <c r="CS40" s="681"/>
      <c r="CT40" s="681"/>
      <c r="CU40" s="681"/>
      <c r="CV40" s="681"/>
      <c r="CW40" s="681"/>
      <c r="CX40" s="681"/>
      <c r="CY40" s="682"/>
      <c r="CZ40" s="683">
        <v>0.5</v>
      </c>
      <c r="DA40" s="701"/>
      <c r="DB40" s="701"/>
      <c r="DC40" s="702"/>
      <c r="DD40" s="686" t="s">
        <v>235</v>
      </c>
      <c r="DE40" s="681"/>
      <c r="DF40" s="681"/>
      <c r="DG40" s="681"/>
      <c r="DH40" s="681"/>
      <c r="DI40" s="681"/>
      <c r="DJ40" s="681"/>
      <c r="DK40" s="682"/>
      <c r="DL40" s="686" t="s">
        <v>127</v>
      </c>
      <c r="DM40" s="681"/>
      <c r="DN40" s="681"/>
      <c r="DO40" s="681"/>
      <c r="DP40" s="681"/>
      <c r="DQ40" s="681"/>
      <c r="DR40" s="681"/>
      <c r="DS40" s="681"/>
      <c r="DT40" s="681"/>
      <c r="DU40" s="681"/>
      <c r="DV40" s="682"/>
      <c r="DW40" s="683" t="s">
        <v>235</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346</v>
      </c>
      <c r="AR41" s="724"/>
      <c r="AS41" s="724"/>
      <c r="AT41" s="724"/>
      <c r="AU41" s="724"/>
      <c r="AV41" s="724"/>
      <c r="AW41" s="724"/>
      <c r="AX41" s="724"/>
      <c r="AY41" s="725"/>
      <c r="AZ41" s="680">
        <v>200076</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235</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v>501730</v>
      </c>
      <c r="S42" s="681"/>
      <c r="T42" s="681"/>
      <c r="U42" s="681"/>
      <c r="V42" s="681"/>
      <c r="W42" s="681"/>
      <c r="X42" s="681"/>
      <c r="Y42" s="682"/>
      <c r="Z42" s="713">
        <v>2.6</v>
      </c>
      <c r="AA42" s="713"/>
      <c r="AB42" s="713"/>
      <c r="AC42" s="713"/>
      <c r="AD42" s="714" t="s">
        <v>127</v>
      </c>
      <c r="AE42" s="714"/>
      <c r="AF42" s="714"/>
      <c r="AG42" s="714"/>
      <c r="AH42" s="714"/>
      <c r="AI42" s="714"/>
      <c r="AJ42" s="714"/>
      <c r="AK42" s="714"/>
      <c r="AL42" s="683" t="s">
        <v>235</v>
      </c>
      <c r="AM42" s="684"/>
      <c r="AN42" s="684"/>
      <c r="AO42" s="715"/>
      <c r="AQ42" s="716" t="s">
        <v>350</v>
      </c>
      <c r="AR42" s="717"/>
      <c r="AS42" s="717"/>
      <c r="AT42" s="717"/>
      <c r="AU42" s="717"/>
      <c r="AV42" s="717"/>
      <c r="AW42" s="717"/>
      <c r="AX42" s="717"/>
      <c r="AY42" s="718"/>
      <c r="AZ42" s="664">
        <v>822519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372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2233924</v>
      </c>
      <c r="CS42" s="681"/>
      <c r="CT42" s="681"/>
      <c r="CU42" s="681"/>
      <c r="CV42" s="681"/>
      <c r="CW42" s="681"/>
      <c r="CX42" s="681"/>
      <c r="CY42" s="682"/>
      <c r="CZ42" s="683">
        <v>12.3</v>
      </c>
      <c r="DA42" s="684"/>
      <c r="DB42" s="684"/>
      <c r="DC42" s="685"/>
      <c r="DD42" s="686">
        <v>416638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19003277</v>
      </c>
      <c r="S43" s="703"/>
      <c r="T43" s="703"/>
      <c r="U43" s="703"/>
      <c r="V43" s="703"/>
      <c r="W43" s="703"/>
      <c r="X43" s="703"/>
      <c r="Y43" s="704"/>
      <c r="Z43" s="705">
        <v>100</v>
      </c>
      <c r="AA43" s="705"/>
      <c r="AB43" s="705"/>
      <c r="AC43" s="705"/>
      <c r="AD43" s="706">
        <v>8449205</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t="s">
        <v>127</v>
      </c>
      <c r="CS43" s="699"/>
      <c r="CT43" s="699"/>
      <c r="CU43" s="699"/>
      <c r="CV43" s="699"/>
      <c r="CW43" s="699"/>
      <c r="CX43" s="699"/>
      <c r="CY43" s="700"/>
      <c r="CZ43" s="683" t="s">
        <v>235</v>
      </c>
      <c r="DA43" s="701"/>
      <c r="DB43" s="701"/>
      <c r="DC43" s="702"/>
      <c r="DD43" s="686" t="s">
        <v>171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2225823</v>
      </c>
      <c r="CS44" s="681"/>
      <c r="CT44" s="681"/>
      <c r="CU44" s="681"/>
      <c r="CV44" s="681"/>
      <c r="CW44" s="681"/>
      <c r="CX44" s="681"/>
      <c r="CY44" s="682"/>
      <c r="CZ44" s="683">
        <v>12.3</v>
      </c>
      <c r="DA44" s="684"/>
      <c r="DB44" s="684"/>
      <c r="DC44" s="685"/>
      <c r="DD44" s="686">
        <v>408537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1336190</v>
      </c>
      <c r="CS45" s="699"/>
      <c r="CT45" s="699"/>
      <c r="CU45" s="699"/>
      <c r="CV45" s="699"/>
      <c r="CW45" s="699"/>
      <c r="CX45" s="699"/>
      <c r="CY45" s="700"/>
      <c r="CZ45" s="683">
        <v>7.4</v>
      </c>
      <c r="DA45" s="701"/>
      <c r="DB45" s="701"/>
      <c r="DC45" s="702"/>
      <c r="DD45" s="686">
        <v>141820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690943</v>
      </c>
      <c r="CS46" s="681"/>
      <c r="CT46" s="681"/>
      <c r="CU46" s="681"/>
      <c r="CV46" s="681"/>
      <c r="CW46" s="681"/>
      <c r="CX46" s="681"/>
      <c r="CY46" s="682"/>
      <c r="CZ46" s="683">
        <v>3.8</v>
      </c>
      <c r="DA46" s="684"/>
      <c r="DB46" s="684"/>
      <c r="DC46" s="685"/>
      <c r="DD46" s="686">
        <v>253024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8101</v>
      </c>
      <c r="CS47" s="699"/>
      <c r="CT47" s="699"/>
      <c r="CU47" s="699"/>
      <c r="CV47" s="699"/>
      <c r="CW47" s="699"/>
      <c r="CX47" s="699"/>
      <c r="CY47" s="700"/>
      <c r="CZ47" s="683">
        <v>0</v>
      </c>
      <c r="DA47" s="701"/>
      <c r="DB47" s="701"/>
      <c r="DC47" s="702"/>
      <c r="DD47" s="686">
        <v>8101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235</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18100901</v>
      </c>
      <c r="CS49" s="665"/>
      <c r="CT49" s="665"/>
      <c r="CU49" s="665"/>
      <c r="CV49" s="665"/>
      <c r="CW49" s="665"/>
      <c r="CX49" s="665"/>
      <c r="CY49" s="666"/>
      <c r="CZ49" s="667">
        <v>100</v>
      </c>
      <c r="DA49" s="668"/>
      <c r="DB49" s="668"/>
      <c r="DC49" s="669"/>
      <c r="DD49" s="670">
        <v>10017112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wTYiBqlKJWIuD72zX5S+VfHkAFKT4RENQOuQrmpIdqsMl3yrM2mo3Y6T51RszO3S13W8OV3tRhv/Qdh59GIbA==" saltValue="fxL4fJVZhCWmFVHlX49Yb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19028</v>
      </c>
      <c r="R7" s="1200"/>
      <c r="S7" s="1200"/>
      <c r="T7" s="1200"/>
      <c r="U7" s="1200"/>
      <c r="V7" s="1200">
        <v>18140</v>
      </c>
      <c r="W7" s="1200"/>
      <c r="X7" s="1200"/>
      <c r="Y7" s="1200"/>
      <c r="Z7" s="1200"/>
      <c r="AA7" s="1200">
        <v>888</v>
      </c>
      <c r="AB7" s="1200"/>
      <c r="AC7" s="1200"/>
      <c r="AD7" s="1200"/>
      <c r="AE7" s="1201"/>
      <c r="AF7" s="1202">
        <v>652</v>
      </c>
      <c r="AG7" s="1203"/>
      <c r="AH7" s="1203"/>
      <c r="AI7" s="1203"/>
      <c r="AJ7" s="1204"/>
      <c r="AK7" s="1186" t="s">
        <v>583</v>
      </c>
      <c r="AL7" s="1187"/>
      <c r="AM7" s="1187"/>
      <c r="AN7" s="1187"/>
      <c r="AO7" s="1187"/>
      <c r="AP7" s="1187">
        <v>17629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3</v>
      </c>
      <c r="CI7" s="1184"/>
      <c r="CJ7" s="1184"/>
      <c r="CK7" s="1184"/>
      <c r="CL7" s="1185"/>
      <c r="CM7" s="1183">
        <v>125</v>
      </c>
      <c r="CN7" s="1184"/>
      <c r="CO7" s="1184"/>
      <c r="CP7" s="1184"/>
      <c r="CQ7" s="1185"/>
      <c r="CR7" s="1183">
        <v>50</v>
      </c>
      <c r="CS7" s="1184"/>
      <c r="CT7" s="1184"/>
      <c r="CU7" s="1184"/>
      <c r="CV7" s="1185"/>
      <c r="CW7" s="1183">
        <v>63</v>
      </c>
      <c r="CX7" s="1184"/>
      <c r="CY7" s="1184"/>
      <c r="CZ7" s="1184"/>
      <c r="DA7" s="1185"/>
      <c r="DB7" s="1183" t="s">
        <v>594</v>
      </c>
      <c r="DC7" s="1184"/>
      <c r="DD7" s="1184"/>
      <c r="DE7" s="1184"/>
      <c r="DF7" s="1185"/>
      <c r="DG7" s="1183" t="s">
        <v>594</v>
      </c>
      <c r="DH7" s="1184"/>
      <c r="DI7" s="1184"/>
      <c r="DJ7" s="1184"/>
      <c r="DK7" s="1185"/>
      <c r="DL7" s="1183" t="s">
        <v>594</v>
      </c>
      <c r="DM7" s="1184"/>
      <c r="DN7" s="1184"/>
      <c r="DO7" s="1184"/>
      <c r="DP7" s="1185"/>
      <c r="DQ7" s="1183" t="s">
        <v>594</v>
      </c>
      <c r="DR7" s="1184"/>
      <c r="DS7" s="1184"/>
      <c r="DT7" s="1184"/>
      <c r="DU7" s="1185"/>
      <c r="DV7" s="1210"/>
      <c r="DW7" s="1211"/>
      <c r="DX7" s="1211"/>
      <c r="DY7" s="1211"/>
      <c r="DZ7" s="1212"/>
      <c r="EA7" s="256"/>
    </row>
    <row r="8" spans="1:131" s="257" customFormat="1" ht="26.25" customHeight="1" x14ac:dyDescent="0.2">
      <c r="A8" s="263">
        <v>2</v>
      </c>
      <c r="B8" s="1132" t="s">
        <v>387</v>
      </c>
      <c r="C8" s="1133"/>
      <c r="D8" s="1133"/>
      <c r="E8" s="1133"/>
      <c r="F8" s="1133"/>
      <c r="G8" s="1133"/>
      <c r="H8" s="1133"/>
      <c r="I8" s="1133"/>
      <c r="J8" s="1133"/>
      <c r="K8" s="1133"/>
      <c r="L8" s="1133"/>
      <c r="M8" s="1133"/>
      <c r="N8" s="1133"/>
      <c r="O8" s="1133"/>
      <c r="P8" s="1134"/>
      <c r="Q8" s="1138">
        <v>2</v>
      </c>
      <c r="R8" s="1139"/>
      <c r="S8" s="1139"/>
      <c r="T8" s="1139"/>
      <c r="U8" s="1139"/>
      <c r="V8" s="1139">
        <v>1</v>
      </c>
      <c r="W8" s="1139"/>
      <c r="X8" s="1139"/>
      <c r="Y8" s="1139"/>
      <c r="Z8" s="1139"/>
      <c r="AA8" s="1139">
        <v>1</v>
      </c>
      <c r="AB8" s="1139"/>
      <c r="AC8" s="1139"/>
      <c r="AD8" s="1139"/>
      <c r="AE8" s="1140"/>
      <c r="AF8" s="1114">
        <v>1</v>
      </c>
      <c r="AG8" s="1115"/>
      <c r="AH8" s="1115"/>
      <c r="AI8" s="1115"/>
      <c r="AJ8" s="1116"/>
      <c r="AK8" s="1181" t="s">
        <v>583</v>
      </c>
      <c r="AL8" s="1182"/>
      <c r="AM8" s="1182"/>
      <c r="AN8" s="1182"/>
      <c r="AO8" s="1182"/>
      <c r="AP8" s="1182" t="s">
        <v>583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19030</v>
      </c>
      <c r="R23" s="1164"/>
      <c r="S23" s="1164"/>
      <c r="T23" s="1164"/>
      <c r="U23" s="1164"/>
      <c r="V23" s="1164">
        <v>18141</v>
      </c>
      <c r="W23" s="1164"/>
      <c r="X23" s="1164"/>
      <c r="Y23" s="1164"/>
      <c r="Z23" s="1164"/>
      <c r="AA23" s="1164">
        <v>889</v>
      </c>
      <c r="AB23" s="1164"/>
      <c r="AC23" s="1164"/>
      <c r="AD23" s="1164"/>
      <c r="AE23" s="1165"/>
      <c r="AF23" s="1166">
        <v>653</v>
      </c>
      <c r="AG23" s="1164"/>
      <c r="AH23" s="1164"/>
      <c r="AI23" s="1164"/>
      <c r="AJ23" s="1167"/>
      <c r="AK23" s="1168"/>
      <c r="AL23" s="1169"/>
      <c r="AM23" s="1169"/>
      <c r="AN23" s="1169"/>
      <c r="AO23" s="1169"/>
      <c r="AP23" s="1164">
        <v>17629</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2909</v>
      </c>
      <c r="R28" s="1149"/>
      <c r="S28" s="1149"/>
      <c r="T28" s="1149"/>
      <c r="U28" s="1149"/>
      <c r="V28" s="1149">
        <v>2857</v>
      </c>
      <c r="W28" s="1149"/>
      <c r="X28" s="1149"/>
      <c r="Y28" s="1149"/>
      <c r="Z28" s="1149"/>
      <c r="AA28" s="1149">
        <v>52</v>
      </c>
      <c r="AB28" s="1149"/>
      <c r="AC28" s="1149"/>
      <c r="AD28" s="1149"/>
      <c r="AE28" s="1150"/>
      <c r="AF28" s="1151">
        <v>52</v>
      </c>
      <c r="AG28" s="1149"/>
      <c r="AH28" s="1149"/>
      <c r="AI28" s="1149"/>
      <c r="AJ28" s="1152"/>
      <c r="AK28" s="1153">
        <v>200</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377</v>
      </c>
      <c r="R29" s="1139"/>
      <c r="S29" s="1139"/>
      <c r="T29" s="1139"/>
      <c r="U29" s="1139"/>
      <c r="V29" s="1139">
        <v>377</v>
      </c>
      <c r="W29" s="1139"/>
      <c r="X29" s="1139"/>
      <c r="Y29" s="1139"/>
      <c r="Z29" s="1139"/>
      <c r="AA29" s="1139">
        <v>0</v>
      </c>
      <c r="AB29" s="1139"/>
      <c r="AC29" s="1139"/>
      <c r="AD29" s="1139"/>
      <c r="AE29" s="1140"/>
      <c r="AF29" s="1114">
        <v>0</v>
      </c>
      <c r="AG29" s="1115"/>
      <c r="AH29" s="1115"/>
      <c r="AI29" s="1115"/>
      <c r="AJ29" s="1116"/>
      <c r="AK29" s="1075">
        <v>74</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739</v>
      </c>
      <c r="R30" s="1139"/>
      <c r="S30" s="1139"/>
      <c r="T30" s="1139"/>
      <c r="U30" s="1139"/>
      <c r="V30" s="1139">
        <v>671</v>
      </c>
      <c r="W30" s="1139"/>
      <c r="X30" s="1139"/>
      <c r="Y30" s="1139"/>
      <c r="Z30" s="1139"/>
      <c r="AA30" s="1139">
        <v>68</v>
      </c>
      <c r="AB30" s="1139"/>
      <c r="AC30" s="1139"/>
      <c r="AD30" s="1139"/>
      <c r="AE30" s="1140"/>
      <c r="AF30" s="1114">
        <v>402</v>
      </c>
      <c r="AG30" s="1115"/>
      <c r="AH30" s="1115"/>
      <c r="AI30" s="1115"/>
      <c r="AJ30" s="1116"/>
      <c r="AK30" s="1075">
        <v>129</v>
      </c>
      <c r="AL30" s="1066"/>
      <c r="AM30" s="1066"/>
      <c r="AN30" s="1066"/>
      <c r="AO30" s="1066"/>
      <c r="AP30" s="1066">
        <v>1237</v>
      </c>
      <c r="AQ30" s="1066"/>
      <c r="AR30" s="1066"/>
      <c r="AS30" s="1066"/>
      <c r="AT30" s="1066"/>
      <c r="AU30" s="1066">
        <v>288</v>
      </c>
      <c r="AV30" s="1066"/>
      <c r="AW30" s="1066"/>
      <c r="AX30" s="1066"/>
      <c r="AY30" s="1066"/>
      <c r="AZ30" s="1137" t="s">
        <v>583</v>
      </c>
      <c r="BA30" s="1137"/>
      <c r="BB30" s="1137"/>
      <c r="BC30" s="1137"/>
      <c r="BD30" s="1137"/>
      <c r="BE30" s="1127" t="s">
        <v>405</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406</v>
      </c>
      <c r="C31" s="1133"/>
      <c r="D31" s="1133"/>
      <c r="E31" s="1133"/>
      <c r="F31" s="1133"/>
      <c r="G31" s="1133"/>
      <c r="H31" s="1133"/>
      <c r="I31" s="1133"/>
      <c r="J31" s="1133"/>
      <c r="K31" s="1133"/>
      <c r="L31" s="1133"/>
      <c r="M31" s="1133"/>
      <c r="N31" s="1133"/>
      <c r="O31" s="1133"/>
      <c r="P31" s="1134"/>
      <c r="Q31" s="1138">
        <v>1134</v>
      </c>
      <c r="R31" s="1139"/>
      <c r="S31" s="1139"/>
      <c r="T31" s="1139"/>
      <c r="U31" s="1139"/>
      <c r="V31" s="1139">
        <v>1103</v>
      </c>
      <c r="W31" s="1139"/>
      <c r="X31" s="1139"/>
      <c r="Y31" s="1139"/>
      <c r="Z31" s="1139"/>
      <c r="AA31" s="1139">
        <v>31</v>
      </c>
      <c r="AB31" s="1139"/>
      <c r="AC31" s="1139"/>
      <c r="AD31" s="1139"/>
      <c r="AE31" s="1140"/>
      <c r="AF31" s="1114">
        <v>112</v>
      </c>
      <c r="AG31" s="1115"/>
      <c r="AH31" s="1115"/>
      <c r="AI31" s="1115"/>
      <c r="AJ31" s="1116"/>
      <c r="AK31" s="1075">
        <v>360</v>
      </c>
      <c r="AL31" s="1066"/>
      <c r="AM31" s="1066"/>
      <c r="AN31" s="1066"/>
      <c r="AO31" s="1066"/>
      <c r="AP31" s="1066">
        <v>9811</v>
      </c>
      <c r="AQ31" s="1066"/>
      <c r="AR31" s="1066"/>
      <c r="AS31" s="1066"/>
      <c r="AT31" s="1066"/>
      <c r="AU31" s="1066">
        <v>4278</v>
      </c>
      <c r="AV31" s="1066"/>
      <c r="AW31" s="1066"/>
      <c r="AX31" s="1066"/>
      <c r="AY31" s="1066"/>
      <c r="AZ31" s="1137" t="s">
        <v>583</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567</v>
      </c>
      <c r="AG63" s="1054"/>
      <c r="AH63" s="1054"/>
      <c r="AI63" s="1054"/>
      <c r="AJ63" s="1125"/>
      <c r="AK63" s="1126"/>
      <c r="AL63" s="1058"/>
      <c r="AM63" s="1058"/>
      <c r="AN63" s="1058"/>
      <c r="AO63" s="1058"/>
      <c r="AP63" s="1054">
        <v>11048</v>
      </c>
      <c r="AQ63" s="1054"/>
      <c r="AR63" s="1054"/>
      <c r="AS63" s="1054"/>
      <c r="AT63" s="1054"/>
      <c r="AU63" s="1054">
        <v>4566</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396</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4383</v>
      </c>
      <c r="R68" s="1077"/>
      <c r="S68" s="1077"/>
      <c r="T68" s="1077"/>
      <c r="U68" s="1077"/>
      <c r="V68" s="1077">
        <v>3497</v>
      </c>
      <c r="W68" s="1077"/>
      <c r="X68" s="1077"/>
      <c r="Y68" s="1077"/>
      <c r="Z68" s="1077"/>
      <c r="AA68" s="1077">
        <v>886</v>
      </c>
      <c r="AB68" s="1077"/>
      <c r="AC68" s="1077"/>
      <c r="AD68" s="1077"/>
      <c r="AE68" s="1077"/>
      <c r="AF68" s="1077">
        <v>886</v>
      </c>
      <c r="AG68" s="1077"/>
      <c r="AH68" s="1077"/>
      <c r="AI68" s="1077"/>
      <c r="AJ68" s="1077"/>
      <c r="AK68" s="1077" t="s">
        <v>583</v>
      </c>
      <c r="AL68" s="1077"/>
      <c r="AM68" s="1077"/>
      <c r="AN68" s="1077"/>
      <c r="AO68" s="1077"/>
      <c r="AP68" s="1077" t="s">
        <v>583</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585</v>
      </c>
      <c r="C69" s="1070"/>
      <c r="D69" s="1070"/>
      <c r="E69" s="1070"/>
      <c r="F69" s="1070"/>
      <c r="G69" s="1070"/>
      <c r="H69" s="1070"/>
      <c r="I69" s="1070"/>
      <c r="J69" s="1070"/>
      <c r="K69" s="1070"/>
      <c r="L69" s="1070"/>
      <c r="M69" s="1070"/>
      <c r="N69" s="1070"/>
      <c r="O69" s="1070"/>
      <c r="P69" s="1071"/>
      <c r="Q69" s="1072">
        <v>89</v>
      </c>
      <c r="R69" s="1066"/>
      <c r="S69" s="1066"/>
      <c r="T69" s="1066"/>
      <c r="U69" s="1066"/>
      <c r="V69" s="1066">
        <v>82</v>
      </c>
      <c r="W69" s="1066"/>
      <c r="X69" s="1066"/>
      <c r="Y69" s="1066"/>
      <c r="Z69" s="1066"/>
      <c r="AA69" s="1066">
        <v>7</v>
      </c>
      <c r="AB69" s="1066"/>
      <c r="AC69" s="1066"/>
      <c r="AD69" s="1066"/>
      <c r="AE69" s="1066"/>
      <c r="AF69" s="1066">
        <v>7</v>
      </c>
      <c r="AG69" s="1066"/>
      <c r="AH69" s="1066"/>
      <c r="AI69" s="1066"/>
      <c r="AJ69" s="1066"/>
      <c r="AK69" s="1066" t="s">
        <v>583</v>
      </c>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586</v>
      </c>
      <c r="C70" s="1070"/>
      <c r="D70" s="1070"/>
      <c r="E70" s="1070"/>
      <c r="F70" s="1070"/>
      <c r="G70" s="1070"/>
      <c r="H70" s="1070"/>
      <c r="I70" s="1070"/>
      <c r="J70" s="1070"/>
      <c r="K70" s="1070"/>
      <c r="L70" s="1070"/>
      <c r="M70" s="1070"/>
      <c r="N70" s="1070"/>
      <c r="O70" s="1070"/>
      <c r="P70" s="1071"/>
      <c r="Q70" s="1072">
        <v>120</v>
      </c>
      <c r="R70" s="1066"/>
      <c r="S70" s="1066"/>
      <c r="T70" s="1066"/>
      <c r="U70" s="1066"/>
      <c r="V70" s="1066">
        <v>113</v>
      </c>
      <c r="W70" s="1066"/>
      <c r="X70" s="1066"/>
      <c r="Y70" s="1066"/>
      <c r="Z70" s="1066"/>
      <c r="AA70" s="1066">
        <v>7</v>
      </c>
      <c r="AB70" s="1066"/>
      <c r="AC70" s="1066"/>
      <c r="AD70" s="1066"/>
      <c r="AE70" s="1066"/>
      <c r="AF70" s="1066">
        <v>7</v>
      </c>
      <c r="AG70" s="1066"/>
      <c r="AH70" s="1066"/>
      <c r="AI70" s="1066"/>
      <c r="AJ70" s="1066"/>
      <c r="AK70" s="1066" t="s">
        <v>583</v>
      </c>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318</v>
      </c>
      <c r="R71" s="1066"/>
      <c r="S71" s="1066"/>
      <c r="T71" s="1066"/>
      <c r="U71" s="1066"/>
      <c r="V71" s="1066">
        <v>313</v>
      </c>
      <c r="W71" s="1066"/>
      <c r="X71" s="1066"/>
      <c r="Y71" s="1066"/>
      <c r="Z71" s="1066"/>
      <c r="AA71" s="1066">
        <v>5</v>
      </c>
      <c r="AB71" s="1066"/>
      <c r="AC71" s="1066"/>
      <c r="AD71" s="1066"/>
      <c r="AE71" s="1066"/>
      <c r="AF71" s="1066">
        <v>5</v>
      </c>
      <c r="AG71" s="1066"/>
      <c r="AH71" s="1066"/>
      <c r="AI71" s="1066"/>
      <c r="AJ71" s="1066"/>
      <c r="AK71" s="1066" t="s">
        <v>583</v>
      </c>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588</v>
      </c>
      <c r="C72" s="1070"/>
      <c r="D72" s="1070"/>
      <c r="E72" s="1070"/>
      <c r="F72" s="1070"/>
      <c r="G72" s="1070"/>
      <c r="H72" s="1070"/>
      <c r="I72" s="1070"/>
      <c r="J72" s="1070"/>
      <c r="K72" s="1070"/>
      <c r="L72" s="1070"/>
      <c r="M72" s="1070"/>
      <c r="N72" s="1070"/>
      <c r="O72" s="1070"/>
      <c r="P72" s="1071"/>
      <c r="Q72" s="1072">
        <v>11740</v>
      </c>
      <c r="R72" s="1066"/>
      <c r="S72" s="1066"/>
      <c r="T72" s="1066"/>
      <c r="U72" s="1066"/>
      <c r="V72" s="1066">
        <v>11495</v>
      </c>
      <c r="W72" s="1066"/>
      <c r="X72" s="1066"/>
      <c r="Y72" s="1066"/>
      <c r="Z72" s="1066"/>
      <c r="AA72" s="1066">
        <v>245</v>
      </c>
      <c r="AB72" s="1066"/>
      <c r="AC72" s="1066"/>
      <c r="AD72" s="1066"/>
      <c r="AE72" s="1066"/>
      <c r="AF72" s="1066">
        <v>245</v>
      </c>
      <c r="AG72" s="1066"/>
      <c r="AH72" s="1066"/>
      <c r="AI72" s="1066"/>
      <c r="AJ72" s="1066"/>
      <c r="AK72" s="1066" t="s">
        <v>583</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589</v>
      </c>
      <c r="C73" s="1070"/>
      <c r="D73" s="1070"/>
      <c r="E73" s="1070"/>
      <c r="F73" s="1070"/>
      <c r="G73" s="1070"/>
      <c r="H73" s="1070"/>
      <c r="I73" s="1070"/>
      <c r="J73" s="1070"/>
      <c r="K73" s="1070"/>
      <c r="L73" s="1070"/>
      <c r="M73" s="1070"/>
      <c r="N73" s="1070"/>
      <c r="O73" s="1070"/>
      <c r="P73" s="1071"/>
      <c r="Q73" s="1072">
        <v>497</v>
      </c>
      <c r="R73" s="1066"/>
      <c r="S73" s="1066"/>
      <c r="T73" s="1066"/>
      <c r="U73" s="1066"/>
      <c r="V73" s="1066">
        <v>463</v>
      </c>
      <c r="W73" s="1066"/>
      <c r="X73" s="1066"/>
      <c r="Y73" s="1066"/>
      <c r="Z73" s="1066"/>
      <c r="AA73" s="1066">
        <v>34</v>
      </c>
      <c r="AB73" s="1066"/>
      <c r="AC73" s="1066"/>
      <c r="AD73" s="1066"/>
      <c r="AE73" s="1066"/>
      <c r="AF73" s="1066">
        <v>34</v>
      </c>
      <c r="AG73" s="1066"/>
      <c r="AH73" s="1066"/>
      <c r="AI73" s="1066"/>
      <c r="AJ73" s="1066"/>
      <c r="AK73" s="1066" t="s">
        <v>583</v>
      </c>
      <c r="AL73" s="1066"/>
      <c r="AM73" s="1066"/>
      <c r="AN73" s="1066"/>
      <c r="AO73" s="1066"/>
      <c r="AP73" s="1066" t="s">
        <v>583</v>
      </c>
      <c r="AQ73" s="1066"/>
      <c r="AR73" s="1066"/>
      <c r="AS73" s="1066"/>
      <c r="AT73" s="1066"/>
      <c r="AU73" s="1066" t="s">
        <v>583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590</v>
      </c>
      <c r="C74" s="1070"/>
      <c r="D74" s="1070"/>
      <c r="E74" s="1070"/>
      <c r="F74" s="1070"/>
      <c r="G74" s="1070"/>
      <c r="H74" s="1070"/>
      <c r="I74" s="1070"/>
      <c r="J74" s="1070"/>
      <c r="K74" s="1070"/>
      <c r="L74" s="1070"/>
      <c r="M74" s="1070"/>
      <c r="N74" s="1070"/>
      <c r="O74" s="1070"/>
      <c r="P74" s="1071"/>
      <c r="Q74" s="1072">
        <v>107279</v>
      </c>
      <c r="R74" s="1066"/>
      <c r="S74" s="1066"/>
      <c r="T74" s="1066"/>
      <c r="U74" s="1066"/>
      <c r="V74" s="1066">
        <v>102546</v>
      </c>
      <c r="W74" s="1066"/>
      <c r="X74" s="1066"/>
      <c r="Y74" s="1066"/>
      <c r="Z74" s="1066"/>
      <c r="AA74" s="1066">
        <v>4733</v>
      </c>
      <c r="AB74" s="1066"/>
      <c r="AC74" s="1066"/>
      <c r="AD74" s="1066"/>
      <c r="AE74" s="1066"/>
      <c r="AF74" s="1066">
        <v>4733</v>
      </c>
      <c r="AG74" s="1066"/>
      <c r="AH74" s="1066"/>
      <c r="AI74" s="1066"/>
      <c r="AJ74" s="1066"/>
      <c r="AK74" s="1066">
        <v>399</v>
      </c>
      <c r="AL74" s="1066"/>
      <c r="AM74" s="1066"/>
      <c r="AN74" s="1066"/>
      <c r="AO74" s="1066"/>
      <c r="AP74" s="1066" t="s">
        <v>583</v>
      </c>
      <c r="AQ74" s="1066"/>
      <c r="AR74" s="1066"/>
      <c r="AS74" s="1066"/>
      <c r="AT74" s="1066"/>
      <c r="AU74" s="1066" t="s">
        <v>583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591</v>
      </c>
      <c r="C75" s="1070"/>
      <c r="D75" s="1070"/>
      <c r="E75" s="1070"/>
      <c r="F75" s="1070"/>
      <c r="G75" s="1070"/>
      <c r="H75" s="1070"/>
      <c r="I75" s="1070"/>
      <c r="J75" s="1070"/>
      <c r="K75" s="1070"/>
      <c r="L75" s="1070"/>
      <c r="M75" s="1070"/>
      <c r="N75" s="1070"/>
      <c r="O75" s="1070"/>
      <c r="P75" s="1071"/>
      <c r="Q75" s="1073">
        <v>2537</v>
      </c>
      <c r="R75" s="1074"/>
      <c r="S75" s="1074"/>
      <c r="T75" s="1074"/>
      <c r="U75" s="1075"/>
      <c r="V75" s="1076">
        <v>2513</v>
      </c>
      <c r="W75" s="1074"/>
      <c r="X75" s="1074"/>
      <c r="Y75" s="1074"/>
      <c r="Z75" s="1075"/>
      <c r="AA75" s="1076">
        <v>24</v>
      </c>
      <c r="AB75" s="1074"/>
      <c r="AC75" s="1074"/>
      <c r="AD75" s="1074"/>
      <c r="AE75" s="1075"/>
      <c r="AF75" s="1076">
        <v>19</v>
      </c>
      <c r="AG75" s="1074"/>
      <c r="AH75" s="1074"/>
      <c r="AI75" s="1074"/>
      <c r="AJ75" s="1075"/>
      <c r="AK75" s="1076">
        <v>71</v>
      </c>
      <c r="AL75" s="1074"/>
      <c r="AM75" s="1074"/>
      <c r="AN75" s="1074"/>
      <c r="AO75" s="1075"/>
      <c r="AP75" s="1076">
        <v>1228</v>
      </c>
      <c r="AQ75" s="1074"/>
      <c r="AR75" s="1074"/>
      <c r="AS75" s="1074"/>
      <c r="AT75" s="1075"/>
      <c r="AU75" s="1076">
        <v>309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592</v>
      </c>
      <c r="C76" s="1070"/>
      <c r="D76" s="1070"/>
      <c r="E76" s="1070"/>
      <c r="F76" s="1070"/>
      <c r="G76" s="1070"/>
      <c r="H76" s="1070"/>
      <c r="I76" s="1070"/>
      <c r="J76" s="1070"/>
      <c r="K76" s="1070"/>
      <c r="L76" s="1070"/>
      <c r="M76" s="1070"/>
      <c r="N76" s="1070"/>
      <c r="O76" s="1070"/>
      <c r="P76" s="1071"/>
      <c r="Q76" s="1073">
        <v>2583</v>
      </c>
      <c r="R76" s="1074"/>
      <c r="S76" s="1074"/>
      <c r="T76" s="1074"/>
      <c r="U76" s="1075"/>
      <c r="V76" s="1076">
        <v>2512</v>
      </c>
      <c r="W76" s="1074"/>
      <c r="X76" s="1074"/>
      <c r="Y76" s="1074"/>
      <c r="Z76" s="1075"/>
      <c r="AA76" s="1076">
        <v>71</v>
      </c>
      <c r="AB76" s="1074"/>
      <c r="AC76" s="1074"/>
      <c r="AD76" s="1074"/>
      <c r="AE76" s="1075"/>
      <c r="AF76" s="1076">
        <v>63</v>
      </c>
      <c r="AG76" s="1074"/>
      <c r="AH76" s="1074"/>
      <c r="AI76" s="1074"/>
      <c r="AJ76" s="1075"/>
      <c r="AK76" s="1076" t="s">
        <v>583</v>
      </c>
      <c r="AL76" s="1074"/>
      <c r="AM76" s="1074"/>
      <c r="AN76" s="1074"/>
      <c r="AO76" s="1075"/>
      <c r="AP76" s="1076">
        <v>2216</v>
      </c>
      <c r="AQ76" s="1074"/>
      <c r="AR76" s="1074"/>
      <c r="AS76" s="1074"/>
      <c r="AT76" s="1075"/>
      <c r="AU76" s="1076">
        <v>367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5999</v>
      </c>
      <c r="AG88" s="1054"/>
      <c r="AH88" s="1054"/>
      <c r="AI88" s="1054"/>
      <c r="AJ88" s="1054"/>
      <c r="AK88" s="1058"/>
      <c r="AL88" s="1058"/>
      <c r="AM88" s="1058"/>
      <c r="AN88" s="1058"/>
      <c r="AO88" s="1058"/>
      <c r="AP88" s="1054">
        <v>3444</v>
      </c>
      <c r="AQ88" s="1054"/>
      <c r="AR88" s="1054"/>
      <c r="AS88" s="1054"/>
      <c r="AT88" s="1054"/>
      <c r="AU88" s="1054">
        <v>676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50</v>
      </c>
      <c r="CS102" s="1046"/>
      <c r="CT102" s="1046"/>
      <c r="CU102" s="1046"/>
      <c r="CV102" s="1047"/>
      <c r="CW102" s="1045">
        <v>63</v>
      </c>
      <c r="CX102" s="1046"/>
      <c r="CY102" s="1046"/>
      <c r="CZ102" s="1046"/>
      <c r="DA102" s="1047"/>
      <c r="DB102" s="1045" t="s">
        <v>594</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304</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304</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304</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1521299</v>
      </c>
      <c r="AB110" s="982"/>
      <c r="AC110" s="982"/>
      <c r="AD110" s="982"/>
      <c r="AE110" s="983"/>
      <c r="AF110" s="984">
        <v>1527471</v>
      </c>
      <c r="AG110" s="982"/>
      <c r="AH110" s="982"/>
      <c r="AI110" s="982"/>
      <c r="AJ110" s="983"/>
      <c r="AK110" s="984">
        <v>1487446</v>
      </c>
      <c r="AL110" s="982"/>
      <c r="AM110" s="982"/>
      <c r="AN110" s="982"/>
      <c r="AO110" s="983"/>
      <c r="AP110" s="985">
        <v>20.6</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17580761</v>
      </c>
      <c r="BR110" s="929"/>
      <c r="BS110" s="929"/>
      <c r="BT110" s="929"/>
      <c r="BU110" s="929"/>
      <c r="BV110" s="929">
        <v>17650437</v>
      </c>
      <c r="BW110" s="929"/>
      <c r="BX110" s="929"/>
      <c r="BY110" s="929"/>
      <c r="BZ110" s="929"/>
      <c r="CA110" s="929">
        <v>17628517</v>
      </c>
      <c r="CB110" s="929"/>
      <c r="CC110" s="929"/>
      <c r="CD110" s="929"/>
      <c r="CE110" s="929"/>
      <c r="CF110" s="953">
        <v>244.3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436</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410</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436</v>
      </c>
      <c r="BW111" s="901"/>
      <c r="BX111" s="901"/>
      <c r="BY111" s="901"/>
      <c r="BZ111" s="901"/>
      <c r="CA111" s="901" t="s">
        <v>436</v>
      </c>
      <c r="CB111" s="901"/>
      <c r="CC111" s="901"/>
      <c r="CD111" s="901"/>
      <c r="CE111" s="901"/>
      <c r="CF111" s="962" t="s">
        <v>436</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410</v>
      </c>
      <c r="DH111" s="901"/>
      <c r="DI111" s="901"/>
      <c r="DJ111" s="901"/>
      <c r="DK111" s="901"/>
      <c r="DL111" s="901" t="s">
        <v>410</v>
      </c>
      <c r="DM111" s="901"/>
      <c r="DN111" s="901"/>
      <c r="DO111" s="901"/>
      <c r="DP111" s="901"/>
      <c r="DQ111" s="901" t="s">
        <v>410</v>
      </c>
      <c r="DR111" s="901"/>
      <c r="DS111" s="901"/>
      <c r="DT111" s="901"/>
      <c r="DU111" s="901"/>
      <c r="DV111" s="878" t="s">
        <v>436</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436</v>
      </c>
      <c r="AG112" s="864"/>
      <c r="AH112" s="864"/>
      <c r="AI112" s="864"/>
      <c r="AJ112" s="865"/>
      <c r="AK112" s="866" t="s">
        <v>436</v>
      </c>
      <c r="AL112" s="864"/>
      <c r="AM112" s="864"/>
      <c r="AN112" s="864"/>
      <c r="AO112" s="865"/>
      <c r="AP112" s="911" t="s">
        <v>436</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5053454</v>
      </c>
      <c r="BR112" s="901"/>
      <c r="BS112" s="901"/>
      <c r="BT112" s="901"/>
      <c r="BU112" s="901"/>
      <c r="BV112" s="901">
        <v>4947092</v>
      </c>
      <c r="BW112" s="901"/>
      <c r="BX112" s="901"/>
      <c r="BY112" s="901"/>
      <c r="BZ112" s="901"/>
      <c r="CA112" s="901">
        <v>4565788</v>
      </c>
      <c r="CB112" s="901"/>
      <c r="CC112" s="901"/>
      <c r="CD112" s="901"/>
      <c r="CE112" s="901"/>
      <c r="CF112" s="962">
        <v>63.3</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436</v>
      </c>
      <c r="DM112" s="901"/>
      <c r="DN112" s="901"/>
      <c r="DO112" s="901"/>
      <c r="DP112" s="901"/>
      <c r="DQ112" s="901" t="s">
        <v>436</v>
      </c>
      <c r="DR112" s="901"/>
      <c r="DS112" s="901"/>
      <c r="DT112" s="901"/>
      <c r="DU112" s="901"/>
      <c r="DV112" s="878" t="s">
        <v>410</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474641</v>
      </c>
      <c r="AB113" s="1010"/>
      <c r="AC113" s="1010"/>
      <c r="AD113" s="1010"/>
      <c r="AE113" s="1011"/>
      <c r="AF113" s="1012">
        <v>482980</v>
      </c>
      <c r="AG113" s="1010"/>
      <c r="AH113" s="1010"/>
      <c r="AI113" s="1010"/>
      <c r="AJ113" s="1011"/>
      <c r="AK113" s="1012">
        <v>432648</v>
      </c>
      <c r="AL113" s="1010"/>
      <c r="AM113" s="1010"/>
      <c r="AN113" s="1010"/>
      <c r="AO113" s="1011"/>
      <c r="AP113" s="1013">
        <v>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712827</v>
      </c>
      <c r="BR113" s="901"/>
      <c r="BS113" s="901"/>
      <c r="BT113" s="901"/>
      <c r="BU113" s="901"/>
      <c r="BV113" s="901">
        <v>675290</v>
      </c>
      <c r="BW113" s="901"/>
      <c r="BX113" s="901"/>
      <c r="BY113" s="901"/>
      <c r="BZ113" s="901"/>
      <c r="CA113" s="901">
        <v>675407</v>
      </c>
      <c r="CB113" s="901"/>
      <c r="CC113" s="901"/>
      <c r="CD113" s="901"/>
      <c r="CE113" s="901"/>
      <c r="CF113" s="962">
        <v>9.4</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436</v>
      </c>
      <c r="DM113" s="864"/>
      <c r="DN113" s="864"/>
      <c r="DO113" s="864"/>
      <c r="DP113" s="865"/>
      <c r="DQ113" s="866" t="s">
        <v>436</v>
      </c>
      <c r="DR113" s="864"/>
      <c r="DS113" s="864"/>
      <c r="DT113" s="864"/>
      <c r="DU113" s="865"/>
      <c r="DV113" s="911" t="s">
        <v>436</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37339</v>
      </c>
      <c r="AB114" s="864"/>
      <c r="AC114" s="864"/>
      <c r="AD114" s="864"/>
      <c r="AE114" s="865"/>
      <c r="AF114" s="866">
        <v>39726</v>
      </c>
      <c r="AG114" s="864"/>
      <c r="AH114" s="864"/>
      <c r="AI114" s="864"/>
      <c r="AJ114" s="865"/>
      <c r="AK114" s="866">
        <v>102473</v>
      </c>
      <c r="AL114" s="864"/>
      <c r="AM114" s="864"/>
      <c r="AN114" s="864"/>
      <c r="AO114" s="865"/>
      <c r="AP114" s="911">
        <v>1.4</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2380365</v>
      </c>
      <c r="BR114" s="901"/>
      <c r="BS114" s="901"/>
      <c r="BT114" s="901"/>
      <c r="BU114" s="901"/>
      <c r="BV114" s="901">
        <v>2334356</v>
      </c>
      <c r="BW114" s="901"/>
      <c r="BX114" s="901"/>
      <c r="BY114" s="901"/>
      <c r="BZ114" s="901"/>
      <c r="CA114" s="901">
        <v>2230479</v>
      </c>
      <c r="CB114" s="901"/>
      <c r="CC114" s="901"/>
      <c r="CD114" s="901"/>
      <c r="CE114" s="901"/>
      <c r="CF114" s="962">
        <v>30.9</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410</v>
      </c>
      <c r="DH114" s="864"/>
      <c r="DI114" s="864"/>
      <c r="DJ114" s="864"/>
      <c r="DK114" s="865"/>
      <c r="DL114" s="866" t="s">
        <v>410</v>
      </c>
      <c r="DM114" s="864"/>
      <c r="DN114" s="864"/>
      <c r="DO114" s="864"/>
      <c r="DP114" s="865"/>
      <c r="DQ114" s="866" t="s">
        <v>436</v>
      </c>
      <c r="DR114" s="864"/>
      <c r="DS114" s="864"/>
      <c r="DT114" s="864"/>
      <c r="DU114" s="865"/>
      <c r="DV114" s="911" t="s">
        <v>436</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436</v>
      </c>
      <c r="AB115" s="1010"/>
      <c r="AC115" s="1010"/>
      <c r="AD115" s="1010"/>
      <c r="AE115" s="1011"/>
      <c r="AF115" s="1012" t="s">
        <v>436</v>
      </c>
      <c r="AG115" s="1010"/>
      <c r="AH115" s="1010"/>
      <c r="AI115" s="1010"/>
      <c r="AJ115" s="1011"/>
      <c r="AK115" s="1012" t="s">
        <v>436</v>
      </c>
      <c r="AL115" s="1010"/>
      <c r="AM115" s="1010"/>
      <c r="AN115" s="1010"/>
      <c r="AO115" s="1011"/>
      <c r="AP115" s="1013" t="s">
        <v>436</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436</v>
      </c>
      <c r="BW115" s="901"/>
      <c r="BX115" s="901"/>
      <c r="BY115" s="901"/>
      <c r="BZ115" s="901"/>
      <c r="CA115" s="901" t="s">
        <v>436</v>
      </c>
      <c r="CB115" s="901"/>
      <c r="CC115" s="901"/>
      <c r="CD115" s="901"/>
      <c r="CE115" s="901"/>
      <c r="CF115" s="962" t="s">
        <v>436</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436</v>
      </c>
      <c r="DM115" s="864"/>
      <c r="DN115" s="864"/>
      <c r="DO115" s="864"/>
      <c r="DP115" s="865"/>
      <c r="DQ115" s="866" t="s">
        <v>436</v>
      </c>
      <c r="DR115" s="864"/>
      <c r="DS115" s="864"/>
      <c r="DT115" s="864"/>
      <c r="DU115" s="865"/>
      <c r="DV115" s="911" t="s">
        <v>436</v>
      </c>
      <c r="DW115" s="912"/>
      <c r="DX115" s="912"/>
      <c r="DY115" s="912"/>
      <c r="DZ115" s="913"/>
    </row>
    <row r="116" spans="1:130" s="248" customFormat="1" ht="26.25" customHeight="1" x14ac:dyDescent="0.2">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410</v>
      </c>
      <c r="AB116" s="864"/>
      <c r="AC116" s="864"/>
      <c r="AD116" s="864"/>
      <c r="AE116" s="865"/>
      <c r="AF116" s="866">
        <v>7</v>
      </c>
      <c r="AG116" s="864"/>
      <c r="AH116" s="864"/>
      <c r="AI116" s="864"/>
      <c r="AJ116" s="865"/>
      <c r="AK116" s="866" t="s">
        <v>436</v>
      </c>
      <c r="AL116" s="864"/>
      <c r="AM116" s="864"/>
      <c r="AN116" s="864"/>
      <c r="AO116" s="865"/>
      <c r="AP116" s="911" t="s">
        <v>410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436</v>
      </c>
      <c r="BW116" s="901"/>
      <c r="BX116" s="901"/>
      <c r="BY116" s="901"/>
      <c r="BZ116" s="901"/>
      <c r="CA116" s="901" t="s">
        <v>436</v>
      </c>
      <c r="CB116" s="901"/>
      <c r="CC116" s="901"/>
      <c r="CD116" s="901"/>
      <c r="CE116" s="901"/>
      <c r="CF116" s="962" t="s">
        <v>436</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436</v>
      </c>
      <c r="DR116" s="864"/>
      <c r="DS116" s="864"/>
      <c r="DT116" s="864"/>
      <c r="DU116" s="865"/>
      <c r="DV116" s="911" t="s">
        <v>436</v>
      </c>
      <c r="DW116" s="912"/>
      <c r="DX116" s="912"/>
      <c r="DY116" s="912"/>
      <c r="DZ116" s="913"/>
    </row>
    <row r="117" spans="1:130" s="248" customFormat="1" ht="26.25" customHeight="1" x14ac:dyDescent="0.2">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2033279</v>
      </c>
      <c r="AB117" s="996"/>
      <c r="AC117" s="996"/>
      <c r="AD117" s="996"/>
      <c r="AE117" s="997"/>
      <c r="AF117" s="998">
        <v>2050184</v>
      </c>
      <c r="AG117" s="996"/>
      <c r="AH117" s="996"/>
      <c r="AI117" s="996"/>
      <c r="AJ117" s="997"/>
      <c r="AK117" s="998">
        <v>2022567</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391</v>
      </c>
      <c r="BR117" s="901"/>
      <c r="BS117" s="901"/>
      <c r="BT117" s="901"/>
      <c r="BU117" s="901"/>
      <c r="BV117" s="901" t="s">
        <v>458</v>
      </c>
      <c r="BW117" s="901"/>
      <c r="BX117" s="901"/>
      <c r="BY117" s="901"/>
      <c r="BZ117" s="901"/>
      <c r="CA117" s="901" t="s">
        <v>391</v>
      </c>
      <c r="CB117" s="901"/>
      <c r="CC117" s="901"/>
      <c r="CD117" s="901"/>
      <c r="CE117" s="901"/>
      <c r="CF117" s="962" t="s">
        <v>391</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391</v>
      </c>
      <c r="DM117" s="864"/>
      <c r="DN117" s="864"/>
      <c r="DO117" s="864"/>
      <c r="DP117" s="865"/>
      <c r="DQ117" s="866" t="s">
        <v>460</v>
      </c>
      <c r="DR117" s="864"/>
      <c r="DS117" s="864"/>
      <c r="DT117" s="864"/>
      <c r="DU117" s="865"/>
      <c r="DV117" s="911" t="s">
        <v>461</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304</v>
      </c>
      <c r="AL118" s="989"/>
      <c r="AM118" s="989"/>
      <c r="AN118" s="989"/>
      <c r="AO118" s="990"/>
      <c r="AP118" s="992" t="s">
        <v>430</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391</v>
      </c>
      <c r="BR118" s="932"/>
      <c r="BS118" s="932"/>
      <c r="BT118" s="932"/>
      <c r="BU118" s="932"/>
      <c r="BV118" s="932" t="s">
        <v>391</v>
      </c>
      <c r="BW118" s="932"/>
      <c r="BX118" s="932"/>
      <c r="BY118" s="932"/>
      <c r="BZ118" s="932"/>
      <c r="CA118" s="932" t="s">
        <v>461</v>
      </c>
      <c r="CB118" s="932"/>
      <c r="CC118" s="932"/>
      <c r="CD118" s="932"/>
      <c r="CE118" s="932"/>
      <c r="CF118" s="962" t="s">
        <v>461</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391</v>
      </c>
      <c r="DH118" s="864"/>
      <c r="DI118" s="864"/>
      <c r="DJ118" s="864"/>
      <c r="DK118" s="865"/>
      <c r="DL118" s="866" t="s">
        <v>391</v>
      </c>
      <c r="DM118" s="864"/>
      <c r="DN118" s="864"/>
      <c r="DO118" s="864"/>
      <c r="DP118" s="865"/>
      <c r="DQ118" s="866" t="s">
        <v>391</v>
      </c>
      <c r="DR118" s="864"/>
      <c r="DS118" s="864"/>
      <c r="DT118" s="864"/>
      <c r="DU118" s="865"/>
      <c r="DV118" s="911" t="s">
        <v>461</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464</v>
      </c>
      <c r="AB119" s="982"/>
      <c r="AC119" s="982"/>
      <c r="AD119" s="982"/>
      <c r="AE119" s="983"/>
      <c r="AF119" s="984" t="s">
        <v>391</v>
      </c>
      <c r="AG119" s="982"/>
      <c r="AH119" s="982"/>
      <c r="AI119" s="982"/>
      <c r="AJ119" s="983"/>
      <c r="AK119" s="984" t="s">
        <v>391</v>
      </c>
      <c r="AL119" s="982"/>
      <c r="AM119" s="982"/>
      <c r="AN119" s="982"/>
      <c r="AO119" s="983"/>
      <c r="AP119" s="985" t="s">
        <v>458</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465</v>
      </c>
      <c r="BP119" s="965"/>
      <c r="BQ119" s="969">
        <v>25727407</v>
      </c>
      <c r="BR119" s="932"/>
      <c r="BS119" s="932"/>
      <c r="BT119" s="932"/>
      <c r="BU119" s="932"/>
      <c r="BV119" s="932">
        <v>25607175</v>
      </c>
      <c r="BW119" s="932"/>
      <c r="BX119" s="932"/>
      <c r="BY119" s="932"/>
      <c r="BZ119" s="932"/>
      <c r="CA119" s="932">
        <v>25100191</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458</v>
      </c>
      <c r="DH119" s="847"/>
      <c r="DI119" s="847"/>
      <c r="DJ119" s="847"/>
      <c r="DK119" s="848"/>
      <c r="DL119" s="849" t="s">
        <v>467</v>
      </c>
      <c r="DM119" s="847"/>
      <c r="DN119" s="847"/>
      <c r="DO119" s="847"/>
      <c r="DP119" s="848"/>
      <c r="DQ119" s="849" t="s">
        <v>391</v>
      </c>
      <c r="DR119" s="847"/>
      <c r="DS119" s="847"/>
      <c r="DT119" s="847"/>
      <c r="DU119" s="848"/>
      <c r="DV119" s="935" t="s">
        <v>391</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391</v>
      </c>
      <c r="AB120" s="864"/>
      <c r="AC120" s="864"/>
      <c r="AD120" s="864"/>
      <c r="AE120" s="865"/>
      <c r="AF120" s="866" t="s">
        <v>391</v>
      </c>
      <c r="AG120" s="864"/>
      <c r="AH120" s="864"/>
      <c r="AI120" s="864"/>
      <c r="AJ120" s="865"/>
      <c r="AK120" s="866" t="s">
        <v>458</v>
      </c>
      <c r="AL120" s="864"/>
      <c r="AM120" s="864"/>
      <c r="AN120" s="864"/>
      <c r="AO120" s="865"/>
      <c r="AP120" s="911" t="s">
        <v>391</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4509050</v>
      </c>
      <c r="BR120" s="929"/>
      <c r="BS120" s="929"/>
      <c r="BT120" s="929"/>
      <c r="BU120" s="929"/>
      <c r="BV120" s="929">
        <v>4440439</v>
      </c>
      <c r="BW120" s="929"/>
      <c r="BX120" s="929"/>
      <c r="BY120" s="929"/>
      <c r="BZ120" s="929"/>
      <c r="CA120" s="929">
        <v>4229607</v>
      </c>
      <c r="CB120" s="929"/>
      <c r="CC120" s="929"/>
      <c r="CD120" s="929"/>
      <c r="CE120" s="929"/>
      <c r="CF120" s="953">
        <v>58.6</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4685418</v>
      </c>
      <c r="DH120" s="929"/>
      <c r="DI120" s="929"/>
      <c r="DJ120" s="929"/>
      <c r="DK120" s="929"/>
      <c r="DL120" s="929">
        <v>4641743</v>
      </c>
      <c r="DM120" s="929"/>
      <c r="DN120" s="929"/>
      <c r="DO120" s="929"/>
      <c r="DP120" s="929"/>
      <c r="DQ120" s="929">
        <v>4277577</v>
      </c>
      <c r="DR120" s="929"/>
      <c r="DS120" s="929"/>
      <c r="DT120" s="929"/>
      <c r="DU120" s="929"/>
      <c r="DV120" s="930">
        <v>59.3</v>
      </c>
      <c r="DW120" s="930"/>
      <c r="DX120" s="930"/>
      <c r="DY120" s="930"/>
      <c r="DZ120" s="931"/>
    </row>
    <row r="121" spans="1:130" s="248" customFormat="1" ht="26.25" customHeight="1" x14ac:dyDescent="0.2">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391</v>
      </c>
      <c r="AB121" s="864"/>
      <c r="AC121" s="864"/>
      <c r="AD121" s="864"/>
      <c r="AE121" s="865"/>
      <c r="AF121" s="866" t="s">
        <v>391</v>
      </c>
      <c r="AG121" s="864"/>
      <c r="AH121" s="864"/>
      <c r="AI121" s="864"/>
      <c r="AJ121" s="865"/>
      <c r="AK121" s="866" t="s">
        <v>391</v>
      </c>
      <c r="AL121" s="864"/>
      <c r="AM121" s="864"/>
      <c r="AN121" s="864"/>
      <c r="AO121" s="865"/>
      <c r="AP121" s="911" t="s">
        <v>391</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221192</v>
      </c>
      <c r="BR121" s="901"/>
      <c r="BS121" s="901"/>
      <c r="BT121" s="901"/>
      <c r="BU121" s="901"/>
      <c r="BV121" s="901">
        <v>182090</v>
      </c>
      <c r="BW121" s="901"/>
      <c r="BX121" s="901"/>
      <c r="BY121" s="901"/>
      <c r="BZ121" s="901"/>
      <c r="CA121" s="901">
        <v>151317</v>
      </c>
      <c r="CB121" s="901"/>
      <c r="CC121" s="901"/>
      <c r="CD121" s="901"/>
      <c r="CE121" s="901"/>
      <c r="CF121" s="962">
        <v>2.1</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331091</v>
      </c>
      <c r="DH121" s="901"/>
      <c r="DI121" s="901"/>
      <c r="DJ121" s="901"/>
      <c r="DK121" s="901"/>
      <c r="DL121" s="901">
        <v>305349</v>
      </c>
      <c r="DM121" s="901"/>
      <c r="DN121" s="901"/>
      <c r="DO121" s="901"/>
      <c r="DP121" s="901"/>
      <c r="DQ121" s="901">
        <v>288211</v>
      </c>
      <c r="DR121" s="901"/>
      <c r="DS121" s="901"/>
      <c r="DT121" s="901"/>
      <c r="DU121" s="901"/>
      <c r="DV121" s="878">
        <v>4</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475</v>
      </c>
      <c r="AB122" s="864"/>
      <c r="AC122" s="864"/>
      <c r="AD122" s="864"/>
      <c r="AE122" s="865"/>
      <c r="AF122" s="866" t="s">
        <v>391</v>
      </c>
      <c r="AG122" s="864"/>
      <c r="AH122" s="864"/>
      <c r="AI122" s="864"/>
      <c r="AJ122" s="865"/>
      <c r="AK122" s="866" t="s">
        <v>391</v>
      </c>
      <c r="AL122" s="864"/>
      <c r="AM122" s="864"/>
      <c r="AN122" s="864"/>
      <c r="AO122" s="865"/>
      <c r="AP122" s="911" t="s">
        <v>464</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18322813</v>
      </c>
      <c r="BR122" s="932"/>
      <c r="BS122" s="932"/>
      <c r="BT122" s="932"/>
      <c r="BU122" s="932"/>
      <c r="BV122" s="932">
        <v>17772304</v>
      </c>
      <c r="BW122" s="932"/>
      <c r="BX122" s="932"/>
      <c r="BY122" s="932"/>
      <c r="BZ122" s="932"/>
      <c r="CA122" s="932">
        <v>17279925</v>
      </c>
      <c r="CB122" s="932"/>
      <c r="CC122" s="932"/>
      <c r="CD122" s="932"/>
      <c r="CE122" s="932"/>
      <c r="CF122" s="933">
        <v>239.4</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391</v>
      </c>
      <c r="DH122" s="901"/>
      <c r="DI122" s="901"/>
      <c r="DJ122" s="901"/>
      <c r="DK122" s="901"/>
      <c r="DL122" s="901" t="s">
        <v>391</v>
      </c>
      <c r="DM122" s="901"/>
      <c r="DN122" s="901"/>
      <c r="DO122" s="901"/>
      <c r="DP122" s="901"/>
      <c r="DQ122" s="901" t="s">
        <v>391</v>
      </c>
      <c r="DR122" s="901"/>
      <c r="DS122" s="901"/>
      <c r="DT122" s="901"/>
      <c r="DU122" s="901"/>
      <c r="DV122" s="878" t="s">
        <v>458</v>
      </c>
      <c r="DW122" s="878"/>
      <c r="DX122" s="878"/>
      <c r="DY122" s="878"/>
      <c r="DZ122" s="879"/>
    </row>
    <row r="123" spans="1:130" s="248" customFormat="1" ht="26.25" customHeight="1" x14ac:dyDescent="0.2">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391</v>
      </c>
      <c r="AB123" s="864"/>
      <c r="AC123" s="864"/>
      <c r="AD123" s="864"/>
      <c r="AE123" s="865"/>
      <c r="AF123" s="866" t="s">
        <v>391</v>
      </c>
      <c r="AG123" s="864"/>
      <c r="AH123" s="864"/>
      <c r="AI123" s="864"/>
      <c r="AJ123" s="865"/>
      <c r="AK123" s="866" t="s">
        <v>391</v>
      </c>
      <c r="AL123" s="864"/>
      <c r="AM123" s="864"/>
      <c r="AN123" s="864"/>
      <c r="AO123" s="865"/>
      <c r="AP123" s="911" t="s">
        <v>391</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478</v>
      </c>
      <c r="BP123" s="965"/>
      <c r="BQ123" s="919">
        <v>23053055</v>
      </c>
      <c r="BR123" s="920"/>
      <c r="BS123" s="920"/>
      <c r="BT123" s="920"/>
      <c r="BU123" s="920"/>
      <c r="BV123" s="920">
        <v>22394833</v>
      </c>
      <c r="BW123" s="920"/>
      <c r="BX123" s="920"/>
      <c r="BY123" s="920"/>
      <c r="BZ123" s="920"/>
      <c r="CA123" s="920">
        <v>21660849</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391</v>
      </c>
      <c r="DH123" s="864"/>
      <c r="DI123" s="864"/>
      <c r="DJ123" s="864"/>
      <c r="DK123" s="865"/>
      <c r="DL123" s="866" t="s">
        <v>391</v>
      </c>
      <c r="DM123" s="864"/>
      <c r="DN123" s="864"/>
      <c r="DO123" s="864"/>
      <c r="DP123" s="865"/>
      <c r="DQ123" s="866" t="s">
        <v>391</v>
      </c>
      <c r="DR123" s="864"/>
      <c r="DS123" s="864"/>
      <c r="DT123" s="864"/>
      <c r="DU123" s="865"/>
      <c r="DV123" s="911" t="s">
        <v>458</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391</v>
      </c>
      <c r="AG124" s="864"/>
      <c r="AH124" s="864"/>
      <c r="AI124" s="864"/>
      <c r="AJ124" s="865"/>
      <c r="AK124" s="866" t="s">
        <v>391</v>
      </c>
      <c r="AL124" s="864"/>
      <c r="AM124" s="864"/>
      <c r="AN124" s="864"/>
      <c r="AO124" s="865"/>
      <c r="AP124" s="911" t="s">
        <v>391</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38</v>
      </c>
      <c r="BR124" s="918"/>
      <c r="BS124" s="918"/>
      <c r="BT124" s="918"/>
      <c r="BU124" s="918"/>
      <c r="BV124" s="918">
        <v>46.1</v>
      </c>
      <c r="BW124" s="918"/>
      <c r="BX124" s="918"/>
      <c r="BY124" s="918"/>
      <c r="BZ124" s="918"/>
      <c r="CA124" s="918">
        <v>47.6</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36945</v>
      </c>
      <c r="DH124" s="847"/>
      <c r="DI124" s="847"/>
      <c r="DJ124" s="847"/>
      <c r="DK124" s="848"/>
      <c r="DL124" s="849" t="s">
        <v>391</v>
      </c>
      <c r="DM124" s="847"/>
      <c r="DN124" s="847"/>
      <c r="DO124" s="847"/>
      <c r="DP124" s="848"/>
      <c r="DQ124" s="849" t="s">
        <v>391</v>
      </c>
      <c r="DR124" s="847"/>
      <c r="DS124" s="847"/>
      <c r="DT124" s="847"/>
      <c r="DU124" s="848"/>
      <c r="DV124" s="935" t="s">
        <v>391</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391</v>
      </c>
      <c r="AG125" s="864"/>
      <c r="AH125" s="864"/>
      <c r="AI125" s="864"/>
      <c r="AJ125" s="865"/>
      <c r="AK125" s="866" t="s">
        <v>391</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391</v>
      </c>
      <c r="DM125" s="929"/>
      <c r="DN125" s="929"/>
      <c r="DO125" s="929"/>
      <c r="DP125" s="929"/>
      <c r="DQ125" s="929" t="s">
        <v>391</v>
      </c>
      <c r="DR125" s="929"/>
      <c r="DS125" s="929"/>
      <c r="DT125" s="929"/>
      <c r="DU125" s="929"/>
      <c r="DV125" s="930" t="s">
        <v>391</v>
      </c>
      <c r="DW125" s="930"/>
      <c r="DX125" s="930"/>
      <c r="DY125" s="930"/>
      <c r="DZ125" s="931"/>
    </row>
    <row r="126" spans="1:130" s="248" customFormat="1" ht="26.25" customHeight="1" thickBot="1" x14ac:dyDescent="0.25">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391</v>
      </c>
      <c r="AB126" s="864"/>
      <c r="AC126" s="864"/>
      <c r="AD126" s="864"/>
      <c r="AE126" s="865"/>
      <c r="AF126" s="866" t="s">
        <v>391</v>
      </c>
      <c r="AG126" s="864"/>
      <c r="AH126" s="864"/>
      <c r="AI126" s="864"/>
      <c r="AJ126" s="865"/>
      <c r="AK126" s="866" t="s">
        <v>484</v>
      </c>
      <c r="AL126" s="864"/>
      <c r="AM126" s="864"/>
      <c r="AN126" s="864"/>
      <c r="AO126" s="865"/>
      <c r="AP126" s="911" t="s">
        <v>391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391</v>
      </c>
      <c r="DM126" s="901"/>
      <c r="DN126" s="901"/>
      <c r="DO126" s="901"/>
      <c r="DP126" s="901"/>
      <c r="DQ126" s="901" t="s">
        <v>391</v>
      </c>
      <c r="DR126" s="901"/>
      <c r="DS126" s="901"/>
      <c r="DT126" s="901"/>
      <c r="DU126" s="901"/>
      <c r="DV126" s="878" t="s">
        <v>391</v>
      </c>
      <c r="DW126" s="878"/>
      <c r="DX126" s="878"/>
      <c r="DY126" s="878"/>
      <c r="DZ126" s="879"/>
    </row>
    <row r="127" spans="1:130" s="248" customFormat="1" ht="26.25" customHeight="1" x14ac:dyDescent="0.2">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391</v>
      </c>
      <c r="AB127" s="864"/>
      <c r="AC127" s="864"/>
      <c r="AD127" s="864"/>
      <c r="AE127" s="865"/>
      <c r="AF127" s="866" t="s">
        <v>391</v>
      </c>
      <c r="AG127" s="864"/>
      <c r="AH127" s="864"/>
      <c r="AI127" s="864"/>
      <c r="AJ127" s="865"/>
      <c r="AK127" s="866" t="s">
        <v>391</v>
      </c>
      <c r="AL127" s="864"/>
      <c r="AM127" s="864"/>
      <c r="AN127" s="864"/>
      <c r="AO127" s="865"/>
      <c r="AP127" s="911" t="s">
        <v>461</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391</v>
      </c>
      <c r="DM127" s="901"/>
      <c r="DN127" s="901"/>
      <c r="DO127" s="901"/>
      <c r="DP127" s="901"/>
      <c r="DQ127" s="901" t="s">
        <v>391</v>
      </c>
      <c r="DR127" s="901"/>
      <c r="DS127" s="901"/>
      <c r="DT127" s="901"/>
      <c r="DU127" s="901"/>
      <c r="DV127" s="878" t="s">
        <v>391</v>
      </c>
      <c r="DW127" s="878"/>
      <c r="DX127" s="878"/>
      <c r="DY127" s="878"/>
      <c r="DZ127" s="879"/>
    </row>
    <row r="128" spans="1:130" s="248" customFormat="1" ht="26.25" customHeight="1" thickBot="1" x14ac:dyDescent="0.25">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57915</v>
      </c>
      <c r="AB128" s="885"/>
      <c r="AC128" s="885"/>
      <c r="AD128" s="885"/>
      <c r="AE128" s="886"/>
      <c r="AF128" s="887">
        <v>67916</v>
      </c>
      <c r="AG128" s="885"/>
      <c r="AH128" s="885"/>
      <c r="AI128" s="885"/>
      <c r="AJ128" s="886"/>
      <c r="AK128" s="887">
        <v>63769</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391</v>
      </c>
      <c r="BG128" s="871"/>
      <c r="BH128" s="871"/>
      <c r="BI128" s="871"/>
      <c r="BJ128" s="871"/>
      <c r="BK128" s="871"/>
      <c r="BL128" s="894"/>
      <c r="BM128" s="870">
        <v>13.59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391</v>
      </c>
      <c r="DH128" s="875"/>
      <c r="DI128" s="875"/>
      <c r="DJ128" s="875"/>
      <c r="DK128" s="875"/>
      <c r="DL128" s="875" t="s">
        <v>461</v>
      </c>
      <c r="DM128" s="875"/>
      <c r="DN128" s="875"/>
      <c r="DO128" s="875"/>
      <c r="DP128" s="875"/>
      <c r="DQ128" s="875" t="s">
        <v>461</v>
      </c>
      <c r="DR128" s="875"/>
      <c r="DS128" s="875"/>
      <c r="DT128" s="875"/>
      <c r="DU128" s="875"/>
      <c r="DV128" s="876" t="s">
        <v>391</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8509408</v>
      </c>
      <c r="AB129" s="864"/>
      <c r="AC129" s="864"/>
      <c r="AD129" s="864"/>
      <c r="AE129" s="865"/>
      <c r="AF129" s="866">
        <v>8449293</v>
      </c>
      <c r="AG129" s="864"/>
      <c r="AH129" s="864"/>
      <c r="AI129" s="864"/>
      <c r="AJ129" s="865"/>
      <c r="AK129" s="866">
        <v>8682460</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484</v>
      </c>
      <c r="BG129" s="854"/>
      <c r="BH129" s="854"/>
      <c r="BI129" s="854"/>
      <c r="BJ129" s="854"/>
      <c r="BK129" s="854"/>
      <c r="BL129" s="855"/>
      <c r="BM129" s="853">
        <v>18.59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1481179</v>
      </c>
      <c r="AB130" s="864"/>
      <c r="AC130" s="864"/>
      <c r="AD130" s="864"/>
      <c r="AE130" s="865"/>
      <c r="AF130" s="866">
        <v>1493007</v>
      </c>
      <c r="AG130" s="864"/>
      <c r="AH130" s="864"/>
      <c r="AI130" s="864"/>
      <c r="AJ130" s="865"/>
      <c r="AK130" s="866">
        <v>1465736</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7028229</v>
      </c>
      <c r="AB131" s="847"/>
      <c r="AC131" s="847"/>
      <c r="AD131" s="847"/>
      <c r="AE131" s="848"/>
      <c r="AF131" s="849">
        <v>6956286</v>
      </c>
      <c r="AG131" s="847"/>
      <c r="AH131" s="847"/>
      <c r="AI131" s="847"/>
      <c r="AJ131" s="848"/>
      <c r="AK131" s="849">
        <v>7216724</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47.6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7.0314299660000001</v>
      </c>
      <c r="AB132" s="827"/>
      <c r="AC132" s="827"/>
      <c r="AD132" s="827"/>
      <c r="AE132" s="828"/>
      <c r="AF132" s="829">
        <v>7.0333652180000001</v>
      </c>
      <c r="AG132" s="827"/>
      <c r="AH132" s="827"/>
      <c r="AI132" s="827"/>
      <c r="AJ132" s="828"/>
      <c r="AK132" s="829">
        <v>6.832213619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6.9</v>
      </c>
      <c r="AB133" s="806"/>
      <c r="AC133" s="806"/>
      <c r="AD133" s="806"/>
      <c r="AE133" s="807"/>
      <c r="AF133" s="805">
        <v>7</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HkHsX838t5d2pfdSx3ZuFWSgs0F1lelKpfANymBGSG13mCGXRA+4NB1jOFDdQOkRFZ0BBRKU8Th3Lkv9wJXXg==" saltValue="2R121iT8F9vG+HTsSdOj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GLJsFqRkVD4MdzcfXaVyPZzOyYtlaE8GiV2vcMguYfHiZE2XWHEpKxeJpkubEhar/g/0WF1oUj5HvRWN9z5tQ==" saltValue="jN+Dyb2GrLJwHdqdD4Z3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k9k+HdLhk2QdMQOjSCLrgies7cPpK1+yzhiXK5JFm36B4LPRN4TsgQTz09C5T3JF1pNhsMnIs3Ps0i6cMAPdg==" saltValue="zZAaz0sXxoLLHpMO5h2K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2435988</v>
      </c>
      <c r="AP9" s="314">
        <v>88203</v>
      </c>
      <c r="AQ9" s="315">
        <v>83474</v>
      </c>
      <c r="AR9" s="316">
        <v>5.7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447576</v>
      </c>
      <c r="AP10" s="317">
        <v>16206</v>
      </c>
      <c r="AQ10" s="318">
        <v>8278</v>
      </c>
      <c r="AR10" s="319">
        <v>95.8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20605</v>
      </c>
      <c r="AP11" s="317">
        <v>746</v>
      </c>
      <c r="AQ11" s="318">
        <v>1520</v>
      </c>
      <c r="AR11" s="319">
        <v>-50.9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13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70813</v>
      </c>
      <c r="AP13" s="317">
        <v>2564</v>
      </c>
      <c r="AQ13" s="318">
        <v>2948</v>
      </c>
      <c r="AR13" s="319">
        <v>-13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t="s">
        <v>518</v>
      </c>
      <c r="AP14" s="317" t="s">
        <v>518</v>
      </c>
      <c r="AQ14" s="318">
        <v>1798</v>
      </c>
      <c r="AR14" s="319" t="s">
        <v>518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-203733</v>
      </c>
      <c r="AP15" s="317">
        <v>-7377</v>
      </c>
      <c r="AQ15" s="318">
        <v>-6111</v>
      </c>
      <c r="AR15" s="319">
        <v>20.7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2771249</v>
      </c>
      <c r="AP16" s="317">
        <v>100342</v>
      </c>
      <c r="AQ16" s="318">
        <v>91920</v>
      </c>
      <c r="AR16" s="319">
        <v>9.1999999999999993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10.07</v>
      </c>
      <c r="AP21" s="331">
        <v>8.52</v>
      </c>
      <c r="AQ21" s="332">
        <v>1.55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97.5</v>
      </c>
      <c r="AP22" s="336">
        <v>97.5</v>
      </c>
      <c r="AQ22" s="337">
        <v>0</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1487446</v>
      </c>
      <c r="AP32" s="345">
        <v>53858</v>
      </c>
      <c r="AQ32" s="346">
        <v>52518</v>
      </c>
      <c r="AR32" s="347">
        <v>2.6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24</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432648</v>
      </c>
      <c r="AP35" s="345">
        <v>15665</v>
      </c>
      <c r="AQ35" s="346">
        <v>18573</v>
      </c>
      <c r="AR35" s="347">
        <v>-15.7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102473</v>
      </c>
      <c r="AP36" s="345">
        <v>3710</v>
      </c>
      <c r="AQ36" s="346">
        <v>2920</v>
      </c>
      <c r="AR36" s="347">
        <v>27.1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t="s">
        <v>518</v>
      </c>
      <c r="AP37" s="345" t="s">
        <v>518</v>
      </c>
      <c r="AQ37" s="346">
        <v>483</v>
      </c>
      <c r="AR37" s="347" t="s">
        <v>518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518</v>
      </c>
      <c r="AP38" s="348" t="s">
        <v>518</v>
      </c>
      <c r="AQ38" s="349">
        <v>1</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-63769</v>
      </c>
      <c r="AP39" s="345">
        <v>-2309</v>
      </c>
      <c r="AQ39" s="346">
        <v>-4335</v>
      </c>
      <c r="AR39" s="347">
        <v>-46.7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-1465736</v>
      </c>
      <c r="AP40" s="345">
        <v>-53072</v>
      </c>
      <c r="AQ40" s="346">
        <v>-49481</v>
      </c>
      <c r="AR40" s="347">
        <v>7.3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493062</v>
      </c>
      <c r="AP41" s="345">
        <v>17853</v>
      </c>
      <c r="AQ41" s="346">
        <v>20703</v>
      </c>
      <c r="AR41" s="347">
        <v>-13.8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1998282</v>
      </c>
      <c r="AN51" s="367">
        <v>69373</v>
      </c>
      <c r="AO51" s="368">
        <v>15.5</v>
      </c>
      <c r="AP51" s="369">
        <v>65876</v>
      </c>
      <c r="AQ51" s="370">
        <v>-19.399999999999999</v>
      </c>
      <c r="AR51" s="371">
        <v>34.9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683521</v>
      </c>
      <c r="AN52" s="375">
        <v>23729</v>
      </c>
      <c r="AO52" s="376">
        <v>5.7</v>
      </c>
      <c r="AP52" s="377">
        <v>36484</v>
      </c>
      <c r="AQ52" s="378">
        <v>-3.8</v>
      </c>
      <c r="AR52" s="379">
        <v>9.5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1508715</v>
      </c>
      <c r="AN53" s="367">
        <v>52819</v>
      </c>
      <c r="AO53" s="368">
        <v>-23.9</v>
      </c>
      <c r="AP53" s="369">
        <v>68468</v>
      </c>
      <c r="AQ53" s="370">
        <v>3.9</v>
      </c>
      <c r="AR53" s="371">
        <v>-27.8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604366</v>
      </c>
      <c r="AN54" s="375">
        <v>21158</v>
      </c>
      <c r="AO54" s="376">
        <v>-10.8</v>
      </c>
      <c r="AP54" s="377">
        <v>34140</v>
      </c>
      <c r="AQ54" s="378">
        <v>-6.4</v>
      </c>
      <c r="AR54" s="379">
        <v>-4.4000000000000004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1800885</v>
      </c>
      <c r="AN55" s="367">
        <v>63719</v>
      </c>
      <c r="AO55" s="368">
        <v>20.6</v>
      </c>
      <c r="AP55" s="369">
        <v>69729</v>
      </c>
      <c r="AQ55" s="370">
        <v>1.8</v>
      </c>
      <c r="AR55" s="371">
        <v>18.8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502576</v>
      </c>
      <c r="AN56" s="375">
        <v>17782</v>
      </c>
      <c r="AO56" s="376">
        <v>-16</v>
      </c>
      <c r="AP56" s="377">
        <v>38908</v>
      </c>
      <c r="AQ56" s="378">
        <v>14</v>
      </c>
      <c r="AR56" s="379">
        <v>-30</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1530438</v>
      </c>
      <c r="AN57" s="367">
        <v>54657</v>
      </c>
      <c r="AO57" s="368">
        <v>-14.2</v>
      </c>
      <c r="AP57" s="369">
        <v>74581</v>
      </c>
      <c r="AQ57" s="370">
        <v>7</v>
      </c>
      <c r="AR57" s="371">
        <v>-21.2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666870</v>
      </c>
      <c r="AN58" s="375">
        <v>23816</v>
      </c>
      <c r="AO58" s="376">
        <v>33.9</v>
      </c>
      <c r="AP58" s="377">
        <v>41563</v>
      </c>
      <c r="AQ58" s="378">
        <v>6.8</v>
      </c>
      <c r="AR58" s="379">
        <v>27.1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2225823</v>
      </c>
      <c r="AN59" s="367">
        <v>80593</v>
      </c>
      <c r="AO59" s="368">
        <v>47.5</v>
      </c>
      <c r="AP59" s="369">
        <v>76347</v>
      </c>
      <c r="AQ59" s="370">
        <v>2.4</v>
      </c>
      <c r="AR59" s="371">
        <v>45.1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690943</v>
      </c>
      <c r="AN60" s="375">
        <v>25018</v>
      </c>
      <c r="AO60" s="376">
        <v>5</v>
      </c>
      <c r="AP60" s="377">
        <v>41762</v>
      </c>
      <c r="AQ60" s="378">
        <v>0.5</v>
      </c>
      <c r="AR60" s="379">
        <v>4.5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1812829</v>
      </c>
      <c r="AN61" s="382">
        <v>64232</v>
      </c>
      <c r="AO61" s="383">
        <v>9.1</v>
      </c>
      <c r="AP61" s="384">
        <v>71000</v>
      </c>
      <c r="AQ61" s="385">
        <v>-0.9</v>
      </c>
      <c r="AR61" s="371">
        <v>10</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629655</v>
      </c>
      <c r="AN62" s="375">
        <v>22301</v>
      </c>
      <c r="AO62" s="376">
        <v>3.6</v>
      </c>
      <c r="AP62" s="377">
        <v>38571</v>
      </c>
      <c r="AQ62" s="378">
        <v>2.2000000000000002</v>
      </c>
      <c r="AR62" s="379">
        <v>1.4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AuOTvKlJ4g1Bwob+M5rDZd5o/EBn3sZ6DHeKsGFxZjW1ObWkCB2PRZKYvPBtNLHlW1fnfynCdS3ZaOq8UcgkA==" saltValue="VqFRjPGluqUWdZuTCPRI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1" spans="125:125" ht="13.5" hidden="1" customHeight="1" x14ac:dyDescent="0.2">
      <c r="DU121" s="292"/>
    </row>
  </sheetData>
  <sheetProtection algorithmName="SHA-512" hashValue="B8E7COcbTO95msOjssRsqDv3KKc9HgDda0uMUZDBGqVXKg9H9rHfj6+HU4D4OrnhMdBvwDC4SjeuK2V53U90cw==" saltValue="lQFxqBHeHhVm19+DrjFw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69jZ8S/bhRNCbEMbfCxcNiCGoX+4k1FIsyBOywiHr6B1FW2BHHxtVsnC9cnOjL874JZ947GrRGWl1NxyqccfgQ==" saltValue="cIsBrXWemXslvoV9cSd85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8" t="s">
        <v>3</v>
      </c>
      <c r="D47" s="1238"/>
      <c r="E47" s="1239"/>
      <c r="F47" s="11">
        <v>43.21</v>
      </c>
      <c r="G47" s="12">
        <v>38.119999999999997</v>
      </c>
      <c r="H47" s="12">
        <v>33.97</v>
      </c>
      <c r="I47" s="12">
        <v>33.29</v>
      </c>
      <c r="J47" s="13">
        <v>30.11</v>
      </c>
    </row>
    <row r="48" spans="2:10" ht="57.75" customHeight="1" x14ac:dyDescent="0.2">
      <c r="B48" s="14"/>
      <c r="C48" s="1240" t="s">
        <v>4</v>
      </c>
      <c r="D48" s="1240"/>
      <c r="E48" s="1241"/>
      <c r="F48" s="15">
        <v>5.05</v>
      </c>
      <c r="G48" s="16">
        <v>3.28</v>
      </c>
      <c r="H48" s="16">
        <v>6.28</v>
      </c>
      <c r="I48" s="16">
        <v>5.9</v>
      </c>
      <c r="J48" s="17">
        <v>7.52</v>
      </c>
    </row>
    <row r="49" spans="2:10" ht="57.75" customHeight="1" thickBot="1" x14ac:dyDescent="0.25">
      <c r="B49" s="18"/>
      <c r="C49" s="1242" t="s">
        <v>5</v>
      </c>
      <c r="D49" s="1242"/>
      <c r="E49" s="1243"/>
      <c r="F49" s="19" t="s">
        <v>564</v>
      </c>
      <c r="G49" s="20" t="s">
        <v>565</v>
      </c>
      <c r="H49" s="20" t="s">
        <v>566</v>
      </c>
      <c r="I49" s="20" t="s">
        <v>567</v>
      </c>
      <c r="J49" s="21" t="s">
        <v>568</v>
      </c>
    </row>
    <row r="50" spans="2:10" ht="13.5" customHeight="1" x14ac:dyDescent="0.2"/>
  </sheetData>
  <sheetProtection algorithmName="SHA-512" hashValue="jX/sUKs3epFyfFDJJPAZYHnYzc41MDjC0M4PH4BNBsjOTffbulnyolTeHjcwZ9A9gaEbyQjwx1ROj/UVtFbhcQ==" saltValue="MYPeuNRZhUEGEbkZwilv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2022-03-10T08:32:25Z</cp:lastPrinted>
  <dcterms:created xsi:type="dcterms:W3CDTF">2022-02-02T04:54:46Z</dcterms:created>
  <dcterms:modified xsi:type="dcterms:W3CDTF">2023-01-17T03:04:40Z</dcterms:modified>
  <cp:category/>
</cp:coreProperties>
</file>