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223026\Desktop\財政資料集\HP掲載資料\"/>
    </mc:Choice>
  </mc:AlternateContent>
  <xr:revisionPtr revIDLastSave="0" documentId="13_ncr:1_{6E74459E-19B1-4C92-9883-EFFCF2AA67AB}" xr6:coauthVersionLast="47" xr6:coauthVersionMax="47" xr10:uidLastSave="{00000000-0000-0000-0000-000000000000}"/>
  <bookViews>
    <workbookView xWindow="28680" yWindow="-120" windowWidth="29040" windowHeight="15840" tabRatio="75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U37" i="10"/>
  <c r="C37" i="10"/>
  <c r="BE36" i="10"/>
  <c r="C36" i="10"/>
  <c r="BE35" i="10"/>
  <c r="C35" i="10"/>
  <c r="BE34" i="10"/>
  <c r="C34" i="10"/>
  <c r="U34" i="10" s="1"/>
  <c r="U35" i="10" s="1"/>
  <c r="U36" i="10" s="1"/>
  <c r="AM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5" i="10" l="1"/>
  <c r="AM36" i="10" s="1"/>
  <c r="BW34" i="10"/>
  <c r="BW35" i="10" s="1"/>
  <c r="BW36" i="10" s="1"/>
  <c r="BW37" i="10" s="1"/>
  <c r="BW38" i="10" s="1"/>
  <c r="BW39" i="10" s="1"/>
  <c r="BW40" i="10" s="1"/>
  <c r="BW41" i="10" s="1"/>
  <c r="BW42" i="10" s="1"/>
  <c r="BW43" i="10" s="1"/>
  <c r="CO34" i="10" l="1"/>
  <c r="CO35" i="10" s="1"/>
  <c r="CO36" i="10" s="1"/>
  <c r="CO37" i="10" s="1"/>
  <c r="CO38" i="10" s="1"/>
</calcChain>
</file>

<file path=xl/sharedStrings.xml><?xml version="1.0" encoding="utf-8"?>
<sst xmlns="http://schemas.openxmlformats.org/spreadsheetml/2006/main" count="1114" uniqueCount="623">
  <si>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</si>
  <si>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</si>
  <si>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</si>
  <si>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</si>
  <si>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</si>
  <si>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</si>
  <si>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</si>
  <si>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</si>
  <si>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</si>
  <si>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</si>
  <si>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</si>
  <si>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</si>
  <si>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</si>
  <si>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</si>
  <si>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</si>
  <si>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</si>
  <si>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</si>
  <si>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</si>
  <si>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</si>
  <si>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</si>
  <si>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</si>
  <si>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</si>
  <si>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</si>
  <si>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</si>
  <si>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</si>
  <si>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</si>
  <si>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</si>
  <si>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</si>
  <si>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</si>
  <si>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</si>
  <si>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</si>
  <si>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</si>
  <si>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</si>
  <si>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</si>
  <si>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</si>
  <si>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</si>
  <si>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</si>
  <si>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</si>
  <si>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</si>
  <si>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</si>
  <si>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</si>
  <si>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</si>
  <si>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</si>
  <si>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</si>
  <si>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</si>
  <si>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</si>
  <si>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</si>
  <si>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</si>
  <si>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</si>
  <si>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</si>
  <si>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</si>
  <si>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</si>
  <si>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</si>
  <si>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</si>
  <si>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</si>
  <si>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</si>
  <si>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</si>
  <si>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</si>
  <si>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</si>
  <si>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</si>
  <si>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</si>
  <si>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</si>
  <si>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</si>
  <si>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</si>
  <si>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</si>
  <si>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</si>
  <si>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</si>
  <si>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</si>
  <si>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</si>
  <si>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</si>
  <si>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</si>
  <si>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</si>
  <si>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</si>
  <si>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</si>
  <si>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</si>
  <si>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</si>
  <si>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</si>
  <si>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</si>
  <si>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</si>
  <si>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</si>
  <si>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</si>
  <si>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</si>
  <si>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</si>
  <si>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</si>
  <si>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</si>
  <si>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</si>
  <si>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</si>
  <si>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</si>
  <si>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</si>
  <si>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</si>
  <si>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</si>
  <si>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</si>
  <si>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</si>
  <si>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</si>
  <si>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</si>
  <si>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</si>
  <si>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</si>
  <si>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</si>
  <si>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越前市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</si>
  <si>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</si>
  <si>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</si>
  <si>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</si>
  <si>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</si>
  <si>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</si>
  <si>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</si>
  <si>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</si>
  <si>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</si>
  <si>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</si>
  <si>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</si>
  <si>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</si>
  <si>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</si>
  <si>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</si>
  <si>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</si>
  <si>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</si>
  <si>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</si>
  <si>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</si>
  <si>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</si>
  <si>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</si>
  <si>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</si>
  <si>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</si>
  <si>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</si>
  <si>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</si>
  <si>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</si>
  <si>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</si>
  <si>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</si>
  <si>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</si>
  <si>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</si>
  <si>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</si>
  <si>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</si>
  <si>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</si>
  <si>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</si>
  <si>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</si>
  <si>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</si>
  <si>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</si>
  <si>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</si>
  <si>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</si>
  <si>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</si>
  <si>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</si>
  <si>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</si>
  <si>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</si>
  <si>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</si>
  <si>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</si>
  <si>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</si>
  <si>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</si>
  <si>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</si>
  <si>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</si>
  <si>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</si>
  <si>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</si>
  <si>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</si>
  <si>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</si>
  <si>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</si>
  <si>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</si>
  <si>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</si>
  <si>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</si>
  <si>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</si>
  <si>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</si>
  <si>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</si>
  <si>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</si>
  <si>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</si>
  <si>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</si>
  <si>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</si>
  <si>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</si>
  <si>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</si>
  <si>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</si>
  <si>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</si>
  <si>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</si>
  <si>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</si>
  <si>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</si>
  <si>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</si>
  <si>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</si>
  <si>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</si>
  <si>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</si>
  <si>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</si>
  <si>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</si>
  <si>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</si>
  <si>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</si>
  <si>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</si>
  <si>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</si>
  <si>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</si>
  <si>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</si>
  <si>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</si>
  <si>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</si>
  <si>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</si>
  <si>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</si>
  <si>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</si>
  <si>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</si>
  <si>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</si>
  <si>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</si>
  <si>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</si>
  <si>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</si>
  <si>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</si>
  <si>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</si>
  <si>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</si>
  <si>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</si>
  <si>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</si>
  <si>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</si>
  <si>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</si>
  <si>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</si>
  <si>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</si>
  <si>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</si>
  <si>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</si>
  <si>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</si>
  <si>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</si>
  <si>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</si>
  <si>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</si>
  <si>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</si>
  <si>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</si>
  <si>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</si>
  <si>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</si>
  <si>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</si>
  <si>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</si>
  <si>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</si>
  <si>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</si>
  <si>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</si>
  <si>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</si>
  <si>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福井県越前市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</si>
  <si>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</si>
  <si>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</si>
  <si>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</si>
  <si>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</si>
  <si>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</si>
  <si>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</si>
  <si>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</si>
  <si>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</si>
  <si>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</si>
  <si>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</si>
  <si>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</si>
  <si>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</si>
  <si>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</si>
  <si>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</si>
  <si>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</si>
  <si>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</si>
  <si>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</si>
  <si>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</si>
  <si>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</si>
  <si>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</si>
  <si>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</si>
  <si>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</si>
  <si>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</si>
  <si>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</si>
  <si>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</si>
  <si>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</si>
  <si>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</si>
  <si>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</si>
  <si>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</si>
  <si>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</si>
  <si>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</si>
  <si>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</si>
  <si>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</si>
  <si>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</si>
  <si>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</si>
  <si>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</si>
  <si>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</si>
  <si>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</si>
  <si>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</si>
  <si>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</si>
  <si>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</si>
  <si>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</si>
  <si>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</si>
  <si>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</si>
  <si>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</si>
  <si>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</si>
  <si>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</si>
  <si>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</si>
  <si>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</si>
  <si>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</si>
  <si>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</si>
  <si>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</si>
  <si>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</si>
  <si>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</si>
  <si>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</si>
  <si>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</si>
  <si>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</si>
  <si>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</si>
  <si>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</si>
  <si>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</si>
  <si>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</si>
  <si>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</si>
  <si>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</si>
  <si>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</si>
  <si>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</si>
  <si>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</si>
  <si>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</si>
  <si>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</si>
  <si>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</si>
  <si>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</si>
  <si>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</si>
  <si>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</si>
  <si>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</si>
  <si>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</si>
  <si>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</si>
  <si>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</si>
  <si>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</si>
  <si>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</si>
  <si>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</si>
  <si>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</si>
  <si>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</si>
  <si>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</si>
  <si>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</si>
  <si>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</si>
  <si>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</si>
  <si>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</si>
  <si>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</si>
  <si>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</si>
  <si>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</si>
  <si>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</si>
  <si>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</si>
  <si>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</si>
  <si>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</si>
  <si>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</si>
  <si>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</si>
  <si>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</si>
  <si>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</si>
  <si>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</si>
  <si>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</si>
  <si>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</si>
  <si>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</si>
  <si>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</si>
  <si>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</si>
  <si>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</si>
  <si>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</si>
  <si>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</si>
  <si>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</si>
  <si>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</si>
  <si>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</si>
  <si>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</si>
  <si>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</si>
  <si>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</si>
  <si>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</si>
  <si>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</si>
  <si>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</si>
  <si>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</si>
  <si>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</si>
  <si>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</si>
  <si>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</si>
  <si>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</si>
  <si>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</si>
  <si>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</si>
  <si>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</si>
  <si>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</si>
  <si>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</si>
  <si>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</si>
  <si>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</si>
  <si>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病院</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</si>
  <si>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</si>
  <si>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</si>
  <si>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</si>
  <si>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</si>
  <si>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</si>
  <si>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</si>
  <si>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</si>
  <si>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</si>
  <si>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</si>
  <si>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</si>
  <si>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</si>
  <si>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</si>
  <si>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</si>
  <si>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</si>
  <si>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</si>
  <si>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</si>
  <si>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</si>
  <si>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</si>
  <si>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</si>
  <si>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</si>
  <si>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</si>
  <si>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</si>
  <si>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</si>
  <si>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</si>
  <si>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</si>
  <si>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福井県越前市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</si>
  <si>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</si>
  <si>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</si>
  <si>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</si>
  <si>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</si>
  <si>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</si>
  <si>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</si>
  <si>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</si>
  <si>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</si>
  <si>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</si>
  <si>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</si>
  <si>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</si>
  <si>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</si>
  <si>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</si>
  <si>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</si>
  <si>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</si>
  <si>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</si>
  <si>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</si>
  <si>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</si>
  <si>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</si>
  <si>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</si>
  <si>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</si>
  <si>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</si>
  <si>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</si>
  <si>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</si>
  <si>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</si>
  <si>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</si>
  <si>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</si>
  <si>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</si>
  <si>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</si>
  <si>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</si>
  <si>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</si>
  <si>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</si>
  <si>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</si>
  <si>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</si>
  <si>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t>
    <phoneticPr fontId="5"/>
  </si>
  <si>
    <t>介護保険</t>
    <phoneticPr fontId="5"/>
  </si>
  <si>
    <t>後期高齢者医療</t>
    <phoneticPr fontId="5"/>
  </si>
  <si>
    <t>法適用企業</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</si>
  <si>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</si>
  <si>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</si>
  <si>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</si>
  <si>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</si>
  <si>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</si>
  <si>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</si>
  <si>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</si>
  <si>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</si>
  <si>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</si>
  <si>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</si>
  <si>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</si>
  <si>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</si>
  <si>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</si>
  <si>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</si>
  <si>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</si>
  <si>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</si>
  <si>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</si>
  <si>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</si>
  <si>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</si>
  <si>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</si>
  <si>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</si>
  <si>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</si>
  <si>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</si>
  <si>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</si>
  <si>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</si>
  <si>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</si>
  <si>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</si>
  <si>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</si>
  <si>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</si>
  <si>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</si>
  <si>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</si>
  <si>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</si>
  <si>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</si>
  <si>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</si>
  <si>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</si>
  <si>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</si>
  <si>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</si>
  <si>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</si>
  <si>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</si>
  <si>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</si>
  <si>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</si>
  <si>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</si>
  <si>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</si>
  <si>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</si>
  <si>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</si>
  <si>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</si>
  <si>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</si>
  <si>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</si>
  <si>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</si>
  <si>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</si>
  <si>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</si>
  <si>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</si>
  <si>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</si>
  <si>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</si>
  <si>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</si>
  <si>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</si>
  <si>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</si>
  <si>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</si>
  <si>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</si>
  <si>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</si>
  <si>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</si>
  <si>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</si>
  <si>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</si>
  <si>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</si>
  <si>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</si>
  <si>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越前市下水道事業会計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</si>
  <si>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</si>
  <si>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</si>
  <si>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越前市水道事業会計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</si>
  <si>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</si>
  <si>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越前市工業用水道事業会計</t>
    <phoneticPr fontId="5"/>
  </si>
  <si>
    <t>(Ｆ)</t>
    <phoneticPr fontId="5"/>
  </si>
  <si>
    <t>介護保険</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</si>
  <si>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</si>
  <si>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</si>
  <si>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</si>
  <si>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</si>
  <si>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</si>
  <si>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</si>
  <si>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</si>
  <si>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</si>
  <si>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</si>
  <si>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</si>
  <si>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</si>
  <si>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</si>
  <si>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</si>
  <si>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</si>
  <si>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</si>
  <si>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</si>
  <si>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</si>
  <si>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</si>
  <si>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</si>
  <si>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</si>
  <si>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</si>
  <si>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</si>
  <si>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</si>
  <si>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</si>
  <si>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</si>
  <si>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</si>
  <si>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</si>
  <si>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</si>
  <si>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</si>
  <si>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</si>
  <si>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</si>
  <si>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</si>
  <si>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</si>
  <si>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</si>
  <si>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</si>
  <si>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</si>
  <si>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</si>
  <si>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</si>
  <si>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</si>
  <si>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</si>
  <si>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</si>
  <si>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</si>
  <si>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</si>
  <si>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</si>
  <si>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</si>
  <si>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</si>
  <si>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</si>
  <si>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</si>
  <si>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</si>
  <si>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</si>
  <si>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</si>
  <si>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</si>
  <si>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</si>
  <si>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</si>
  <si>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</si>
  <si>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</si>
  <si>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</si>
  <si>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</si>
  <si>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</si>
  <si>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</si>
  <si>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</si>
  <si>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</si>
  <si>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</si>
  <si>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</si>
  <si>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</si>
  <si>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</si>
  <si>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</si>
  <si>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</si>
  <si>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</si>
  <si>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</si>
  <si>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</si>
  <si>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</si>
  <si>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</si>
  <si>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</si>
  <si>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</si>
  <si>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</si>
  <si>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</si>
  <si>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</si>
  <si>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</si>
  <si>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</si>
  <si>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</si>
  <si>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</si>
  <si>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</si>
  <si>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</si>
  <si>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</si>
  <si>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1.17</t>
  </si>
  <si>
    <t>▲ 2.34</t>
  </si>
  <si>
    <t>▲ 1.04</t>
  </si>
  <si>
    <t>▲ 0.27</t>
  </si>
  <si>
    <t>水道事業</t>
  </si>
  <si>
    <t>一般会計</t>
  </si>
  <si>
    <t>下水道事業</t>
  </si>
  <si>
    <t>▲ 1.65</t>
  </si>
  <si>
    <t>工業用水道事業</t>
  </si>
  <si>
    <t>国民健康保険</t>
  </si>
  <si>
    <t>介護保険</t>
  </si>
  <si>
    <t>後期高齢者医療</t>
  </si>
  <si>
    <t>その他会計（赤字）</t>
  </si>
  <si>
    <t>▲ 0.13</t>
  </si>
  <si>
    <t>その他会計（黒字）</t>
  </si>
  <si>
    <t>（百万円）</t>
    <phoneticPr fontId="5"/>
  </si>
  <si>
    <t>H27末</t>
    <phoneticPr fontId="5"/>
  </si>
  <si>
    <t>H28末</t>
    <phoneticPr fontId="5"/>
  </si>
  <si>
    <t>H29末</t>
    <phoneticPr fontId="5"/>
  </si>
  <si>
    <t>H30末</t>
    <phoneticPr fontId="5"/>
  </si>
  <si>
    <t>R01末</t>
    <phoneticPr fontId="5"/>
  </si>
  <si>
    <t>タケフ都市開発</t>
    <rPh sb="3" eb="5">
      <t>トシ</t>
    </rPh>
    <rPh sb="5" eb="7">
      <t>カイハツ</t>
    </rPh>
    <phoneticPr fontId="2"/>
  </si>
  <si>
    <t>越前市文化振興・施設管理事業団</t>
    <rPh sb="0" eb="3">
      <t>エチゼンシ</t>
    </rPh>
    <rPh sb="3" eb="5">
      <t>ブンカ</t>
    </rPh>
    <rPh sb="5" eb="7">
      <t>シンコウ</t>
    </rPh>
    <rPh sb="8" eb="10">
      <t>シセツ</t>
    </rPh>
    <rPh sb="10" eb="12">
      <t>カンリ</t>
    </rPh>
    <rPh sb="12" eb="15">
      <t>ジギョウダン</t>
    </rPh>
    <phoneticPr fontId="2"/>
  </si>
  <si>
    <t>まちづくり武生㈱</t>
    <rPh sb="5" eb="7">
      <t>タケフ</t>
    </rPh>
    <phoneticPr fontId="2"/>
  </si>
  <si>
    <t>-</t>
    <phoneticPr fontId="2"/>
  </si>
  <si>
    <t>福井県後期高齢者医療広域連合</t>
    <rPh sb="0" eb="3">
      <t>フクイケン</t>
    </rPh>
    <rPh sb="3" eb="5">
      <t>コウキ</t>
    </rPh>
    <rPh sb="5" eb="8">
      <t>コウレイシャ</t>
    </rPh>
    <rPh sb="8" eb="10">
      <t>イリョウ</t>
    </rPh>
    <rPh sb="10" eb="12">
      <t>コウイキ</t>
    </rPh>
    <rPh sb="12" eb="14">
      <t>レンゴウ</t>
    </rPh>
    <phoneticPr fontId="2"/>
  </si>
  <si>
    <t>福井県後期高齢者医療広域連合（事業会計）</t>
    <rPh sb="0" eb="3">
      <t>フクイケン</t>
    </rPh>
    <rPh sb="3" eb="5">
      <t>コウキ</t>
    </rPh>
    <rPh sb="5" eb="8">
      <t>コウレイシャ</t>
    </rPh>
    <rPh sb="8" eb="10">
      <t>イリョウ</t>
    </rPh>
    <rPh sb="10" eb="12">
      <t>コウイキ</t>
    </rPh>
    <rPh sb="12" eb="14">
      <t>レンゴウ</t>
    </rPh>
    <rPh sb="15" eb="17">
      <t>ジギョウ</t>
    </rPh>
    <rPh sb="17" eb="19">
      <t>カイケイ</t>
    </rPh>
    <phoneticPr fontId="2"/>
  </si>
  <si>
    <t>福井県市町総合事務組合（事業会計）</t>
    <rPh sb="0" eb="3">
      <t>フクイケン</t>
    </rPh>
    <rPh sb="3" eb="4">
      <t>シ</t>
    </rPh>
    <rPh sb="4" eb="5">
      <t>マチ</t>
    </rPh>
    <rPh sb="5" eb="7">
      <t>ソウゴウ</t>
    </rPh>
    <rPh sb="7" eb="9">
      <t>ジム</t>
    </rPh>
    <rPh sb="9" eb="11">
      <t>クミアイ</t>
    </rPh>
    <rPh sb="12" eb="14">
      <t>ジギョウ</t>
    </rPh>
    <rPh sb="14" eb="16">
      <t>カイケイ</t>
    </rPh>
    <phoneticPr fontId="2"/>
  </si>
  <si>
    <t>福井県市町総合事務組合（普通会計）</t>
    <rPh sb="0" eb="3">
      <t>フクイケン</t>
    </rPh>
    <rPh sb="3" eb="4">
      <t>シ</t>
    </rPh>
    <rPh sb="4" eb="5">
      <t>マチ</t>
    </rPh>
    <rPh sb="5" eb="7">
      <t>ソウゴウ</t>
    </rPh>
    <rPh sb="7" eb="9">
      <t>ジム</t>
    </rPh>
    <rPh sb="9" eb="11">
      <t>クミアイ</t>
    </rPh>
    <rPh sb="12" eb="14">
      <t>フツウ</t>
    </rPh>
    <rPh sb="14" eb="16">
      <t>カイケイ</t>
    </rPh>
    <phoneticPr fontId="2"/>
  </si>
  <si>
    <t>福井県自治会館組合</t>
    <rPh sb="0" eb="3">
      <t>フクイケン</t>
    </rPh>
    <rPh sb="3" eb="5">
      <t>ジチ</t>
    </rPh>
    <rPh sb="5" eb="7">
      <t>カイカン</t>
    </rPh>
    <rPh sb="7" eb="9">
      <t>クミアイ</t>
    </rPh>
    <phoneticPr fontId="2"/>
  </si>
  <si>
    <t>公立丹南病院組合</t>
    <rPh sb="0" eb="2">
      <t>コウリツ</t>
    </rPh>
    <rPh sb="2" eb="4">
      <t>タンナン</t>
    </rPh>
    <rPh sb="4" eb="6">
      <t>ビョウイン</t>
    </rPh>
    <rPh sb="6" eb="8">
      <t>クミアイ</t>
    </rPh>
    <phoneticPr fontId="2"/>
  </si>
  <si>
    <t>南越消防組合</t>
    <rPh sb="0" eb="2">
      <t>ナンエツ</t>
    </rPh>
    <rPh sb="2" eb="4">
      <t>ショウボウ</t>
    </rPh>
    <rPh sb="4" eb="6">
      <t>クミアイ</t>
    </rPh>
    <phoneticPr fontId="2"/>
  </si>
  <si>
    <t>南越清掃組合</t>
    <rPh sb="0" eb="2">
      <t>ナンエツ</t>
    </rPh>
    <rPh sb="2" eb="4">
      <t>セイソウ</t>
    </rPh>
    <rPh sb="4" eb="6">
      <t>クミアイ</t>
    </rPh>
    <phoneticPr fontId="2"/>
  </si>
  <si>
    <t>福井県丹南広域組合</t>
    <rPh sb="0" eb="3">
      <t>フクイケン</t>
    </rPh>
    <rPh sb="3" eb="5">
      <t>タンナン</t>
    </rPh>
    <rPh sb="5" eb="7">
      <t>コウイキ</t>
    </rPh>
    <rPh sb="7" eb="9">
      <t>クミアイ</t>
    </rPh>
    <phoneticPr fontId="2"/>
  </si>
  <si>
    <t>越前三国競艇企業団</t>
    <rPh sb="0" eb="2">
      <t>エチゼン</t>
    </rPh>
    <rPh sb="2" eb="4">
      <t>ミクニ</t>
    </rPh>
    <rPh sb="4" eb="6">
      <t>キョウテイ</t>
    </rPh>
    <rPh sb="6" eb="8">
      <t>キギョウ</t>
    </rPh>
    <rPh sb="8" eb="9">
      <t>ダン</t>
    </rPh>
    <phoneticPr fontId="2"/>
  </si>
  <si>
    <t>-</t>
    <phoneticPr fontId="2"/>
  </si>
  <si>
    <t>-</t>
    <phoneticPr fontId="2"/>
  </si>
  <si>
    <t>(まちづくり事業基金(R02年度末現在))</t>
    <rPh sb="6" eb="8">
      <t>ジギョウ</t>
    </rPh>
    <rPh sb="8" eb="10">
      <t>キキン</t>
    </rPh>
    <phoneticPr fontId="5"/>
  </si>
  <si>
    <t>(社会基盤整備基金(R02年度末現在))</t>
    <rPh sb="1" eb="3">
      <t>シャカイ</t>
    </rPh>
    <rPh sb="3" eb="5">
      <t>キバン</t>
    </rPh>
    <rPh sb="5" eb="7">
      <t>セイビ</t>
    </rPh>
    <rPh sb="7" eb="9">
      <t>キキン</t>
    </rPh>
    <phoneticPr fontId="5"/>
  </si>
  <si>
    <t>(福祉基金(R02年度末現在))</t>
    <rPh sb="1" eb="3">
      <t>フクシ</t>
    </rPh>
    <rPh sb="3" eb="5">
      <t>キキン</t>
    </rPh>
    <phoneticPr fontId="5"/>
  </si>
  <si>
    <t>(国際交流基金(R02年度末現在))</t>
    <rPh sb="1" eb="3">
      <t>コクサイ</t>
    </rPh>
    <rPh sb="3" eb="5">
      <t>コウリュウ</t>
    </rPh>
    <rPh sb="5" eb="7">
      <t>キキン</t>
    </rPh>
    <phoneticPr fontId="5"/>
  </si>
  <si>
    <t>(中小企業等経営安定対策利子補給基金(R02年度末現在))</t>
    <rPh sb="1" eb="3">
      <t>チュウショウ</t>
    </rPh>
    <rPh sb="3" eb="5">
      <t>キギョウ</t>
    </rPh>
    <rPh sb="5" eb="6">
      <t>トウ</t>
    </rPh>
    <rPh sb="6" eb="8">
      <t>ケイエイ</t>
    </rPh>
    <rPh sb="8" eb="10">
      <t>アンテイ</t>
    </rPh>
    <rPh sb="10" eb="12">
      <t>タイサク</t>
    </rPh>
    <rPh sb="12" eb="14">
      <t>リシ</t>
    </rPh>
    <rPh sb="14" eb="16">
      <t>ホキュウ</t>
    </rPh>
    <rPh sb="16" eb="18">
      <t>キキン</t>
    </rPh>
    <phoneticPr fontId="5"/>
  </si>
  <si>
    <t>越前市水道事業会計</t>
    <rPh sb="0" eb="3">
      <t>エチゼンシ</t>
    </rPh>
    <rPh sb="3" eb="5">
      <t>スイドウ</t>
    </rPh>
    <rPh sb="7" eb="9">
      <t>カイケイ</t>
    </rPh>
    <phoneticPr fontId="5"/>
  </si>
  <si>
    <t>越前市工業用水道事業会計</t>
    <rPh sb="0" eb="3">
      <t>エチゼンシ</t>
    </rPh>
    <rPh sb="10" eb="12">
      <t>カイケイ</t>
    </rPh>
    <phoneticPr fontId="5"/>
  </si>
  <si>
    <t>越前市下水道事業会計</t>
    <rPh sb="0" eb="3">
      <t>エチゼンシ</t>
    </rPh>
    <rPh sb="8" eb="10">
      <t>カイケイ</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</si>
  <si>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</si>
  <si>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</si>
  <si>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</si>
  <si>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</si>
  <si>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</si>
  <si>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</si>
  <si>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</si>
  <si>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</si>
  <si>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</si>
  <si>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</si>
  <si>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が増加傾向にあり、類似団体と比べて高い水準にある一方、有形固定資産減価償却率は類似団体よりも低い水準で推移している。まちづくり基盤整備を進める現在は、起債額の増加により一時的に将来負担が増加しているものの、施設の更新・複合化が進むことで、今後は公共施設等の維持管理に要する経費が減少することが見込まれる。</t>
    <phoneticPr fontId="5"/>
  </si>
  <si>
    <r>
      <t>　</t>
    </r>
    <r>
      <rPr>
        <sz val="11"/>
        <rFont val="ＭＳ Ｐゴシック"/>
        <family val="3"/>
        <charset val="128"/>
      </rPr>
      <t>将来負担比率及び実質公債費比率は類似団体と比較して高い水準にあり、特に将来負担比率が近年上昇傾向にある。主な要因としては、庁舎や体育館、中央公園エリアの整備、また、南越清掃組合新ごみ処理施設など大型事業に対し、地方債を発行したことが挙げられる。今後、順次これらの地方債の償還が始まり、公債費が増加していくため、起債の抑制など財政健全化に取り組んでいく必要がある。
　すでに令和2年度から市債発行額が元金償還額を超えないように予算を配分しており、今後その効果を分析していく。</t>
    </r>
    <rPh sb="1" eb="3">
      <t>ショウライ</t>
    </rPh>
    <rPh sb="3" eb="5">
      <t>フタン</t>
    </rPh>
    <rPh sb="5" eb="7">
      <t>ヒリツ</t>
    </rPh>
    <rPh sb="7" eb="8">
      <t>オヨ</t>
    </rPh>
    <rPh sb="34" eb="35">
      <t>トク</t>
    </rPh>
    <rPh sb="62" eb="64">
      <t>チョウシャ</t>
    </rPh>
    <rPh sb="65" eb="68">
      <t>タイイクカン</t>
    </rPh>
    <rPh sb="69" eb="71">
      <t>チュウオウ</t>
    </rPh>
    <rPh sb="71" eb="73">
      <t>コウエン</t>
    </rPh>
    <rPh sb="77" eb="79">
      <t>セイビ</t>
    </rPh>
    <rPh sb="83" eb="85">
      <t>ナンエツ</t>
    </rPh>
    <rPh sb="85" eb="87">
      <t>セイソウ</t>
    </rPh>
    <rPh sb="87" eb="89">
      <t>クミアイ</t>
    </rPh>
    <rPh sb="89" eb="90">
      <t>シン</t>
    </rPh>
    <rPh sb="92" eb="94">
      <t>ショリ</t>
    </rPh>
    <rPh sb="94" eb="96">
      <t>シセツ</t>
    </rPh>
    <rPh sb="98" eb="100">
      <t>オオガタ</t>
    </rPh>
    <rPh sb="100" eb="102">
      <t>ジギョウ</t>
    </rPh>
    <rPh sb="123" eb="125">
      <t>コンゴ</t>
    </rPh>
    <rPh sb="126" eb="128">
      <t>ジュンジ</t>
    </rPh>
    <rPh sb="143" eb="146">
      <t>コウサイヒ</t>
    </rPh>
    <rPh sb="147" eb="149">
      <t>ゾウカ</t>
    </rPh>
    <rPh sb="156" eb="158">
      <t>キサイ</t>
    </rPh>
    <rPh sb="159" eb="161">
      <t>ヨクセイ</t>
    </rPh>
    <rPh sb="163" eb="165">
      <t>ザイセイ</t>
    </rPh>
    <rPh sb="165" eb="168">
      <t>ケンゼンカ</t>
    </rPh>
    <rPh sb="187" eb="189">
      <t>レイワ</t>
    </rPh>
    <rPh sb="190" eb="192">
      <t>ネンド</t>
    </rPh>
    <rPh sb="194" eb="196">
      <t>シサイ</t>
    </rPh>
    <rPh sb="196" eb="199">
      <t>ハッコウガク</t>
    </rPh>
    <rPh sb="200" eb="202">
      <t>ガンキン</t>
    </rPh>
    <rPh sb="202" eb="204">
      <t>ショウカン</t>
    </rPh>
    <rPh sb="204" eb="205">
      <t>ガク</t>
    </rPh>
    <rPh sb="206" eb="207">
      <t>コ</t>
    </rPh>
    <rPh sb="213" eb="215">
      <t>ヨサン</t>
    </rPh>
    <rPh sb="216" eb="218">
      <t>ハイブン</t>
    </rPh>
    <rPh sb="223" eb="225">
      <t>コンゴ</t>
    </rPh>
    <rPh sb="227" eb="229">
      <t>コウカ</t>
    </rPh>
    <rPh sb="230" eb="232">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</si>
</sst>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rgb="FFFF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6" fillId="0" borderId="41" xfId="16" applyFont="1" applyBorder="1" applyAlignment="1" applyProtection="1">
      <alignment horizontal="left" vertical="top" wrapText="1"/>
      <protection locked="0"/>
    </xf>
    <xf numFmtId="0" fontId="39" fillId="0" borderId="12"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64" xfId="16" applyFont="1" applyBorder="1" applyAlignment="1" applyProtection="1">
      <alignment horizontal="left" vertical="top" wrapText="1"/>
      <protection locked="0"/>
    </xf>
    <xf numFmtId="0" fontId="39" fillId="0" borderId="0" xfId="16" applyFont="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0" fontId="39"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1AB6EDF-1AC4-4B8B-9D72-BDF67E6F6DB5}"/>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86B9-4F10-973E-5E84FE20559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65263</c:v>
                </c:pt>
                <c:pt idx="1">
                  <c:v>75179</c:v>
                </c:pt>
                <c:pt idx="2">
                  <c:v>76223</c:v>
                </c:pt>
                <c:pt idx="3">
                  <c:v>92085</c:v>
                </c:pt>
                <c:pt idx="4">
                  <c:v>48975</c:v>
                </c:pt>
              </c:numCache>
            </c:numRef>
          </c:val>
          <c:smooth val="0"/>
          <c:extLst>
            <c:ext xmlns:c16="http://schemas.microsoft.com/office/drawing/2014/chart" uri="{C3380CC4-5D6E-409C-BE32-E72D297353CC}">
              <c16:uniqueId val="{00000001-86B9-4F10-973E-5E84FE20559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6.87</c:v>
                </c:pt>
                <c:pt idx="1">
                  <c:v>5.86</c:v>
                </c:pt>
                <c:pt idx="2">
                  <c:v>3.87</c:v>
                </c:pt>
                <c:pt idx="3">
                  <c:v>5.29</c:v>
                </c:pt>
                <c:pt idx="4">
                  <c:v>4.46</c:v>
                </c:pt>
              </c:numCache>
            </c:numRef>
          </c:val>
          <c:extLst>
            <c:ext xmlns:c16="http://schemas.microsoft.com/office/drawing/2014/chart" uri="{C3380CC4-5D6E-409C-BE32-E72D297353CC}">
              <c16:uniqueId val="{00000000-8FFC-4F58-AFC1-9E4C7F50172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13.59</c:v>
                </c:pt>
                <c:pt idx="1">
                  <c:v>12.47</c:v>
                </c:pt>
                <c:pt idx="2">
                  <c:v>13.64</c:v>
                </c:pt>
                <c:pt idx="3">
                  <c:v>12.53</c:v>
                </c:pt>
                <c:pt idx="4">
                  <c:v>12.65</c:v>
                </c:pt>
              </c:numCache>
            </c:numRef>
          </c:val>
          <c:extLst>
            <c:ext xmlns:c16="http://schemas.microsoft.com/office/drawing/2014/chart" uri="{C3380CC4-5D6E-409C-BE32-E72D297353CC}">
              <c16:uniqueId val="{00000001-8FFC-4F58-AFC1-9E4C7F50172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-1.17</c:v>
                </c:pt>
                <c:pt idx="1">
                  <c:v>-2.34</c:v>
                </c:pt>
                <c:pt idx="2">
                  <c:v>-1.04</c:v>
                </c:pt>
                <c:pt idx="3">
                  <c:v>0.48</c:v>
                </c:pt>
                <c:pt idx="4">
                  <c:v>-0.27</c:v>
                </c:pt>
              </c:numCache>
            </c:numRef>
          </c:val>
          <c:smooth val="0"/>
          <c:extLst>
            <c:ext xmlns:c16="http://schemas.microsoft.com/office/drawing/2014/chart" uri="{C3380CC4-5D6E-409C-BE32-E72D297353CC}">
              <c16:uniqueId val="{00000002-8FFC-4F58-AFC1-9E4C7F50172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94DE-4C1F-A661-E62C5533ED6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0.13</c:v>
                </c:pt>
                <c:pt idx="5">
                  <c:v>#N/A</c:v>
                </c:pt>
                <c:pt idx="6">
                  <c:v>0</c:v>
                </c:pt>
                <c:pt idx="7">
                  <c:v>0</c:v>
                </c:pt>
                <c:pt idx="8">
                  <c:v>0</c:v>
                </c:pt>
                <c:pt idx="9">
                  <c:v>0</c:v>
                </c:pt>
              </c:numCache>
            </c:numRef>
          </c:val>
          <c:extLst>
            <c:ext xmlns:c16="http://schemas.microsoft.com/office/drawing/2014/chart" uri="{C3380CC4-5D6E-409C-BE32-E72D297353CC}">
              <c16:uniqueId val="{00000001-94DE-4C1F-A661-E62C5533ED6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4DE-4C1F-A661-E62C5533ED62}"/>
            </c:ext>
          </c:extLst>
        </c:ser>
        <c:ser>
          <c:idx val="3"/>
          <c:order val="3"/>
          <c:tx>
            <c:strRef>
              <c:f>データシート!$A$30</c:f>
              <c:strCache>
                <c:ptCount val="1"/>
                <c:pt idx="0">
                  <c:v>後期高齢者医療</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0.2</c:v>
                </c:pt>
                <c:pt idx="4">
                  <c:v>#N/A</c:v>
                </c:pt>
                <c:pt idx="5">
                  <c:v>0</c:v>
                </c:pt>
                <c:pt idx="6">
                  <c:v>#N/A</c:v>
                </c:pt>
                <c:pt idx="7">
                  <c:v>0</c:v>
                </c:pt>
                <c:pt idx="8">
                  <c:v>#N/A</c:v>
                </c:pt>
                <c:pt idx="9">
                  <c:v>0</c:v>
                </c:pt>
              </c:numCache>
            </c:numRef>
          </c:val>
          <c:extLst>
            <c:ext xmlns:c16="http://schemas.microsoft.com/office/drawing/2014/chart" uri="{C3380CC4-5D6E-409C-BE32-E72D297353CC}">
              <c16:uniqueId val="{00000003-94DE-4C1F-A661-E62C5533ED62}"/>
            </c:ext>
          </c:extLst>
        </c:ser>
        <c:ser>
          <c:idx val="4"/>
          <c:order val="4"/>
          <c:tx>
            <c:strRef>
              <c:f>データシート!$A$31</c:f>
              <c:strCache>
                <c:ptCount val="1"/>
                <c:pt idx="0">
                  <c:v>介護保険</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0.97</c:v>
                </c:pt>
                <c:pt idx="2">
                  <c:v>#N/A</c:v>
                </c:pt>
                <c:pt idx="3">
                  <c:v>0.61</c:v>
                </c:pt>
                <c:pt idx="4">
                  <c:v>#N/A</c:v>
                </c:pt>
                <c:pt idx="5">
                  <c:v>0.76</c:v>
                </c:pt>
                <c:pt idx="6">
                  <c:v>#N/A</c:v>
                </c:pt>
                <c:pt idx="7">
                  <c:v>0.31</c:v>
                </c:pt>
                <c:pt idx="8">
                  <c:v>#N/A</c:v>
                </c:pt>
                <c:pt idx="9">
                  <c:v>0.56000000000000005</c:v>
                </c:pt>
              </c:numCache>
            </c:numRef>
          </c:val>
          <c:extLst>
            <c:ext xmlns:c16="http://schemas.microsoft.com/office/drawing/2014/chart" uri="{C3380CC4-5D6E-409C-BE32-E72D297353CC}">
              <c16:uniqueId val="{00000004-94DE-4C1F-A661-E62C5533ED62}"/>
            </c:ext>
          </c:extLst>
        </c:ser>
        <c:ser>
          <c:idx val="5"/>
          <c:order val="5"/>
          <c:tx>
            <c:strRef>
              <c:f>データシート!$A$32</c:f>
              <c:strCache>
                <c:ptCount val="1"/>
                <c:pt idx="0">
                  <c:v>国民健康保険</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0.01</c:v>
                </c:pt>
                <c:pt idx="2">
                  <c:v>#N/A</c:v>
                </c:pt>
                <c:pt idx="3">
                  <c:v>0.76</c:v>
                </c:pt>
                <c:pt idx="4">
                  <c:v>#N/A</c:v>
                </c:pt>
                <c:pt idx="5">
                  <c:v>0.65</c:v>
                </c:pt>
                <c:pt idx="6">
                  <c:v>#N/A</c:v>
                </c:pt>
                <c:pt idx="7">
                  <c:v>0.32</c:v>
                </c:pt>
                <c:pt idx="8">
                  <c:v>#N/A</c:v>
                </c:pt>
                <c:pt idx="9">
                  <c:v>0.67</c:v>
                </c:pt>
              </c:numCache>
            </c:numRef>
          </c:val>
          <c:extLst>
            <c:ext xmlns:c16="http://schemas.microsoft.com/office/drawing/2014/chart" uri="{C3380CC4-5D6E-409C-BE32-E72D297353CC}">
              <c16:uniqueId val="{00000005-94DE-4C1F-A661-E62C5533ED62}"/>
            </c:ext>
          </c:extLst>
        </c:ser>
        <c:ser>
          <c:idx val="6"/>
          <c:order val="6"/>
          <c:tx>
            <c:strRef>
              <c:f>データシート!$A$33</c:f>
              <c:strCache>
                <c:ptCount val="1"/>
                <c:pt idx="0">
                  <c:v>工業用水道事業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0.91</c:v>
                </c:pt>
                <c:pt idx="2">
                  <c:v>#N/A</c:v>
                </c:pt>
                <c:pt idx="3">
                  <c:v>1.03</c:v>
                </c:pt>
                <c:pt idx="4">
                  <c:v>#N/A</c:v>
                </c:pt>
                <c:pt idx="5">
                  <c:v>1.0900000000000001</c:v>
                </c:pt>
                <c:pt idx="6">
                  <c:v>#N/A</c:v>
                </c:pt>
                <c:pt idx="7">
                  <c:v>2</c:v>
                </c:pt>
                <c:pt idx="8">
                  <c:v>#N/A</c:v>
                </c:pt>
                <c:pt idx="9">
                  <c:v>1.44</c:v>
                </c:pt>
              </c:numCache>
            </c:numRef>
          </c:val>
          <c:extLst>
            <c:ext xmlns:c16="http://schemas.microsoft.com/office/drawing/2014/chart" uri="{C3380CC4-5D6E-409C-BE32-E72D297353CC}">
              <c16:uniqueId val="{00000006-94DE-4C1F-A661-E62C5533ED62}"/>
            </c:ext>
          </c:extLst>
        </c:ser>
        <c:ser>
          <c:idx val="7"/>
          <c:order val="7"/>
          <c:tx>
            <c:strRef>
              <c:f>データシート!$A$34</c:f>
              <c:strCache>
                <c:ptCount val="1"/>
                <c:pt idx="0">
                  <c:v>下水道事業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c:v>
                </c:pt>
                <c:pt idx="2">
                  <c:v>#N/A</c:v>
                </c:pt>
                <c:pt idx="3">
                  <c:v>0</c:v>
                </c:pt>
                <c:pt idx="4">
                  <c:v>#N/A</c:v>
                </c:pt>
                <c:pt idx="5">
                  <c:v>0</c:v>
                </c:pt>
                <c:pt idx="6">
                  <c:v>1.65</c:v>
                </c:pt>
                <c:pt idx="7">
                  <c:v>#N/A</c:v>
                </c:pt>
                <c:pt idx="8">
                  <c:v>#N/A</c:v>
                </c:pt>
                <c:pt idx="9">
                  <c:v>2.4500000000000002</c:v>
                </c:pt>
              </c:numCache>
            </c:numRef>
          </c:val>
          <c:extLst>
            <c:ext xmlns:c16="http://schemas.microsoft.com/office/drawing/2014/chart" uri="{C3380CC4-5D6E-409C-BE32-E72D297353CC}">
              <c16:uniqueId val="{00000007-94DE-4C1F-A661-E62C5533ED6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6.86</c:v>
                </c:pt>
                <c:pt idx="2">
                  <c:v>#N/A</c:v>
                </c:pt>
                <c:pt idx="3">
                  <c:v>5.85</c:v>
                </c:pt>
                <c:pt idx="4">
                  <c:v>#N/A</c:v>
                </c:pt>
                <c:pt idx="5">
                  <c:v>3.86</c:v>
                </c:pt>
                <c:pt idx="6">
                  <c:v>#N/A</c:v>
                </c:pt>
                <c:pt idx="7">
                  <c:v>5.28</c:v>
                </c:pt>
                <c:pt idx="8">
                  <c:v>#N/A</c:v>
                </c:pt>
                <c:pt idx="9">
                  <c:v>4.46</c:v>
                </c:pt>
              </c:numCache>
            </c:numRef>
          </c:val>
          <c:extLst>
            <c:ext xmlns:c16="http://schemas.microsoft.com/office/drawing/2014/chart" uri="{C3380CC4-5D6E-409C-BE32-E72D297353CC}">
              <c16:uniqueId val="{00000008-94DE-4C1F-A661-E62C5533ED62}"/>
            </c:ext>
          </c:extLst>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11.18</c:v>
                </c:pt>
                <c:pt idx="2">
                  <c:v>#N/A</c:v>
                </c:pt>
                <c:pt idx="3">
                  <c:v>14.08</c:v>
                </c:pt>
                <c:pt idx="4">
                  <c:v>#N/A</c:v>
                </c:pt>
                <c:pt idx="5">
                  <c:v>14.72</c:v>
                </c:pt>
                <c:pt idx="6">
                  <c:v>#N/A</c:v>
                </c:pt>
                <c:pt idx="7">
                  <c:v>13.48</c:v>
                </c:pt>
                <c:pt idx="8">
                  <c:v>#N/A</c:v>
                </c:pt>
                <c:pt idx="9">
                  <c:v>9.89</c:v>
                </c:pt>
              </c:numCache>
            </c:numRef>
          </c:val>
          <c:extLst>
            <c:ext xmlns:c16="http://schemas.microsoft.com/office/drawing/2014/chart" uri="{C3380CC4-5D6E-409C-BE32-E72D297353CC}">
              <c16:uniqueId val="{00000009-94DE-4C1F-A661-E62C5533ED6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3929</c:v>
                </c:pt>
                <c:pt idx="5">
                  <c:v>4003</c:v>
                </c:pt>
                <c:pt idx="8">
                  <c:v>4013</c:v>
                </c:pt>
                <c:pt idx="11">
                  <c:v>3990</c:v>
                </c:pt>
                <c:pt idx="14">
                  <c:v>4001</c:v>
                </c:pt>
              </c:numCache>
            </c:numRef>
          </c:val>
          <c:extLst>
            <c:ext xmlns:c16="http://schemas.microsoft.com/office/drawing/2014/chart" uri="{C3380CC4-5D6E-409C-BE32-E72D297353CC}">
              <c16:uniqueId val="{00000000-09B2-49F9-94A9-B665090B541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9B2-49F9-94A9-B665090B541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347</c:v>
                </c:pt>
                <c:pt idx="3">
                  <c:v>341</c:v>
                </c:pt>
                <c:pt idx="6">
                  <c:v>340</c:v>
                </c:pt>
                <c:pt idx="9">
                  <c:v>340</c:v>
                </c:pt>
                <c:pt idx="12">
                  <c:v>339</c:v>
                </c:pt>
              </c:numCache>
            </c:numRef>
          </c:val>
          <c:extLst>
            <c:ext xmlns:c16="http://schemas.microsoft.com/office/drawing/2014/chart" uri="{C3380CC4-5D6E-409C-BE32-E72D297353CC}">
              <c16:uniqueId val="{00000002-09B2-49F9-94A9-B665090B541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349</c:v>
                </c:pt>
                <c:pt idx="3">
                  <c:v>381</c:v>
                </c:pt>
                <c:pt idx="6">
                  <c:v>404</c:v>
                </c:pt>
                <c:pt idx="9">
                  <c:v>364</c:v>
                </c:pt>
                <c:pt idx="12">
                  <c:v>258</c:v>
                </c:pt>
              </c:numCache>
            </c:numRef>
          </c:val>
          <c:extLst>
            <c:ext xmlns:c16="http://schemas.microsoft.com/office/drawing/2014/chart" uri="{C3380CC4-5D6E-409C-BE32-E72D297353CC}">
              <c16:uniqueId val="{00000003-09B2-49F9-94A9-B665090B541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910</c:v>
                </c:pt>
                <c:pt idx="3">
                  <c:v>1080</c:v>
                </c:pt>
                <c:pt idx="6">
                  <c:v>1198</c:v>
                </c:pt>
                <c:pt idx="9">
                  <c:v>1223</c:v>
                </c:pt>
                <c:pt idx="12">
                  <c:v>1122</c:v>
                </c:pt>
              </c:numCache>
            </c:numRef>
          </c:val>
          <c:extLst>
            <c:ext xmlns:c16="http://schemas.microsoft.com/office/drawing/2014/chart" uri="{C3380CC4-5D6E-409C-BE32-E72D297353CC}">
              <c16:uniqueId val="{00000004-09B2-49F9-94A9-B665090B541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9B2-49F9-94A9-B665090B541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9B2-49F9-94A9-B665090B541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4085</c:v>
                </c:pt>
                <c:pt idx="3">
                  <c:v>4046</c:v>
                </c:pt>
                <c:pt idx="6">
                  <c:v>4010</c:v>
                </c:pt>
                <c:pt idx="9">
                  <c:v>3951</c:v>
                </c:pt>
                <c:pt idx="12">
                  <c:v>3946</c:v>
                </c:pt>
              </c:numCache>
            </c:numRef>
          </c:val>
          <c:extLst>
            <c:ext xmlns:c16="http://schemas.microsoft.com/office/drawing/2014/chart" uri="{C3380CC4-5D6E-409C-BE32-E72D297353CC}">
              <c16:uniqueId val="{00000007-09B2-49F9-94A9-B665090B541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1762</c:v>
                </c:pt>
                <c:pt idx="2">
                  <c:v>#N/A</c:v>
                </c:pt>
                <c:pt idx="3">
                  <c:v>#N/A</c:v>
                </c:pt>
                <c:pt idx="4">
                  <c:v>1845</c:v>
                </c:pt>
                <c:pt idx="5">
                  <c:v>#N/A</c:v>
                </c:pt>
                <c:pt idx="6">
                  <c:v>#N/A</c:v>
                </c:pt>
                <c:pt idx="7">
                  <c:v>1939</c:v>
                </c:pt>
                <c:pt idx="8">
                  <c:v>#N/A</c:v>
                </c:pt>
                <c:pt idx="9">
                  <c:v>#N/A</c:v>
                </c:pt>
                <c:pt idx="10">
                  <c:v>1888</c:v>
                </c:pt>
                <c:pt idx="11">
                  <c:v>#N/A</c:v>
                </c:pt>
                <c:pt idx="12">
                  <c:v>#N/A</c:v>
                </c:pt>
                <c:pt idx="13">
                  <c:v>1664</c:v>
                </c:pt>
                <c:pt idx="14">
                  <c:v>#N/A</c:v>
                </c:pt>
              </c:numCache>
            </c:numRef>
          </c:val>
          <c:smooth val="0"/>
          <c:extLst>
            <c:ext xmlns:c16="http://schemas.microsoft.com/office/drawing/2014/chart" uri="{C3380CC4-5D6E-409C-BE32-E72D297353CC}">
              <c16:uniqueId val="{00000008-09B2-49F9-94A9-B665090B541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42010</c:v>
                </c:pt>
                <c:pt idx="5">
                  <c:v>42069</c:v>
                </c:pt>
                <c:pt idx="8">
                  <c:v>42506</c:v>
                </c:pt>
                <c:pt idx="11">
                  <c:v>44043</c:v>
                </c:pt>
                <c:pt idx="14">
                  <c:v>44382</c:v>
                </c:pt>
              </c:numCache>
            </c:numRef>
          </c:val>
          <c:extLst>
            <c:ext xmlns:c16="http://schemas.microsoft.com/office/drawing/2014/chart" uri="{C3380CC4-5D6E-409C-BE32-E72D297353CC}">
              <c16:uniqueId val="{00000000-8F50-4F2C-B881-84FDD877B2D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8194</c:v>
                </c:pt>
                <c:pt idx="5">
                  <c:v>8467</c:v>
                </c:pt>
                <c:pt idx="8">
                  <c:v>8803</c:v>
                </c:pt>
                <c:pt idx="11">
                  <c:v>8254</c:v>
                </c:pt>
                <c:pt idx="14">
                  <c:v>8073</c:v>
                </c:pt>
              </c:numCache>
            </c:numRef>
          </c:val>
          <c:extLst>
            <c:ext xmlns:c16="http://schemas.microsoft.com/office/drawing/2014/chart" uri="{C3380CC4-5D6E-409C-BE32-E72D297353CC}">
              <c16:uniqueId val="{00000001-8F50-4F2C-B881-84FDD877B2D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6264</c:v>
                </c:pt>
                <c:pt idx="5">
                  <c:v>5549</c:v>
                </c:pt>
                <c:pt idx="8">
                  <c:v>5398</c:v>
                </c:pt>
                <c:pt idx="11">
                  <c:v>4374</c:v>
                </c:pt>
                <c:pt idx="14">
                  <c:v>4284</c:v>
                </c:pt>
              </c:numCache>
            </c:numRef>
          </c:val>
          <c:extLst>
            <c:ext xmlns:c16="http://schemas.microsoft.com/office/drawing/2014/chart" uri="{C3380CC4-5D6E-409C-BE32-E72D297353CC}">
              <c16:uniqueId val="{00000002-8F50-4F2C-B881-84FDD877B2D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F50-4F2C-B881-84FDD877B2D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F50-4F2C-B881-84FDD877B2D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F50-4F2C-B881-84FDD877B2D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4766</c:v>
                </c:pt>
                <c:pt idx="3">
                  <c:v>4400</c:v>
                </c:pt>
                <c:pt idx="6">
                  <c:v>3898</c:v>
                </c:pt>
                <c:pt idx="9">
                  <c:v>3674</c:v>
                </c:pt>
                <c:pt idx="12">
                  <c:v>3841</c:v>
                </c:pt>
              </c:numCache>
            </c:numRef>
          </c:val>
          <c:extLst>
            <c:ext xmlns:c16="http://schemas.microsoft.com/office/drawing/2014/chart" uri="{C3380CC4-5D6E-409C-BE32-E72D297353CC}">
              <c16:uniqueId val="{00000006-8F50-4F2C-B881-84FDD877B2D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2454</c:v>
                </c:pt>
                <c:pt idx="3">
                  <c:v>2160</c:v>
                </c:pt>
                <c:pt idx="6">
                  <c:v>2048</c:v>
                </c:pt>
                <c:pt idx="9">
                  <c:v>2954</c:v>
                </c:pt>
                <c:pt idx="12">
                  <c:v>6748</c:v>
                </c:pt>
              </c:numCache>
            </c:numRef>
          </c:val>
          <c:extLst>
            <c:ext xmlns:c16="http://schemas.microsoft.com/office/drawing/2014/chart" uri="{C3380CC4-5D6E-409C-BE32-E72D297353CC}">
              <c16:uniqueId val="{00000007-8F50-4F2C-B881-84FDD877B2D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17884</c:v>
                </c:pt>
                <c:pt idx="3">
                  <c:v>18141</c:v>
                </c:pt>
                <c:pt idx="6">
                  <c:v>18740</c:v>
                </c:pt>
                <c:pt idx="9">
                  <c:v>18671</c:v>
                </c:pt>
                <c:pt idx="12">
                  <c:v>18265</c:v>
                </c:pt>
              </c:numCache>
            </c:numRef>
          </c:val>
          <c:extLst>
            <c:ext xmlns:c16="http://schemas.microsoft.com/office/drawing/2014/chart" uri="{C3380CC4-5D6E-409C-BE32-E72D297353CC}">
              <c16:uniqueId val="{00000008-8F50-4F2C-B881-84FDD877B2D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3537</c:v>
                </c:pt>
                <c:pt idx="3">
                  <c:v>3532</c:v>
                </c:pt>
                <c:pt idx="6">
                  <c:v>2880</c:v>
                </c:pt>
                <c:pt idx="9">
                  <c:v>3662</c:v>
                </c:pt>
                <c:pt idx="12">
                  <c:v>3119</c:v>
                </c:pt>
              </c:numCache>
            </c:numRef>
          </c:val>
          <c:extLst>
            <c:ext xmlns:c16="http://schemas.microsoft.com/office/drawing/2014/chart" uri="{C3380CC4-5D6E-409C-BE32-E72D297353CC}">
              <c16:uniqueId val="{00000009-8F50-4F2C-B881-84FDD877B2D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42895</c:v>
                </c:pt>
                <c:pt idx="3">
                  <c:v>44528</c:v>
                </c:pt>
                <c:pt idx="6">
                  <c:v>46434</c:v>
                </c:pt>
                <c:pt idx="9">
                  <c:v>48314</c:v>
                </c:pt>
                <c:pt idx="12">
                  <c:v>47082</c:v>
                </c:pt>
              </c:numCache>
            </c:numRef>
          </c:val>
          <c:extLst>
            <c:ext xmlns:c16="http://schemas.microsoft.com/office/drawing/2014/chart" uri="{C3380CC4-5D6E-409C-BE32-E72D297353CC}">
              <c16:uniqueId val="{0000000A-8F50-4F2C-B881-84FDD877B2D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15067</c:v>
                </c:pt>
                <c:pt idx="2">
                  <c:v>#N/A</c:v>
                </c:pt>
                <c:pt idx="3">
                  <c:v>#N/A</c:v>
                </c:pt>
                <c:pt idx="4">
                  <c:v>16676</c:v>
                </c:pt>
                <c:pt idx="5">
                  <c:v>#N/A</c:v>
                </c:pt>
                <c:pt idx="6">
                  <c:v>#N/A</c:v>
                </c:pt>
                <c:pt idx="7">
                  <c:v>17293</c:v>
                </c:pt>
                <c:pt idx="8">
                  <c:v>#N/A</c:v>
                </c:pt>
                <c:pt idx="9">
                  <c:v>#N/A</c:v>
                </c:pt>
                <c:pt idx="10">
                  <c:v>20604</c:v>
                </c:pt>
                <c:pt idx="11">
                  <c:v>#N/A</c:v>
                </c:pt>
                <c:pt idx="12">
                  <c:v>#N/A</c:v>
                </c:pt>
                <c:pt idx="13">
                  <c:v>22316</c:v>
                </c:pt>
                <c:pt idx="14">
                  <c:v>#N/A</c:v>
                </c:pt>
              </c:numCache>
            </c:numRef>
          </c:val>
          <c:smooth val="0"/>
          <c:extLst>
            <c:ext xmlns:c16="http://schemas.microsoft.com/office/drawing/2014/chart" uri="{C3380CC4-5D6E-409C-BE32-E72D297353CC}">
              <c16:uniqueId val="{0000000B-8F50-4F2C-B881-84FDD877B2D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2656</c:v>
                </c:pt>
                <c:pt idx="1">
                  <c:v>2463</c:v>
                </c:pt>
                <c:pt idx="2">
                  <c:v>2550</c:v>
                </c:pt>
              </c:numCache>
            </c:numRef>
          </c:val>
          <c:extLst>
            <c:ext xmlns:c16="http://schemas.microsoft.com/office/drawing/2014/chart" uri="{C3380CC4-5D6E-409C-BE32-E72D297353CC}">
              <c16:uniqueId val="{00000000-5CB5-40DC-A4FB-C493F84B7A3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14</c:v>
                </c:pt>
                <c:pt idx="1">
                  <c:v>14</c:v>
                </c:pt>
                <c:pt idx="2">
                  <c:v>14</c:v>
                </c:pt>
              </c:numCache>
            </c:numRef>
          </c:val>
          <c:extLst>
            <c:ext xmlns:c16="http://schemas.microsoft.com/office/drawing/2014/chart" uri="{C3380CC4-5D6E-409C-BE32-E72D297353CC}">
              <c16:uniqueId val="{00000001-5CB5-40DC-A4FB-C493F84B7A3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2917</c:v>
                </c:pt>
                <c:pt idx="1">
                  <c:v>1735</c:v>
                </c:pt>
                <c:pt idx="2">
                  <c:v>1514</c:v>
                </c:pt>
              </c:numCache>
            </c:numRef>
          </c:val>
          <c:extLst>
            <c:ext xmlns:c16="http://schemas.microsoft.com/office/drawing/2014/chart" uri="{C3380CC4-5D6E-409C-BE32-E72D297353CC}">
              <c16:uniqueId val="{00000002-5CB5-40DC-A4FB-C493F84B7A3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{BCB45D9F-5479-4223-93C4-143E9D106443}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7BED-4F1F-8DE1-905EB2CAE21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{41F392F7-FFA1-41D8-8F03-A5374E7F4A6D}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BED-4F1F-8DE1-905EB2CAE21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{F1E49DA2-1E60-4121-9369-A2DE6DF2F0EC}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BED-4F1F-8DE1-905EB2CAE21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{DEAC96D9-997F-4A8D-87FF-1D9BF4B877E9}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BED-4F1F-8DE1-905EB2CAE21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{87CCA5F0-E4D8-4BB5-A434-E6B00DEEF559}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BED-4F1F-8DE1-905EB2CAE212}"/>
                </c:ext>
              </c:extLst>
            </c:dLbl>
            <c:dLbl>
              <c:idx val="8"/>
              <c:layout>
                <c:manualLayout>
                  <c:x val="0"/>
                  <c:y val="-5.0726962126354897E-3"/>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{3A248AFD-AB00-4536-B714-7F04954BC69F}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7BED-4F1F-8DE1-905EB2CAE212}"/>
                </c:ext>
              </c:extLst>
            </c:dLbl>
            <c:dLbl>
              <c:idx val="16"/>
              <c:layout>
                <c:manualLayout>
                  <c:x val="0"/>
                  <c:y val="5.0726962126354065E-3"/>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{B7FECE9D-1013-443E-A2F3-0B33D578213A}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7BED-4F1F-8DE1-905EB2CAE212}"/>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{9FE61681-35BE-4124-842F-3C962D6EE306}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7BED-4F1F-8DE1-905EB2CAE212}"/>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{C727A82D-A15F-4A57-9B8E-653CBA3FFD84}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7BED-4F1F-8DE1-905EB2CAE21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47.4</c:v>
                </c:pt>
                <c:pt idx="8">
                  <c:v>47.9</c:v>
                </c:pt>
                <c:pt idx="16">
                  <c:v>48.7</c:v>
                </c:pt>
                <c:pt idx="24">
                  <c:v>48.7</c:v>
                </c:pt>
                <c:pt idx="32">
                  <c:v>49.9</c:v>
                </c:pt>
              </c:numCache>
            </c:numRef>
          </c:xVal>
          <c:yVal>
            <c:numRef>
              <c:f>公会計指標分析・財政指標組合せ分析表!$BP$51:$DC$51</c:f>
              <c:numCache>
                <c:formatCode>#,##0.0;"▲ "#,##0.0</c:formatCode>
                <c:ptCount val="40"/>
                <c:pt idx="0">
                  <c:v>90.7</c:v>
                </c:pt>
                <c:pt idx="8">
                  <c:v>101.8</c:v>
                </c:pt>
                <c:pt idx="16">
                  <c:v>107.4</c:v>
                </c:pt>
                <c:pt idx="24">
                  <c:v>126.2</c:v>
                </c:pt>
                <c:pt idx="32">
                  <c:v>132.30000000000001</c:v>
                </c:pt>
              </c:numCache>
            </c:numRef>
          </c:yVal>
          <c:smooth val="0"/>
          <c:extLst>
            <c:ext xmlns:c16="http://schemas.microsoft.com/office/drawing/2014/chart" uri="{C3380CC4-5D6E-409C-BE32-E72D297353CC}">
              <c16:uniqueId val="{00000009-7BED-4F1F-8DE1-905EB2CAE21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{44C951DE-0495-45D7-992F-47C7180A9B8A}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7BED-4F1F-8DE1-905EB2CAE21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{2BE60929-9706-4B5D-9144-ECAB55E5E9B1}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BED-4F1F-8DE1-905EB2CAE21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{1A95F37E-82A1-4AE9-B240-08158F7F12E1}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BED-4F1F-8DE1-905EB2CAE21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{E8C6008F-F994-40DD-A73A-4E94951F6D78}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BED-4F1F-8DE1-905EB2CAE21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{8CF2F083-AA23-4633-8EAC-A96D648FD07C}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BED-4F1F-8DE1-905EB2CAE21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{AD684F94-A1D8-4335-9590-F8EAC4BAD799}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7BED-4F1F-8DE1-905EB2CAE212}"/>
                </c:ext>
              </c:extLst>
            </c:dLbl>
            <c:dLbl>
              <c:idx val="16"/>
              <c:layout>
                <c:manualLayout>
                  <c:x val="-3.2145200469572303E-2"/>
                  <c:y val="-4.5634017756568147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{3F55A9D5-BEBC-4FC1-A6CB-5E1E061551C7}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7BED-4F1F-8DE1-905EB2CAE212}"/>
                </c:ext>
              </c:extLst>
            </c:dLbl>
            <c:dLbl>
              <c:idx val="24"/>
              <c:layout>
                <c:manualLayout>
                  <c:x val="-4.4109043052767541E-2"/>
                  <c:y val="-5.5706232631432755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{FE2FB320-40C0-4A49-99C1-40E7EF2462EB}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7BED-4F1F-8DE1-905EB2CAE212}"/>
                </c:ext>
              </c:extLst>
            </c:dLbl>
            <c:dLbl>
              <c:idx val="32"/>
              <c:layout>
                <c:manualLayout>
                  <c:x val="-1.9922458247700846E-2"/>
                  <c:y val="-9.2876875929594677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{8409A3E7-989C-4701-8C59-99E89B4946B1}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7BED-4F1F-8DE1-905EB2CAE21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c:v>
                </c:pt>
              </c:numCache>
            </c:numRef>
          </c:xVal>
          <c:yVal>
            <c:numRef>
              <c:f>公会計指標分析・財政指標組合せ分析表!$BP$55:$DC$55</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7BED-4F1F-8DE1-905EB2CAE212}"/>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{B2FFB4BB-5A6F-43F6-8EFD-04CE267CFBE0}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15BE-44B5-999D-3D5909C8C9D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{C3B32AE3-574A-45EE-B5F2-03BD8528FBF6}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5BE-44B5-999D-3D5909C8C9D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{F0EFC7E4-7523-4F0C-AA81-35AADA13C5CD}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5BE-44B5-999D-3D5909C8C9D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{A6EA9CCA-0614-4FA7-814E-B534ACCA3158}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5BE-44B5-999D-3D5909C8C9D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{D5085E80-A28A-4BF6-A866-79DC73F3296B}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5BE-44B5-999D-3D5909C8C9D3}"/>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{C86A521A-8989-4CF1-B94E-698C4767D75E}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15BE-44B5-999D-3D5909C8C9D3}"/>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{9BFE20C3-E693-4FE3-BF81-F84746BBB8C4}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15BE-44B5-999D-3D5909C8C9D3}"/>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{C57E0C42-88FF-44B5-A4E5-134A60B8E9F0}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15BE-44B5-999D-3D5909C8C9D3}"/>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{10BC3A2F-3D1E-48B3-A20B-55725A76BC49}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15BE-44B5-999D-3D5909C8C9D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10.4</c:v>
                </c:pt>
                <c:pt idx="8">
                  <c:v>10.8</c:v>
                </c:pt>
                <c:pt idx="16">
                  <c:v>11.3</c:v>
                </c:pt>
                <c:pt idx="24">
                  <c:v>11.6</c:v>
                </c:pt>
                <c:pt idx="32">
                  <c:v>11.1</c:v>
                </c:pt>
              </c:numCache>
            </c:numRef>
          </c:xVal>
          <c:yVal>
            <c:numRef>
              <c:f>公会計指標分析・財政指標組合せ分析表!$BP$73:$DC$73</c:f>
              <c:numCache>
                <c:formatCode>#,##0.0;"▲ "#,##0.0</c:formatCode>
                <c:ptCount val="40"/>
                <c:pt idx="0">
                  <c:v>90.7</c:v>
                </c:pt>
                <c:pt idx="8">
                  <c:v>101.8</c:v>
                </c:pt>
                <c:pt idx="16">
                  <c:v>107.4</c:v>
                </c:pt>
                <c:pt idx="24">
                  <c:v>126.2</c:v>
                </c:pt>
                <c:pt idx="32">
                  <c:v>132.30000000000001</c:v>
                </c:pt>
              </c:numCache>
            </c:numRef>
          </c:yVal>
          <c:smooth val="0"/>
          <c:extLst>
            <c:ext xmlns:c16="http://schemas.microsoft.com/office/drawing/2014/chart" uri="{C3380CC4-5D6E-409C-BE32-E72D297353CC}">
              <c16:uniqueId val="{00000009-15BE-44B5-999D-3D5909C8C9D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{EB2EE807-9E60-4EE3-BE1D-9F77D8DF7A1C}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15BE-44B5-999D-3D5909C8C9D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{3EFCE6BD-4AA2-497A-AC7B-BE5416493DE7}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5BE-44B5-999D-3D5909C8C9D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{A7EE40FE-ED71-4EA8-B2E7-2AEDA67855AF}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5BE-44B5-999D-3D5909C8C9D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{AD3ACE21-1063-4EEE-94BA-758D6DAAC518}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5BE-44B5-999D-3D5909C8C9D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{FDF18F56-D99A-4992-9639-7B9A8F4B0FF9}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5BE-44B5-999D-3D5909C8C9D3}"/>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{82B23315-5BB5-401D-9E1A-0830A43F347B}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15BE-44B5-999D-3D5909C8C9D3}"/>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{35F29E6F-DFB9-4BBA-A808-A0D2E3C267D6}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15BE-44B5-999D-3D5909C8C9D3}"/>
                </c:ext>
              </c:extLst>
            </c:dLbl>
            <c:dLbl>
              <c:idx val="24"/>
              <c:layout>
                <c:manualLayout>
                  <c:x val="-3.279743771767811E-2"/>
                  <c:y val="-4.4534857357352214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{455DC6D0-7FA0-4A17-A165-446BFA28EB5F}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15BE-44B5-999D-3D5909C8C9D3}"/>
                </c:ext>
              </c:extLst>
            </c:dLbl>
            <c:dLbl>
              <c:idx val="32"/>
              <c:layout>
                <c:manualLayout>
                  <c:x val="-3.034324773247319E-2"/>
                  <c:y val="-8.0298436818235688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{E67340E8-F40C-4FEA-977C-AAF28EB57D11}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15BE-44B5-999D-3D5909C8C9D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15BE-44B5-999D-3D5909C8C9D3}"/>
            </c:ext>
          </c:extLst>
        </c:ser>
        <c:dLbls>
          <c:showLegendKey val="0"/>
          <c:showVal val="1"/>
          <c:showCatName val="0"/>
          <c:showSerName val="0"/>
          <c:showPercent val="0"/>
          <c:showBubbleSize val="0"/>
        </c:dLbls>
        <c:axId val="84219776"/>
        <c:axId val="84234240"/>
      </c:scatterChart>
      <c:valAx>
        <c:axId val="84219776"/>
        <c:scaling>
          <c:orientation val="maxMin"/>
          <c:max val="12"/>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福井県越前市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年度の実質公債費比率（</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ヵ年平均）は</a:t>
          </a:r>
          <a:r>
            <a:rPr kumimoji="1" lang="en-US" altLang="ja-JP" sz="1400">
              <a:latin typeface="ＭＳ ゴシック" pitchFamily="49" charset="-128"/>
              <a:ea typeface="ＭＳ ゴシック" pitchFamily="49" charset="-128"/>
            </a:rPr>
            <a:t>11.1</a:t>
          </a:r>
          <a:r>
            <a:rPr kumimoji="1" lang="ja-JP" altLang="en-US" sz="1400">
              <a:latin typeface="ＭＳ ゴシック" pitchFamily="49" charset="-128"/>
              <a:ea typeface="ＭＳ ゴシック" pitchFamily="49" charset="-128"/>
            </a:rPr>
            <a:t>％となり、前年度比</a:t>
          </a:r>
          <a:r>
            <a:rPr kumimoji="1" lang="en-US" altLang="ja-JP" sz="1400">
              <a:latin typeface="ＭＳ ゴシック" pitchFamily="49" charset="-128"/>
              <a:ea typeface="ＭＳ ゴシック" pitchFamily="49" charset="-128"/>
            </a:rPr>
            <a:t>0.5</a:t>
          </a:r>
          <a:r>
            <a:rPr kumimoji="1" lang="ja-JP" altLang="en-US" sz="1400">
              <a:latin typeface="ＭＳ ゴシック" pitchFamily="49" charset="-128"/>
              <a:ea typeface="ＭＳ ゴシック" pitchFamily="49" charset="-128"/>
            </a:rPr>
            <a:t>ポイント減少した。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公営企業債の元利償還金に対する繰入金が、下水道事業の企業会計移行に伴い一時的に減少したことなどによる。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年度の単年度の実質公債費比率は、標準税収入額等の増に伴い</a:t>
          </a:r>
          <a:r>
            <a:rPr kumimoji="1" lang="en-US" altLang="ja-JP" sz="1400">
              <a:latin typeface="ＭＳ ゴシック" pitchFamily="49" charset="-128"/>
              <a:ea typeface="ＭＳ ゴシック" pitchFamily="49" charset="-128"/>
            </a:rPr>
            <a:t>9.9</a:t>
          </a:r>
          <a:r>
            <a:rPr kumimoji="1" lang="ja-JP" altLang="en-US" sz="1400">
              <a:latin typeface="ＭＳ ゴシック" pitchFamily="49" charset="-128"/>
              <a:ea typeface="ＭＳ ゴシック" pitchFamily="49" charset="-128"/>
            </a:rPr>
            <a:t>％と前年度比</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ポイント改善した。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利用なし</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福井県越前市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年度の将来負担比率については、前年度比</a:t>
          </a:r>
          <a:r>
            <a:rPr kumimoji="1" lang="en-US" altLang="ja-JP" sz="1400">
              <a:latin typeface="ＭＳ ゴシック" pitchFamily="49" charset="-128"/>
              <a:ea typeface="ＭＳ ゴシック" pitchFamily="49" charset="-128"/>
            </a:rPr>
            <a:t>6.1</a:t>
          </a:r>
          <a:r>
            <a:rPr kumimoji="1" lang="ja-JP" altLang="en-US" sz="1400">
              <a:latin typeface="ＭＳ ゴシック" pitchFamily="49" charset="-128"/>
              <a:ea typeface="ＭＳ ゴシック" pitchFamily="49" charset="-128"/>
            </a:rPr>
            <a:t>ポイント増の</a:t>
          </a:r>
          <a:r>
            <a:rPr kumimoji="1" lang="en-US" altLang="ja-JP" sz="1400">
              <a:latin typeface="ＭＳ ゴシック" pitchFamily="49" charset="-128"/>
              <a:ea typeface="ＭＳ ゴシック" pitchFamily="49" charset="-128"/>
            </a:rPr>
            <a:t>132.3</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主な要因は、南越清掃組合におけるごみ処理施設建設に伴う起債発行が増加したことに伴い組合等負担見込額が大きく増加したことや会計年度任用職員の退職手当算入に伴い退職手当負担見込額も増加したため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福井県越前市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庁舎建設の終了に伴い、庁舎建設基金を廃止したことから基金全体として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健全な財政運営を確保するため、財政調整基金の計画的な運営を図り、北陸新幹線越前たけふ駅開業に向けた、社会基盤の着実な整備等のため社会基盤整備基金の運用を計画的に実施する。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社会基盤整備基金：必要な社会基盤整備及び公共施設の長寿命化又は統廃合に要する経費の財源に充てる。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中小企業等経営安定対策利子補給基金：新型コロナウイルス感染症の影響を受けた企業に対する利子補給を令和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月まで継続的に行うため新型コロナウイルス感染症対応地方創生臨時交付金を原資に基金を造成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社会基盤整備基金：社会基盤整備及び公共施設の長寿命化又は統廃合に要する経費に、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百万円充当する一方、今後の社会基盤の整備の経費の財源として、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百万円積立てたことから前年比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中小企業等経営安定対策利子補給基金：新型コロナウイルス感染症の影響を受けた企業に対する利子補給を継続的に行うため、基金を新設し、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百万円積立てたことから増加した。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社会基盤整備基金：計画的な社会基盤の整備を推進するため、健全な財政運営を確保するため計画的な積立を実施する。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中小企業等経営安定対策利子補給基金：令和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月まで継続して利子補給を実施するため、計画的な取崩を実施する。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景気の動向や税制改正等の影響による法人関係税等の変動や新型コロナウイルス感染症による財政出動に伴い、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百万円あまりを取り崩した一方で、繰越金の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及び年度末までに発生した入札差金やコロナ禍による事業中止等の影響による不用額で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百万円あまりを積立したことにより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年度間の財源不足の調整や災害等に備えるための財源として活用するとともに、行財政構造改革プログラムにおいて年度末残高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億円以上を確保することとなっているが、近年、標準財政規模の約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％に当たる約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億円以上を確保していることから、適正な財政調整基金の考え方について、令和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月を目途に検討を行う。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利息分の増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経済情勢の変動等により財源が不足する場合に備え、今後も現状の積立額を維持する。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8127C5C-EA5A-455E-87E7-6E1660BCD3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0CBF8AD-802E-44FC-82D7-7F31E9080D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64392C8C-5FD6-462A-B04B-8087E44B5B0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AACD4708-E5FB-4AFB-BC50-E90510A13DD4}"/>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70CF3756-7045-4560-86CA-D3A54C9346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C8393A3D-69FA-4FDC-922E-36D76D9207D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福井県越前市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C0E3E345-AD7C-4F44-8853-B94F47D0E081}"/>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A5828CFB-EBBA-40E6-A7B2-CDEC3C7601D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F919BC9-D09C-4BC9-896E-9038361B1B81}"/>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42E972A-56B7-44B3-B6A5-590F846FFB1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2B797AD2-14FD-4689-B86C-D7C069E1D059}"/>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9A2915F7-1CE0-4194-8641-D48AAA4E4C4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82,293
77,387
230.70
46,312,836
45,168,983
899,416
20,156,202
47,082,230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AC0AEAE-D978-46D6-8802-3658C854245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38127FF8-495A-4D5F-91AA-6EDAD0D62D0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607A1457-74BF-4631-BC2E-2EE3C58EDD3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EB0AA8DD-DD5E-4A41-A8A8-AC59763E046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E4A85636-16AF-434C-B506-AA8A6231A79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CBE3F865-259A-4263-BA44-C90EFCD6CCE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7A5071D4-6978-4906-AB2A-9F950021DED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EE783019-71BD-440B-8C6C-1D7D9A1A2DA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1F9BD691-7290-4939-AF46-C5F278BC719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FF5F1B68-6192-4CF6-8187-A8624D9A453C}"/>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F31C2694-6732-4689-9B52-B4E6CAA76C6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9FDF6BC0-BC30-4890-A0FF-581C866E811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47907025-F1E4-444B-B241-EE83702E585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42E63A43-6E27-4297-AD5C-7F6DC3123E3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29B64445-64F6-4BBF-BBED-038DF6C00C5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F81DAEA5-349F-4360-B821-EC19883DDE6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E55168A5-E79C-49AD-A52C-A1AFBE4AE2F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73677351-B552-448D-A663-9AEDB41F8543}"/>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DF828EBF-59E3-4E56-B02D-5F6EFCD4E812}"/>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7124A520-30EA-4AD2-8D2F-EF892DF133D5}"/>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C159CBD-D6D5-4BAB-8AE4-C1CEBE29E1CD}"/>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1243248A-FD81-4A50-A0C3-8937C530A803}"/>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3C413EB1-57B7-41CD-922A-5D1C8737A88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3203ADF-6BB2-49DE-9082-F4371C08D2B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6CCC8474-B5D3-4DF1-9193-BF2D354B284F}"/>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166790F4-2D96-4A22-B6B3-515E2ADD64E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E4EA3D88-080C-45B9-9545-52408D63727B}"/>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D79F0AA1-D29C-457C-8063-E7868E9179C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88C5F0FA-D3F4-46F2-924E-33AAAECC4D9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68923C66-421E-430E-9D81-AEA17DB130E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E881451C-6D3E-4471-BB38-80564959BEA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B54293F6-1B0D-460C-BA57-C292696408F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AD8139A8-1687-47D0-8465-86BA0B5CEB7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D42BC2DB-D0B8-42C6-98CD-0C745FB2D33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8AE9395C-7732-44C6-9874-B76EB99E02A2}"/>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　当市では、平成</a:t>
          </a:r>
          <a:r>
            <a:rPr kumimoji="1" lang="en-US" altLang="ja-JP" sz="95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年度に策定（令和</a:t>
          </a:r>
          <a:r>
            <a:rPr kumimoji="1" lang="en-US" altLang="ja-JP" sz="95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年度改定）した公共施設等総合管理計画において、公共施設等の延べ床面積を</a:t>
          </a:r>
          <a:r>
            <a:rPr kumimoji="1" lang="en-US" altLang="ja-JP" sz="95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年間で</a:t>
          </a:r>
          <a:r>
            <a:rPr kumimoji="1" lang="en-US" altLang="ja-JP" sz="95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％削減するという目標を掲げ、老朽化した施設の集約化・複合化や除却を進めている。</a:t>
          </a:r>
          <a:endParaRPr kumimoji="1" lang="en-US" altLang="ja-JP" sz="95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950">
              <a:solidFill>
                <a:sysClr val="windowText" lastClr="000000"/>
              </a:solidFill>
              <a:latin typeface="ＭＳ Ｐゴシック" panose="020B0600070205080204" pitchFamily="50" charset="-128"/>
              <a:ea typeface="ＭＳ Ｐゴシック" panose="020B0600070205080204" pitchFamily="50" charset="-128"/>
            </a:rPr>
            <a:t>　当市の有形固定資産減価償却率は類似団体より低い水準にあるが、資産の大半を占める道路の償却率が低いために全体の償却率も低くなっている。児童館などの建築系公共施設においては、類似団体よりも高い水準となっており、費用抑制と施設機能向上の両方の課題に対応するべく令和元年度に個別計画となる「教育施設等長寿命化方針」を策定した。</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8584E6E7-7BA5-4A7C-8D5C-396B58AFD7ED}"/>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734CAE23-C443-457D-995E-017B7BA1662B}"/>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E95C4541-1A43-40E7-B2AB-2EE72EC80058}"/>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541BE3B1-A996-4F74-8A3A-FBF8D77643D6}"/>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D448A41A-E0BB-42D9-AAE3-781604ABC1FB}"/>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3A8D31E-D1BD-47D4-AD55-75F9200D9BC7}"/>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1C678B8C-8C12-4A41-BB21-A49F1996345E}"/>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9975FF1F-D413-4FD2-8259-8FE7E969B097}"/>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F0B0393B-D7E0-4BAE-BED8-A514754C5957}"/>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DCA76224-4B9E-4098-8B59-D81397D014F9}"/>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343DE6FC-879A-4AE7-904E-13C3270B2403}"/>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BA3A2B37-B460-43F2-934A-E4FC4D2EEC17}"/>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89FB6914-3A14-435D-B293-F4CCC3413927}"/>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C53DE9F9-56B5-4920-9D51-4678EC008195}"/>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AB2437B9-56F0-4CA9-B7C9-072D46B750AB}"/>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49560E72-14AD-42BB-8E56-A67EBD17F7B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65" name="直線コネクタ 64">
          <a:extLst>
            <a:ext uri="{FF2B5EF4-FFF2-40B4-BE49-F238E27FC236}">
              <a16:creationId xmlns:a16="http://schemas.microsoft.com/office/drawing/2014/main" id="{0452BEE9-5CF3-4C80-90AE-3DC649A7A7B0}"/>
            </a:ext>
          </a:extLst>
        </xdr:cNvPr>
        <xdr:cNvCxnSpPr/>
      </xdr:nvCxnSpPr>
      <xdr:spPr>
        <a:xfrm flipV="1">
          <a:off x="4760595" y="5222875"/>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66" name="有形固定資産減価償却率最小値テキスト">
          <a:extLst>
            <a:ext uri="{FF2B5EF4-FFF2-40B4-BE49-F238E27FC236}">
              <a16:creationId xmlns:a16="http://schemas.microsoft.com/office/drawing/2014/main" id="{BBA4BECF-FC95-42A8-AD8F-C348D3F694AE}"/>
            </a:ext>
          </a:extLst>
        </xdr:cNvPr>
        <xdr:cNvSpPr txBox="1"/>
      </xdr:nvSpPr>
      <xdr:spPr>
        <a:xfrm>
          <a:off x="4813300" y="6586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67" name="直線コネクタ 66">
          <a:extLst>
            <a:ext uri="{FF2B5EF4-FFF2-40B4-BE49-F238E27FC236}">
              <a16:creationId xmlns:a16="http://schemas.microsoft.com/office/drawing/2014/main" id="{5A9B0926-23E1-4F69-93C4-FE0AE31DD3D4}"/>
            </a:ext>
          </a:extLst>
        </xdr:cNvPr>
        <xdr:cNvCxnSpPr/>
      </xdr:nvCxnSpPr>
      <xdr:spPr>
        <a:xfrm>
          <a:off x="4673600" y="65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68" name="有形固定資産減価償却率最大値テキスト">
          <a:extLst>
            <a:ext uri="{FF2B5EF4-FFF2-40B4-BE49-F238E27FC236}">
              <a16:creationId xmlns:a16="http://schemas.microsoft.com/office/drawing/2014/main" id="{50D2B986-F244-462A-A5FE-C28C08DB4578}"/>
            </a:ext>
          </a:extLst>
        </xdr:cNvPr>
        <xdr:cNvSpPr txBox="1"/>
      </xdr:nvSpPr>
      <xdr:spPr>
        <a:xfrm>
          <a:off x="4813300" y="49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69" name="直線コネクタ 68">
          <a:extLst>
            <a:ext uri="{FF2B5EF4-FFF2-40B4-BE49-F238E27FC236}">
              <a16:creationId xmlns:a16="http://schemas.microsoft.com/office/drawing/2014/main" id="{ADB8E7E6-C269-46C6-8EE9-0B87717C0584}"/>
            </a:ext>
          </a:extLst>
        </xdr:cNvPr>
        <xdr:cNvCxnSpPr/>
      </xdr:nvCxnSpPr>
      <xdr:spPr>
        <a:xfrm>
          <a:off x="4673600" y="522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81085</xdr:rowOff>
    </xdr:from>
    <xdr:ext cx="405111" cy="259045"/>
    <xdr:sp macro="" textlink="">
      <xdr:nvSpPr>
        <xdr:cNvPr id="70" name="有形固定資産減価償却率平均値テキスト">
          <a:extLst>
            <a:ext uri="{FF2B5EF4-FFF2-40B4-BE49-F238E27FC236}">
              <a16:creationId xmlns:a16="http://schemas.microsoft.com/office/drawing/2014/main" id="{9E20AFE4-2135-43A3-88EB-F887E9E3C872}"/>
            </a:ext>
          </a:extLst>
        </xdr:cNvPr>
        <xdr:cNvSpPr txBox="1"/>
      </xdr:nvSpPr>
      <xdr:spPr>
        <a:xfrm>
          <a:off x="4813300" y="5996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1" name="フローチャート: 判断 70">
          <a:extLst>
            <a:ext uri="{FF2B5EF4-FFF2-40B4-BE49-F238E27FC236}">
              <a16:creationId xmlns:a16="http://schemas.microsoft.com/office/drawing/2014/main" id="{83255231-F5CE-4EE1-AA6A-B6F6867B6034}"/>
            </a:ext>
          </a:extLst>
        </xdr:cNvPr>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a:extLst>
            <a:ext uri="{FF2B5EF4-FFF2-40B4-BE49-F238E27FC236}">
              <a16:creationId xmlns:a16="http://schemas.microsoft.com/office/drawing/2014/main" id="{762EBB14-F38D-4FBB-B251-E91696D16D76}"/>
            </a:ext>
          </a:extLst>
        </xdr:cNvPr>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3" name="フローチャート: 判断 72">
          <a:extLst>
            <a:ext uri="{FF2B5EF4-FFF2-40B4-BE49-F238E27FC236}">
              <a16:creationId xmlns:a16="http://schemas.microsoft.com/office/drawing/2014/main" id="{ADAC012F-F55E-452B-89D6-C6140EB34FD6}"/>
            </a:ext>
          </a:extLst>
        </xdr:cNvPr>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74" name="フローチャート: 判断 73">
          <a:extLst>
            <a:ext uri="{FF2B5EF4-FFF2-40B4-BE49-F238E27FC236}">
              <a16:creationId xmlns:a16="http://schemas.microsoft.com/office/drawing/2014/main" id="{473EE2CC-11A8-4E31-9AC1-657A89FE3BF9}"/>
            </a:ext>
          </a:extLst>
        </xdr:cNvPr>
        <xdr:cNvSpPr/>
      </xdr:nvSpPr>
      <xdr:spPr>
        <a:xfrm>
          <a:off x="2476500" y="592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75" name="フローチャート: 判断 74">
          <a:extLst>
            <a:ext uri="{FF2B5EF4-FFF2-40B4-BE49-F238E27FC236}">
              <a16:creationId xmlns:a16="http://schemas.microsoft.com/office/drawing/2014/main" id="{96C8A723-B544-4E23-B50A-10341D7E9EB4}"/>
            </a:ext>
          </a:extLst>
        </xdr:cNvPr>
        <xdr:cNvSpPr/>
      </xdr:nvSpPr>
      <xdr:spPr>
        <a:xfrm>
          <a:off x="1714500" y="588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4E10D193-AF2C-4747-9784-275E5E8D41D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19DCB8FE-2B68-4E18-B4D6-1C3DB507CBB6}"/>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5017F98B-AB94-433F-9230-2D515A48F4B7}"/>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54F464C6-FEBA-4BCE-BA01-9B741ED44C5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BE102A78-9F52-469A-B38B-D463E4AAE21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46143</xdr:rowOff>
    </xdr:from>
    <xdr:to>
      <xdr:col>23</xdr:col>
      <xdr:colOff>136525</xdr:colOff>
      <xdr:row>28</xdr:row>
      <xdr:rowOff>147743</xdr:rowOff>
    </xdr:to>
    <xdr:sp macro="" textlink="">
      <xdr:nvSpPr>
        <xdr:cNvPr id="81" name="楕円 80">
          <a:extLst>
            <a:ext uri="{FF2B5EF4-FFF2-40B4-BE49-F238E27FC236}">
              <a16:creationId xmlns:a16="http://schemas.microsoft.com/office/drawing/2014/main" id="{8E850784-FB21-4425-B422-2C3939480790}"/>
            </a:ext>
          </a:extLst>
        </xdr:cNvPr>
        <xdr:cNvSpPr/>
      </xdr:nvSpPr>
      <xdr:spPr>
        <a:xfrm>
          <a:off x="4711700" y="561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69020</xdr:rowOff>
    </xdr:from>
    <xdr:ext cx="405111" cy="259045"/>
    <xdr:sp macro="" textlink="">
      <xdr:nvSpPr>
        <xdr:cNvPr id="82" name="有形固定資産減価償却率該当値テキスト">
          <a:extLst>
            <a:ext uri="{FF2B5EF4-FFF2-40B4-BE49-F238E27FC236}">
              <a16:creationId xmlns:a16="http://schemas.microsoft.com/office/drawing/2014/main" id="{F5B9CEB3-F3DF-4DAD-814F-8402A2BB1C0F}"/>
            </a:ext>
          </a:extLst>
        </xdr:cNvPr>
        <xdr:cNvSpPr txBox="1"/>
      </xdr:nvSpPr>
      <xdr:spPr>
        <a:xfrm>
          <a:off x="4813300" y="546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2963</xdr:rowOff>
    </xdr:from>
    <xdr:to>
      <xdr:col>19</xdr:col>
      <xdr:colOff>187325</xdr:colOff>
      <xdr:row>28</xdr:row>
      <xdr:rowOff>104563</xdr:rowOff>
    </xdr:to>
    <xdr:sp macro="" textlink="">
      <xdr:nvSpPr>
        <xdr:cNvPr id="83" name="楕円 82">
          <a:extLst>
            <a:ext uri="{FF2B5EF4-FFF2-40B4-BE49-F238E27FC236}">
              <a16:creationId xmlns:a16="http://schemas.microsoft.com/office/drawing/2014/main" id="{0FD91AE1-9498-4E1E-B8EE-E0F695DD2352}"/>
            </a:ext>
          </a:extLst>
        </xdr:cNvPr>
        <xdr:cNvSpPr/>
      </xdr:nvSpPr>
      <xdr:spPr>
        <a:xfrm>
          <a:off x="4000500" y="557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53763</xdr:rowOff>
    </xdr:from>
    <xdr:to>
      <xdr:col>23</xdr:col>
      <xdr:colOff>85725</xdr:colOff>
      <xdr:row>28</xdr:row>
      <xdr:rowOff>96943</xdr:rowOff>
    </xdr:to>
    <xdr:cxnSp macro="">
      <xdr:nvCxnSpPr>
        <xdr:cNvPr id="84" name="直線コネクタ 83">
          <a:extLst>
            <a:ext uri="{FF2B5EF4-FFF2-40B4-BE49-F238E27FC236}">
              <a16:creationId xmlns:a16="http://schemas.microsoft.com/office/drawing/2014/main" id="{80BBC5EF-1F0A-4811-BC87-1802CC4B315B}"/>
            </a:ext>
          </a:extLst>
        </xdr:cNvPr>
        <xdr:cNvCxnSpPr/>
      </xdr:nvCxnSpPr>
      <xdr:spPr>
        <a:xfrm>
          <a:off x="4051300" y="5625888"/>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2963</xdr:rowOff>
    </xdr:from>
    <xdr:to>
      <xdr:col>15</xdr:col>
      <xdr:colOff>187325</xdr:colOff>
      <xdr:row>28</xdr:row>
      <xdr:rowOff>104563</xdr:rowOff>
    </xdr:to>
    <xdr:sp macro="" textlink="">
      <xdr:nvSpPr>
        <xdr:cNvPr id="85" name="楕円 84">
          <a:extLst>
            <a:ext uri="{FF2B5EF4-FFF2-40B4-BE49-F238E27FC236}">
              <a16:creationId xmlns:a16="http://schemas.microsoft.com/office/drawing/2014/main" id="{76E9923B-D25A-4A1C-9F61-FD00DE9C0E14}"/>
            </a:ext>
          </a:extLst>
        </xdr:cNvPr>
        <xdr:cNvSpPr/>
      </xdr:nvSpPr>
      <xdr:spPr>
        <a:xfrm>
          <a:off x="3238500" y="557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53763</xdr:rowOff>
    </xdr:from>
    <xdr:to>
      <xdr:col>19</xdr:col>
      <xdr:colOff>136525</xdr:colOff>
      <xdr:row>28</xdr:row>
      <xdr:rowOff>53763</xdr:rowOff>
    </xdr:to>
    <xdr:cxnSp macro="">
      <xdr:nvCxnSpPr>
        <xdr:cNvPr id="86" name="直線コネクタ 85">
          <a:extLst>
            <a:ext uri="{FF2B5EF4-FFF2-40B4-BE49-F238E27FC236}">
              <a16:creationId xmlns:a16="http://schemas.microsoft.com/office/drawing/2014/main" id="{89734BAC-3FEF-4358-B40D-F125922E4FE1}"/>
            </a:ext>
          </a:extLst>
        </xdr:cNvPr>
        <xdr:cNvCxnSpPr/>
      </xdr:nvCxnSpPr>
      <xdr:spPr>
        <a:xfrm>
          <a:off x="3289300" y="5625888"/>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145627</xdr:rowOff>
    </xdr:from>
    <xdr:to>
      <xdr:col>11</xdr:col>
      <xdr:colOff>187325</xdr:colOff>
      <xdr:row>28</xdr:row>
      <xdr:rowOff>75777</xdr:rowOff>
    </xdr:to>
    <xdr:sp macro="" textlink="">
      <xdr:nvSpPr>
        <xdr:cNvPr id="87" name="楕円 86">
          <a:extLst>
            <a:ext uri="{FF2B5EF4-FFF2-40B4-BE49-F238E27FC236}">
              <a16:creationId xmlns:a16="http://schemas.microsoft.com/office/drawing/2014/main" id="{543D51BF-1119-48C6-8BEE-700256B0FD48}"/>
            </a:ext>
          </a:extLst>
        </xdr:cNvPr>
        <xdr:cNvSpPr/>
      </xdr:nvSpPr>
      <xdr:spPr>
        <a:xfrm>
          <a:off x="2476500" y="554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24977</xdr:rowOff>
    </xdr:from>
    <xdr:to>
      <xdr:col>15</xdr:col>
      <xdr:colOff>136525</xdr:colOff>
      <xdr:row>28</xdr:row>
      <xdr:rowOff>53763</xdr:rowOff>
    </xdr:to>
    <xdr:cxnSp macro="">
      <xdr:nvCxnSpPr>
        <xdr:cNvPr id="88" name="直線コネクタ 87">
          <a:extLst>
            <a:ext uri="{FF2B5EF4-FFF2-40B4-BE49-F238E27FC236}">
              <a16:creationId xmlns:a16="http://schemas.microsoft.com/office/drawing/2014/main" id="{768822C5-EFFD-4B56-9543-AEA5BBD3E800}"/>
            </a:ext>
          </a:extLst>
        </xdr:cNvPr>
        <xdr:cNvCxnSpPr/>
      </xdr:nvCxnSpPr>
      <xdr:spPr>
        <a:xfrm>
          <a:off x="2527300" y="5597102"/>
          <a:ext cx="7620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127635</xdr:rowOff>
    </xdr:from>
    <xdr:to>
      <xdr:col>7</xdr:col>
      <xdr:colOff>187325</xdr:colOff>
      <xdr:row>28</xdr:row>
      <xdr:rowOff>57785</xdr:rowOff>
    </xdr:to>
    <xdr:sp macro="" textlink="">
      <xdr:nvSpPr>
        <xdr:cNvPr id="89" name="楕円 88">
          <a:extLst>
            <a:ext uri="{FF2B5EF4-FFF2-40B4-BE49-F238E27FC236}">
              <a16:creationId xmlns:a16="http://schemas.microsoft.com/office/drawing/2014/main" id="{E2CE1CCF-DACC-4F10-8130-2FCEAF64753C}"/>
            </a:ext>
          </a:extLst>
        </xdr:cNvPr>
        <xdr:cNvSpPr/>
      </xdr:nvSpPr>
      <xdr:spPr>
        <a:xfrm>
          <a:off x="1714500" y="552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6985</xdr:rowOff>
    </xdr:from>
    <xdr:to>
      <xdr:col>11</xdr:col>
      <xdr:colOff>136525</xdr:colOff>
      <xdr:row>28</xdr:row>
      <xdr:rowOff>24977</xdr:rowOff>
    </xdr:to>
    <xdr:cxnSp macro="">
      <xdr:nvCxnSpPr>
        <xdr:cNvPr id="90" name="直線コネクタ 89">
          <a:extLst>
            <a:ext uri="{FF2B5EF4-FFF2-40B4-BE49-F238E27FC236}">
              <a16:creationId xmlns:a16="http://schemas.microsoft.com/office/drawing/2014/main" id="{3EFBB5A4-09B2-4341-868D-8A6B126E3E78}"/>
            </a:ext>
          </a:extLst>
        </xdr:cNvPr>
        <xdr:cNvCxnSpPr/>
      </xdr:nvCxnSpPr>
      <xdr:spPr>
        <a:xfrm>
          <a:off x="1765300" y="5579110"/>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91" name="n_1aveValue有形固定資産減価償却率">
          <a:extLst>
            <a:ext uri="{FF2B5EF4-FFF2-40B4-BE49-F238E27FC236}">
              <a16:creationId xmlns:a16="http://schemas.microsoft.com/office/drawing/2014/main" id="{7D234C5E-7E51-445E-BE1A-6B262FA9DF8B}"/>
            </a:ext>
          </a:extLst>
        </xdr:cNvPr>
        <xdr:cNvSpPr txBox="1"/>
      </xdr:nvSpPr>
      <xdr:spPr>
        <a:xfrm>
          <a:off x="38360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152205</xdr:rowOff>
    </xdr:from>
    <xdr:ext cx="405111" cy="259045"/>
    <xdr:sp macro="" textlink="">
      <xdr:nvSpPr>
        <xdr:cNvPr id="92" name="n_2aveValue有形固定資産減価償却率">
          <a:extLst>
            <a:ext uri="{FF2B5EF4-FFF2-40B4-BE49-F238E27FC236}">
              <a16:creationId xmlns:a16="http://schemas.microsoft.com/office/drawing/2014/main" id="{6ADAD33C-52D4-4E0C-88C4-F36341925CC9}"/>
            </a:ext>
          </a:extLst>
        </xdr:cNvPr>
        <xdr:cNvSpPr txBox="1"/>
      </xdr:nvSpPr>
      <xdr:spPr>
        <a:xfrm>
          <a:off x="3086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105427</xdr:rowOff>
    </xdr:from>
    <xdr:ext cx="405111" cy="259045"/>
    <xdr:sp macro="" textlink="">
      <xdr:nvSpPr>
        <xdr:cNvPr id="93" name="n_3aveValue有形固定資産減価償却率">
          <a:extLst>
            <a:ext uri="{FF2B5EF4-FFF2-40B4-BE49-F238E27FC236}">
              <a16:creationId xmlns:a16="http://schemas.microsoft.com/office/drawing/2014/main" id="{91395694-CFC6-4154-B429-FBCC36FBEFB3}"/>
            </a:ext>
          </a:extLst>
        </xdr:cNvPr>
        <xdr:cNvSpPr txBox="1"/>
      </xdr:nvSpPr>
      <xdr:spPr>
        <a:xfrm>
          <a:off x="232474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58649</xdr:rowOff>
    </xdr:from>
    <xdr:ext cx="405111" cy="259045"/>
    <xdr:sp macro="" textlink="">
      <xdr:nvSpPr>
        <xdr:cNvPr id="94" name="n_4aveValue有形固定資産減価償却率">
          <a:extLst>
            <a:ext uri="{FF2B5EF4-FFF2-40B4-BE49-F238E27FC236}">
              <a16:creationId xmlns:a16="http://schemas.microsoft.com/office/drawing/2014/main" id="{73E38ED2-ED5E-47B7-9034-3D67FA853B9B}"/>
            </a:ext>
          </a:extLst>
        </xdr:cNvPr>
        <xdr:cNvSpPr txBox="1"/>
      </xdr:nvSpPr>
      <xdr:spPr>
        <a:xfrm>
          <a:off x="1562744" y="5973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121090</xdr:rowOff>
    </xdr:from>
    <xdr:ext cx="405111" cy="259045"/>
    <xdr:sp macro="" textlink="">
      <xdr:nvSpPr>
        <xdr:cNvPr id="95" name="n_1mainValue有形固定資産減価償却率">
          <a:extLst>
            <a:ext uri="{FF2B5EF4-FFF2-40B4-BE49-F238E27FC236}">
              <a16:creationId xmlns:a16="http://schemas.microsoft.com/office/drawing/2014/main" id="{7E96D824-ED33-4B62-9A95-9BFE2BF1DD8A}"/>
            </a:ext>
          </a:extLst>
        </xdr:cNvPr>
        <xdr:cNvSpPr txBox="1"/>
      </xdr:nvSpPr>
      <xdr:spPr>
        <a:xfrm>
          <a:off x="3836044" y="5350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121090</xdr:rowOff>
    </xdr:from>
    <xdr:ext cx="405111" cy="259045"/>
    <xdr:sp macro="" textlink="">
      <xdr:nvSpPr>
        <xdr:cNvPr id="96" name="n_2mainValue有形固定資産減価償却率">
          <a:extLst>
            <a:ext uri="{FF2B5EF4-FFF2-40B4-BE49-F238E27FC236}">
              <a16:creationId xmlns:a16="http://schemas.microsoft.com/office/drawing/2014/main" id="{6C48BE93-0048-49C0-9B24-34A8D3DA167E}"/>
            </a:ext>
          </a:extLst>
        </xdr:cNvPr>
        <xdr:cNvSpPr txBox="1"/>
      </xdr:nvSpPr>
      <xdr:spPr>
        <a:xfrm>
          <a:off x="3086744" y="5350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92304</xdr:rowOff>
    </xdr:from>
    <xdr:ext cx="405111" cy="259045"/>
    <xdr:sp macro="" textlink="">
      <xdr:nvSpPr>
        <xdr:cNvPr id="97" name="n_3mainValue有形固定資産減価償却率">
          <a:extLst>
            <a:ext uri="{FF2B5EF4-FFF2-40B4-BE49-F238E27FC236}">
              <a16:creationId xmlns:a16="http://schemas.microsoft.com/office/drawing/2014/main" id="{667BDB9A-8DEE-4585-B0F3-95AFD22B2BEC}"/>
            </a:ext>
          </a:extLst>
        </xdr:cNvPr>
        <xdr:cNvSpPr txBox="1"/>
      </xdr:nvSpPr>
      <xdr:spPr>
        <a:xfrm>
          <a:off x="2324744" y="5321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74312</xdr:rowOff>
    </xdr:from>
    <xdr:ext cx="405111" cy="259045"/>
    <xdr:sp macro="" textlink="">
      <xdr:nvSpPr>
        <xdr:cNvPr id="98" name="n_4mainValue有形固定資産減価償却率">
          <a:extLst>
            <a:ext uri="{FF2B5EF4-FFF2-40B4-BE49-F238E27FC236}">
              <a16:creationId xmlns:a16="http://schemas.microsoft.com/office/drawing/2014/main" id="{687EC511-4294-41BF-9E24-32CE2331EF82}"/>
            </a:ext>
          </a:extLst>
        </xdr:cNvPr>
        <xdr:cNvSpPr txBox="1"/>
      </xdr:nvSpPr>
      <xdr:spPr>
        <a:xfrm>
          <a:off x="1562744" y="5303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E489DB75-867D-47A3-A57C-79F68436E06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A5493160-773A-456E-B2B4-36D31F8722EC}"/>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5723FD0F-D29F-436B-8093-EC0EF7153A7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[ 934.5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2BBCB95F-31AA-43B6-8AD8-545BB38AD0B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2E22CA68-C824-4454-AF8D-347233129B9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9EF27F94-9D44-4DE2-BABE-6E54F6DBC5A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4239655B-6FAB-4C59-9F3E-582933431B9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B64A08F0-D53C-4A1C-B54A-AE8A50798F33}"/>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13CB2E74-DEAD-460B-9336-F4BE8E0CDD5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9B2C8DE-0E4A-476C-9776-B5ED4234220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4707B0B2-8FA2-4FD8-BF18-F4B56CEE2773}"/>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5545BC8-A999-4803-AE33-47C96458E4A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773CD26C-5ACC-4882-8EFF-8DB8052D4F72}"/>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当市では、合併特例債等、財源確保に有利な起債を活用し、庁舎や体育館、中央公園エリア整備などの大型事業を実施してきたことで、市債残高が上昇し、債務償還比率においても類似団体に比し高くなっているものであ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今後は北陸新幹線越前たけふ駅周辺整備による起債はあるものの、令和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年度から市債発行を抑制しているため、比率の上昇は落ち着くとみている。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200B103-1364-46C2-81B5-03AD3427E82A}"/>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27A8EC73-4ABD-42E5-8C14-544639C8615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7E74A7B1-012A-4419-9A5A-AFD6714F388C}"/>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55E0C3D2-E001-426B-9C43-89DE896CEA38}"/>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5BA5D4D1-8036-49FA-9B4E-050E30691A55}"/>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88FDB459-6F4C-4D8A-8DC9-72500A71D5AF}"/>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25DC14A5-23DF-4081-9D06-D25BED53FB2B}"/>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B68146AE-31B7-4DD5-8DD5-6C25DE32D086}"/>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6D2C4DB4-CFE3-4BD1-B726-4991BCAD3607}"/>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8398822D-A1DA-48FA-83FF-3B4A8778B863}"/>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C768E36B-61A3-4369-9EB2-4D244322052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B214E6B1-ADC5-4D23-811C-A216CA437A93}"/>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6F81B320-D193-4F79-A8EB-E33E981B69A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61A53060-93BB-4F13-B6A1-AE1E0DC73866}"/>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10926DB7-121B-4939-B8BB-4AB3E4B17431}"/>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27" name="直線コネクタ 126">
          <a:extLst>
            <a:ext uri="{FF2B5EF4-FFF2-40B4-BE49-F238E27FC236}">
              <a16:creationId xmlns:a16="http://schemas.microsoft.com/office/drawing/2014/main" id="{07896C84-11F8-477C-A520-95E68B22FF19}"/>
            </a:ext>
          </a:extLst>
        </xdr:cNvPr>
        <xdr:cNvCxnSpPr/>
      </xdr:nvCxnSpPr>
      <xdr:spPr>
        <a:xfrm flipV="1">
          <a:off x="14793595" y="5312833"/>
          <a:ext cx="1269" cy="1470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28" name="債務償還比率最小値テキスト">
          <a:extLst>
            <a:ext uri="{FF2B5EF4-FFF2-40B4-BE49-F238E27FC236}">
              <a16:creationId xmlns:a16="http://schemas.microsoft.com/office/drawing/2014/main" id="{CBB25301-E3DE-49DD-ACC6-D52A777BCD31}"/>
            </a:ext>
          </a:extLst>
        </xdr:cNvPr>
        <xdr:cNvSpPr txBox="1"/>
      </xdr:nvSpPr>
      <xdr:spPr>
        <a:xfrm>
          <a:off x="14846300" y="67874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29" name="直線コネクタ 128">
          <a:extLst>
            <a:ext uri="{FF2B5EF4-FFF2-40B4-BE49-F238E27FC236}">
              <a16:creationId xmlns:a16="http://schemas.microsoft.com/office/drawing/2014/main" id="{862D0831-85AF-4631-BBE8-653A56A89455}"/>
            </a:ext>
          </a:extLst>
        </xdr:cNvPr>
        <xdr:cNvCxnSpPr/>
      </xdr:nvCxnSpPr>
      <xdr:spPr>
        <a:xfrm>
          <a:off x="14706600" y="678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2ABAC6B7-EA6F-4C18-A077-B5BE1B6AC62F}"/>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16BEB945-373E-4DE9-86D5-317235F43578}"/>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131532</xdr:rowOff>
    </xdr:from>
    <xdr:ext cx="469744" cy="259045"/>
    <xdr:sp macro="" textlink="">
      <xdr:nvSpPr>
        <xdr:cNvPr id="132" name="債務償還比率平均値テキスト">
          <a:extLst>
            <a:ext uri="{FF2B5EF4-FFF2-40B4-BE49-F238E27FC236}">
              <a16:creationId xmlns:a16="http://schemas.microsoft.com/office/drawing/2014/main" id="{14E595EB-E677-438E-9340-988FA3351301}"/>
            </a:ext>
          </a:extLst>
        </xdr:cNvPr>
        <xdr:cNvSpPr txBox="1"/>
      </xdr:nvSpPr>
      <xdr:spPr>
        <a:xfrm>
          <a:off x="14846300" y="5875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33" name="フローチャート: 判断 132">
          <a:extLst>
            <a:ext uri="{FF2B5EF4-FFF2-40B4-BE49-F238E27FC236}">
              <a16:creationId xmlns:a16="http://schemas.microsoft.com/office/drawing/2014/main" id="{01D94A98-3DEA-449E-A915-1C8863BA87F9}"/>
            </a:ext>
          </a:extLst>
        </xdr:cNvPr>
        <xdr:cNvSpPr/>
      </xdr:nvSpPr>
      <xdr:spPr>
        <a:xfrm>
          <a:off x="14744700" y="602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34" name="フローチャート: 判断 133">
          <a:extLst>
            <a:ext uri="{FF2B5EF4-FFF2-40B4-BE49-F238E27FC236}">
              <a16:creationId xmlns:a16="http://schemas.microsoft.com/office/drawing/2014/main" id="{9CC5E51E-07BA-4B4F-A923-307ACA0F2059}"/>
            </a:ext>
          </a:extLst>
        </xdr:cNvPr>
        <xdr:cNvSpPr/>
      </xdr:nvSpPr>
      <xdr:spPr>
        <a:xfrm>
          <a:off x="14033500" y="60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35" name="フローチャート: 判断 134">
          <a:extLst>
            <a:ext uri="{FF2B5EF4-FFF2-40B4-BE49-F238E27FC236}">
              <a16:creationId xmlns:a16="http://schemas.microsoft.com/office/drawing/2014/main" id="{BC26CEA0-1B46-471D-B905-6EFD2150662F}"/>
            </a:ext>
          </a:extLst>
        </xdr:cNvPr>
        <xdr:cNvSpPr/>
      </xdr:nvSpPr>
      <xdr:spPr>
        <a:xfrm>
          <a:off x="13271500" y="600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36" name="フローチャート: 判断 135">
          <a:extLst>
            <a:ext uri="{FF2B5EF4-FFF2-40B4-BE49-F238E27FC236}">
              <a16:creationId xmlns:a16="http://schemas.microsoft.com/office/drawing/2014/main" id="{90D5120D-1D04-4E13-99A3-4524FDB4765F}"/>
            </a:ext>
          </a:extLst>
        </xdr:cNvPr>
        <xdr:cNvSpPr/>
      </xdr:nvSpPr>
      <xdr:spPr>
        <a:xfrm>
          <a:off x="12509500" y="603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37" name="フローチャート: 判断 136">
          <a:extLst>
            <a:ext uri="{FF2B5EF4-FFF2-40B4-BE49-F238E27FC236}">
              <a16:creationId xmlns:a16="http://schemas.microsoft.com/office/drawing/2014/main" id="{1F8195DD-E0F7-4E84-978A-97FAEC8BFE9D}"/>
            </a:ext>
          </a:extLst>
        </xdr:cNvPr>
        <xdr:cNvSpPr/>
      </xdr:nvSpPr>
      <xdr:spPr>
        <a:xfrm>
          <a:off x="11747500" y="6038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7896D7C3-619D-47DC-935D-8DD57862F187}"/>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4F4E3673-702D-4C99-AE71-F1D8C6C6D18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984D3A81-B384-4CA8-8241-488503D23F53}"/>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64F33D4E-9A84-49E1-97F7-1FEAC2494C14}"/>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DB289BD0-7DD2-46EB-A2B4-82F3F5F361EC}"/>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124989</xdr:rowOff>
    </xdr:from>
    <xdr:to>
      <xdr:col>76</xdr:col>
      <xdr:colOff>73025</xdr:colOff>
      <xdr:row>33</xdr:row>
      <xdr:rowOff>55139</xdr:rowOff>
    </xdr:to>
    <xdr:sp macro="" textlink="">
      <xdr:nvSpPr>
        <xdr:cNvPr id="143" name="楕円 142">
          <a:extLst>
            <a:ext uri="{FF2B5EF4-FFF2-40B4-BE49-F238E27FC236}">
              <a16:creationId xmlns:a16="http://schemas.microsoft.com/office/drawing/2014/main" id="{1E70A0FE-B6DE-46F4-8CF2-38C36AE33EF1}"/>
            </a:ext>
          </a:extLst>
        </xdr:cNvPr>
        <xdr:cNvSpPr/>
      </xdr:nvSpPr>
      <xdr:spPr>
        <a:xfrm>
          <a:off x="14744700" y="63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103416</xdr:rowOff>
    </xdr:from>
    <xdr:ext cx="469744" cy="259045"/>
    <xdr:sp macro="" textlink="">
      <xdr:nvSpPr>
        <xdr:cNvPr id="144" name="債務償還比率該当値テキスト">
          <a:extLst>
            <a:ext uri="{FF2B5EF4-FFF2-40B4-BE49-F238E27FC236}">
              <a16:creationId xmlns:a16="http://schemas.microsoft.com/office/drawing/2014/main" id="{DA0DC2EC-A843-49FF-A608-7640C9FBD1B2}"/>
            </a:ext>
          </a:extLst>
        </xdr:cNvPr>
        <xdr:cNvSpPr txBox="1"/>
      </xdr:nvSpPr>
      <xdr:spPr>
        <a:xfrm>
          <a:off x="14846300" y="6361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87566</xdr:rowOff>
    </xdr:from>
    <xdr:to>
      <xdr:col>72</xdr:col>
      <xdr:colOff>123825</xdr:colOff>
      <xdr:row>33</xdr:row>
      <xdr:rowOff>17716</xdr:rowOff>
    </xdr:to>
    <xdr:sp macro="" textlink="">
      <xdr:nvSpPr>
        <xdr:cNvPr id="145" name="楕円 144">
          <a:extLst>
            <a:ext uri="{FF2B5EF4-FFF2-40B4-BE49-F238E27FC236}">
              <a16:creationId xmlns:a16="http://schemas.microsoft.com/office/drawing/2014/main" id="{87A4C0F6-D538-4F77-89F0-8A2406A40663}"/>
            </a:ext>
          </a:extLst>
        </xdr:cNvPr>
        <xdr:cNvSpPr/>
      </xdr:nvSpPr>
      <xdr:spPr>
        <a:xfrm>
          <a:off x="14033500" y="634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138366</xdr:rowOff>
    </xdr:from>
    <xdr:to>
      <xdr:col>76</xdr:col>
      <xdr:colOff>22225</xdr:colOff>
      <xdr:row>33</xdr:row>
      <xdr:rowOff>4339</xdr:rowOff>
    </xdr:to>
    <xdr:cxnSp macro="">
      <xdr:nvCxnSpPr>
        <xdr:cNvPr id="146" name="直線コネクタ 145">
          <a:extLst>
            <a:ext uri="{FF2B5EF4-FFF2-40B4-BE49-F238E27FC236}">
              <a16:creationId xmlns:a16="http://schemas.microsoft.com/office/drawing/2014/main" id="{654181C7-786D-4A3F-AED6-75BF5428786B}"/>
            </a:ext>
          </a:extLst>
        </xdr:cNvPr>
        <xdr:cNvCxnSpPr/>
      </xdr:nvCxnSpPr>
      <xdr:spPr>
        <a:xfrm>
          <a:off x="14084300" y="6396291"/>
          <a:ext cx="711200" cy="3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77420</xdr:rowOff>
    </xdr:from>
    <xdr:to>
      <xdr:col>68</xdr:col>
      <xdr:colOff>123825</xdr:colOff>
      <xdr:row>32</xdr:row>
      <xdr:rowOff>7570</xdr:rowOff>
    </xdr:to>
    <xdr:sp macro="" textlink="">
      <xdr:nvSpPr>
        <xdr:cNvPr id="147" name="楕円 146">
          <a:extLst>
            <a:ext uri="{FF2B5EF4-FFF2-40B4-BE49-F238E27FC236}">
              <a16:creationId xmlns:a16="http://schemas.microsoft.com/office/drawing/2014/main" id="{C7278B24-1109-435D-AD34-8C2D1CD7DAF7}"/>
            </a:ext>
          </a:extLst>
        </xdr:cNvPr>
        <xdr:cNvSpPr/>
      </xdr:nvSpPr>
      <xdr:spPr>
        <a:xfrm>
          <a:off x="13271500" y="616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128220</xdr:rowOff>
    </xdr:from>
    <xdr:to>
      <xdr:col>72</xdr:col>
      <xdr:colOff>73025</xdr:colOff>
      <xdr:row>32</xdr:row>
      <xdr:rowOff>138366</xdr:rowOff>
    </xdr:to>
    <xdr:cxnSp macro="">
      <xdr:nvCxnSpPr>
        <xdr:cNvPr id="148" name="直線コネクタ 147">
          <a:extLst>
            <a:ext uri="{FF2B5EF4-FFF2-40B4-BE49-F238E27FC236}">
              <a16:creationId xmlns:a16="http://schemas.microsoft.com/office/drawing/2014/main" id="{835C61A3-4098-4504-9484-0BBF7D4D8FD2}"/>
            </a:ext>
          </a:extLst>
        </xdr:cNvPr>
        <xdr:cNvCxnSpPr/>
      </xdr:nvCxnSpPr>
      <xdr:spPr>
        <a:xfrm>
          <a:off x="13322300" y="6214695"/>
          <a:ext cx="762000" cy="18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88695</xdr:rowOff>
    </xdr:from>
    <xdr:to>
      <xdr:col>64</xdr:col>
      <xdr:colOff>123825</xdr:colOff>
      <xdr:row>32</xdr:row>
      <xdr:rowOff>18845</xdr:rowOff>
    </xdr:to>
    <xdr:sp macro="" textlink="">
      <xdr:nvSpPr>
        <xdr:cNvPr id="149" name="楕円 148">
          <a:extLst>
            <a:ext uri="{FF2B5EF4-FFF2-40B4-BE49-F238E27FC236}">
              <a16:creationId xmlns:a16="http://schemas.microsoft.com/office/drawing/2014/main" id="{A596764E-407B-48F0-9C8E-28CC6E23DE9A}"/>
            </a:ext>
          </a:extLst>
        </xdr:cNvPr>
        <xdr:cNvSpPr/>
      </xdr:nvSpPr>
      <xdr:spPr>
        <a:xfrm>
          <a:off x="12509500" y="617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128220</xdr:rowOff>
    </xdr:from>
    <xdr:to>
      <xdr:col>68</xdr:col>
      <xdr:colOff>73025</xdr:colOff>
      <xdr:row>31</xdr:row>
      <xdr:rowOff>139495</xdr:rowOff>
    </xdr:to>
    <xdr:cxnSp macro="">
      <xdr:nvCxnSpPr>
        <xdr:cNvPr id="150" name="直線コネクタ 149">
          <a:extLst>
            <a:ext uri="{FF2B5EF4-FFF2-40B4-BE49-F238E27FC236}">
              <a16:creationId xmlns:a16="http://schemas.microsoft.com/office/drawing/2014/main" id="{8DFA33F0-CB05-4C31-8E11-247E1158FB7A}"/>
            </a:ext>
          </a:extLst>
        </xdr:cNvPr>
        <xdr:cNvCxnSpPr/>
      </xdr:nvCxnSpPr>
      <xdr:spPr>
        <a:xfrm flipV="1">
          <a:off x="12560300" y="6214695"/>
          <a:ext cx="762000" cy="1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120121</xdr:rowOff>
    </xdr:from>
    <xdr:to>
      <xdr:col>60</xdr:col>
      <xdr:colOff>123825</xdr:colOff>
      <xdr:row>32</xdr:row>
      <xdr:rowOff>50271</xdr:rowOff>
    </xdr:to>
    <xdr:sp macro="" textlink="">
      <xdr:nvSpPr>
        <xdr:cNvPr id="151" name="楕円 150">
          <a:extLst>
            <a:ext uri="{FF2B5EF4-FFF2-40B4-BE49-F238E27FC236}">
              <a16:creationId xmlns:a16="http://schemas.microsoft.com/office/drawing/2014/main" id="{C6DDB162-8061-4E6C-9C36-2BC4308D3333}"/>
            </a:ext>
          </a:extLst>
        </xdr:cNvPr>
        <xdr:cNvSpPr/>
      </xdr:nvSpPr>
      <xdr:spPr>
        <a:xfrm>
          <a:off x="11747500" y="620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139495</xdr:rowOff>
    </xdr:from>
    <xdr:to>
      <xdr:col>64</xdr:col>
      <xdr:colOff>73025</xdr:colOff>
      <xdr:row>31</xdr:row>
      <xdr:rowOff>170921</xdr:rowOff>
    </xdr:to>
    <xdr:cxnSp macro="">
      <xdr:nvCxnSpPr>
        <xdr:cNvPr id="152" name="直線コネクタ 151">
          <a:extLst>
            <a:ext uri="{FF2B5EF4-FFF2-40B4-BE49-F238E27FC236}">
              <a16:creationId xmlns:a16="http://schemas.microsoft.com/office/drawing/2014/main" id="{40F96A8D-2893-455B-92D8-EC3D7DAC6DEA}"/>
            </a:ext>
          </a:extLst>
        </xdr:cNvPr>
        <xdr:cNvCxnSpPr/>
      </xdr:nvCxnSpPr>
      <xdr:spPr>
        <a:xfrm flipV="1">
          <a:off x="11798300" y="6225970"/>
          <a:ext cx="762000" cy="3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57372</xdr:rowOff>
    </xdr:from>
    <xdr:ext cx="469744" cy="259045"/>
    <xdr:sp macro="" textlink="">
      <xdr:nvSpPr>
        <xdr:cNvPr id="153" name="n_1aveValue債務償還比率">
          <a:extLst>
            <a:ext uri="{FF2B5EF4-FFF2-40B4-BE49-F238E27FC236}">
              <a16:creationId xmlns:a16="http://schemas.microsoft.com/office/drawing/2014/main" id="{5F164B8C-93EC-4695-884C-883A1C32D343}"/>
            </a:ext>
          </a:extLst>
        </xdr:cNvPr>
        <xdr:cNvSpPr txBox="1"/>
      </xdr:nvSpPr>
      <xdr:spPr>
        <a:xfrm>
          <a:off x="13836727" y="58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38420</xdr:rowOff>
    </xdr:from>
    <xdr:ext cx="469744" cy="259045"/>
    <xdr:sp macro="" textlink="">
      <xdr:nvSpPr>
        <xdr:cNvPr id="154" name="n_2aveValue債務償還比率">
          <a:extLst>
            <a:ext uri="{FF2B5EF4-FFF2-40B4-BE49-F238E27FC236}">
              <a16:creationId xmlns:a16="http://schemas.microsoft.com/office/drawing/2014/main" id="{9B4539C6-6728-452A-9AFD-97253B32B7F2}"/>
            </a:ext>
          </a:extLst>
        </xdr:cNvPr>
        <xdr:cNvSpPr txBox="1"/>
      </xdr:nvSpPr>
      <xdr:spPr>
        <a:xfrm>
          <a:off x="13087427" y="578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62529</xdr:rowOff>
    </xdr:from>
    <xdr:ext cx="469744" cy="259045"/>
    <xdr:sp macro="" textlink="">
      <xdr:nvSpPr>
        <xdr:cNvPr id="155" name="n_3aveValue債務償還比率">
          <a:extLst>
            <a:ext uri="{FF2B5EF4-FFF2-40B4-BE49-F238E27FC236}">
              <a16:creationId xmlns:a16="http://schemas.microsoft.com/office/drawing/2014/main" id="{D8B39D9A-7540-49B0-A22E-F4D516AB51F4}"/>
            </a:ext>
          </a:extLst>
        </xdr:cNvPr>
        <xdr:cNvSpPr txBox="1"/>
      </xdr:nvSpPr>
      <xdr:spPr>
        <a:xfrm>
          <a:off x="12325427" y="580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70086</xdr:rowOff>
    </xdr:from>
    <xdr:ext cx="469744" cy="259045"/>
    <xdr:sp macro="" textlink="">
      <xdr:nvSpPr>
        <xdr:cNvPr id="156" name="n_4aveValue債務償還比率">
          <a:extLst>
            <a:ext uri="{FF2B5EF4-FFF2-40B4-BE49-F238E27FC236}">
              <a16:creationId xmlns:a16="http://schemas.microsoft.com/office/drawing/2014/main" id="{4434CA48-E715-4978-A379-15236EE5FABF}"/>
            </a:ext>
          </a:extLst>
        </xdr:cNvPr>
        <xdr:cNvSpPr txBox="1"/>
      </xdr:nvSpPr>
      <xdr:spPr>
        <a:xfrm>
          <a:off x="11563427" y="581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8843</xdr:rowOff>
    </xdr:from>
    <xdr:ext cx="469744" cy="259045"/>
    <xdr:sp macro="" textlink="">
      <xdr:nvSpPr>
        <xdr:cNvPr id="157" name="n_1mainValue債務償還比率">
          <a:extLst>
            <a:ext uri="{FF2B5EF4-FFF2-40B4-BE49-F238E27FC236}">
              <a16:creationId xmlns:a16="http://schemas.microsoft.com/office/drawing/2014/main" id="{2F097C0E-681B-4B4C-A48D-C6D36603CF45}"/>
            </a:ext>
          </a:extLst>
        </xdr:cNvPr>
        <xdr:cNvSpPr txBox="1"/>
      </xdr:nvSpPr>
      <xdr:spPr>
        <a:xfrm>
          <a:off x="13836727" y="6438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170147</xdr:rowOff>
    </xdr:from>
    <xdr:ext cx="469744" cy="259045"/>
    <xdr:sp macro="" textlink="">
      <xdr:nvSpPr>
        <xdr:cNvPr id="158" name="n_2mainValue債務償還比率">
          <a:extLst>
            <a:ext uri="{FF2B5EF4-FFF2-40B4-BE49-F238E27FC236}">
              <a16:creationId xmlns:a16="http://schemas.microsoft.com/office/drawing/2014/main" id="{D0EDC9FB-4201-4D68-867B-27B5E8771489}"/>
            </a:ext>
          </a:extLst>
        </xdr:cNvPr>
        <xdr:cNvSpPr txBox="1"/>
      </xdr:nvSpPr>
      <xdr:spPr>
        <a:xfrm>
          <a:off x="13087427" y="62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9972</xdr:rowOff>
    </xdr:from>
    <xdr:ext cx="469744" cy="259045"/>
    <xdr:sp macro="" textlink="">
      <xdr:nvSpPr>
        <xdr:cNvPr id="159" name="n_3mainValue債務償還比率">
          <a:extLst>
            <a:ext uri="{FF2B5EF4-FFF2-40B4-BE49-F238E27FC236}">
              <a16:creationId xmlns:a16="http://schemas.microsoft.com/office/drawing/2014/main" id="{AFDC32FA-DCE4-48BD-AD4B-015D552E9B68}"/>
            </a:ext>
          </a:extLst>
        </xdr:cNvPr>
        <xdr:cNvSpPr txBox="1"/>
      </xdr:nvSpPr>
      <xdr:spPr>
        <a:xfrm>
          <a:off x="12325427" y="626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41398</xdr:rowOff>
    </xdr:from>
    <xdr:ext cx="469744" cy="259045"/>
    <xdr:sp macro="" textlink="">
      <xdr:nvSpPr>
        <xdr:cNvPr id="160" name="n_4mainValue債務償還比率">
          <a:extLst>
            <a:ext uri="{FF2B5EF4-FFF2-40B4-BE49-F238E27FC236}">
              <a16:creationId xmlns:a16="http://schemas.microsoft.com/office/drawing/2014/main" id="{24B24C97-D2BE-4576-BACD-C9DC792FF014}"/>
            </a:ext>
          </a:extLst>
        </xdr:cNvPr>
        <xdr:cNvSpPr txBox="1"/>
      </xdr:nvSpPr>
      <xdr:spPr>
        <a:xfrm>
          <a:off x="11563427" y="6299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E8B85F0D-8716-473B-901A-827914BED523}"/>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32BC36F0-09BA-4EB7-A450-1ADBD470E08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5A18954F-27C2-41BE-951F-4CECB55E2E7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89023E06-641D-4D8A-BF9E-B62507C5D88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F1400DB8-0C26-4E2F-923E-02AD58F8097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8435F8B1-449A-4C8E-ACB5-E885D565ABC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5DF547D-1E09-4871-98D3-718911A17C9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45565BD-05A0-4861-9B94-D1CFEF5F8C1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B9C762B-DB0D-4717-B4A3-5982C10D9B1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22D7EF9-62F5-4C62-A9C7-7360BBEA212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福井県越前市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663356B-A454-4C52-8B02-97627FA4980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F6FA956-7C98-4390-B8FB-F436CC2DCDA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2218F14-4BCD-40AB-AC04-43C7B118C81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E700172-6121-4C02-BD07-2E51685DB05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881CED9-8B40-4461-A690-6976AC53305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30439AE-36E0-4423-AF0F-EEEACE84C36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82,293
77,387
230.70
46,312,836
45,168,983
899,416
20,156,202
47,082,230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4FCCB95-6D46-4FEE-9C5E-BC3EBBAA082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4242D50-B3B5-482A-8EA2-3C3E02445D6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FB07904-6624-4182-BF81-69475CB2F8A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9241FCB-05F5-4706-9D48-78A75D66A12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0244311-C6E9-4E02-9417-839011B8AF2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E62AA86-7B63-4DC6-96AB-25C38A312BE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8A546C9-3FE0-406A-AEB5-6594C88C7F6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C7EE903-0BE4-4309-8C59-3E154E54818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00C7F97-FC22-4617-90F3-C9634680C8B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8F13081-D6C4-4D1A-8EAA-49B1C843DE7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DBBAE73-8D74-498C-B185-F0C827FC07C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14456EB-4257-46A1-A0A2-D345DF1A07A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155EDBC-55C8-4E41-804B-C996E3451EE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EB60F88-FF6F-4196-BDDA-6C37751748A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87DB87B-D6D8-46DD-A8D8-50BC46C98D3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08511EA-A897-4974-86D1-16410D6CC3A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33C1A8D-0BFD-4835-8C8D-7FE213C21BF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F580BD8-BA85-4ADA-AFE0-AC4A130374E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2900AF6-57F2-4A68-AC70-0307E6A7400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AE810D8-9D6F-4B20-9945-9035D4054A4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2B4CAAF-736B-4729-8B15-2B96EB1D942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48EF3A5-C12C-4E23-A441-E07990A739E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E6D95CB-68FC-49A6-91C4-3F34003407C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A03C799-8F9E-457F-809D-C8358A4E138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2DA2EC9-BF2B-4F71-9E8C-423B45D26CF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AB011B1-1238-423E-8B53-54F22898785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AF03DBA-9080-4983-9092-4E7D5E71082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1C6C1A9-16B3-47EF-A7B6-7B4F702F65B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BD3E30B-F692-481E-AE96-F42A450AEAE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A047FD8-DC56-482C-9A17-FD209FBFB1D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F7800B7-F8AF-4037-8C2A-C8A2BCF8187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B4420A0-2A5E-4FAD-B2C5-0B288E3EA31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91B63291-0A50-490B-B956-CA76BB153147}"/>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6641F762-77D0-4F3C-9B5C-F5E16937E6A2}"/>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D06B1322-6B5C-4EA3-9950-EA42577141DD}"/>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8B388F35-ADFA-4D63-B887-D8EBBAEEF548}"/>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956E56DC-28F7-4D65-B782-4CD11D21FD44}"/>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DE542644-F2CF-46B4-BE23-4AB48E48FD8D}"/>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60806933-BE0E-4B5D-B0C4-FA45CA420EDD}"/>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6E04F137-0022-452C-AAF0-853988F6E0A1}"/>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51F9AE3C-DAD2-4E95-8656-D0FAE09C9756}"/>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FFE3E150-730D-4889-9484-3645F21BA228}"/>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02B0424-F0A1-49C0-BDD1-AC1CE7ADC08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FBC3452A-343A-488D-89D2-9D0E79501E6B}"/>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2F7655D0-9338-412C-A23B-9E55DA2FB9C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a:extLst>
            <a:ext uri="{FF2B5EF4-FFF2-40B4-BE49-F238E27FC236}">
              <a16:creationId xmlns:a16="http://schemas.microsoft.com/office/drawing/2014/main" id="{F327E5A9-F1C2-4855-A394-7E053FBACF4E}"/>
            </a:ext>
          </a:extLst>
        </xdr:cNvPr>
        <xdr:cNvCxnSpPr/>
      </xdr:nvCxnSpPr>
      <xdr:spPr>
        <a:xfrm flipV="1">
          <a:off x="4634865" y="5943600"/>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a:extLst>
            <a:ext uri="{FF2B5EF4-FFF2-40B4-BE49-F238E27FC236}">
              <a16:creationId xmlns:a16="http://schemas.microsoft.com/office/drawing/2014/main" id="{B997A8A4-DD74-4869-9BC4-13D65BB7809E}"/>
            </a:ext>
          </a:extLst>
        </xdr:cNvPr>
        <xdr:cNvSpPr txBox="1"/>
      </xdr:nvSpPr>
      <xdr:spPr>
        <a:xfrm>
          <a:off x="4673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a:extLst>
            <a:ext uri="{FF2B5EF4-FFF2-40B4-BE49-F238E27FC236}">
              <a16:creationId xmlns:a16="http://schemas.microsoft.com/office/drawing/2014/main" id="{242BB6FD-1C17-436E-A54D-C15951A4D0D3}"/>
            </a:ext>
          </a:extLst>
        </xdr:cNvPr>
        <xdr:cNvCxnSpPr/>
      </xdr:nvCxnSpPr>
      <xdr:spPr>
        <a:xfrm>
          <a:off x="4546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a:extLst>
            <a:ext uri="{FF2B5EF4-FFF2-40B4-BE49-F238E27FC236}">
              <a16:creationId xmlns:a16="http://schemas.microsoft.com/office/drawing/2014/main" id="{BACE6034-9CB2-44CD-9EFF-8FB217183B6E}"/>
            </a:ext>
          </a:extLst>
        </xdr:cNvPr>
        <xdr:cNvSpPr txBox="1"/>
      </xdr:nvSpPr>
      <xdr:spPr>
        <a:xfrm>
          <a:off x="4673600"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a:extLst>
            <a:ext uri="{FF2B5EF4-FFF2-40B4-BE49-F238E27FC236}">
              <a16:creationId xmlns:a16="http://schemas.microsoft.com/office/drawing/2014/main" id="{8C0754B7-7300-4FE0-8BA0-76731CF12F76}"/>
            </a:ext>
          </a:extLst>
        </xdr:cNvPr>
        <xdr:cNvCxnSpPr/>
      </xdr:nvCxnSpPr>
      <xdr:spPr>
        <a:xfrm>
          <a:off x="4546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80027</xdr:rowOff>
    </xdr:from>
    <xdr:ext cx="405111" cy="259045"/>
    <xdr:sp macro="" textlink="">
      <xdr:nvSpPr>
        <xdr:cNvPr id="62" name="【道路】&#10;有形固定資産減価償却率平均値テキスト">
          <a:extLst>
            <a:ext uri="{FF2B5EF4-FFF2-40B4-BE49-F238E27FC236}">
              <a16:creationId xmlns:a16="http://schemas.microsoft.com/office/drawing/2014/main" id="{A4167F57-62D4-46E6-A83D-A19CDA1D1CBB}"/>
            </a:ext>
          </a:extLst>
        </xdr:cNvPr>
        <xdr:cNvSpPr txBox="1"/>
      </xdr:nvSpPr>
      <xdr:spPr>
        <a:xfrm>
          <a:off x="4673600" y="642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a:extLst>
            <a:ext uri="{FF2B5EF4-FFF2-40B4-BE49-F238E27FC236}">
              <a16:creationId xmlns:a16="http://schemas.microsoft.com/office/drawing/2014/main" id="{759B80F5-9883-4687-BF81-073F24B616C8}"/>
            </a:ext>
          </a:extLst>
        </xdr:cNvPr>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a:extLst>
            <a:ext uri="{FF2B5EF4-FFF2-40B4-BE49-F238E27FC236}">
              <a16:creationId xmlns:a16="http://schemas.microsoft.com/office/drawing/2014/main" id="{C2ABA1B3-FDCE-448E-ACE0-805CEB690731}"/>
            </a:ext>
          </a:extLst>
        </xdr:cNvPr>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a:extLst>
            <a:ext uri="{FF2B5EF4-FFF2-40B4-BE49-F238E27FC236}">
              <a16:creationId xmlns:a16="http://schemas.microsoft.com/office/drawing/2014/main" id="{2D53EAFE-8E58-4482-AE4F-7B908ACF9EFC}"/>
            </a:ext>
          </a:extLst>
        </xdr:cNvPr>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a:extLst>
            <a:ext uri="{FF2B5EF4-FFF2-40B4-BE49-F238E27FC236}">
              <a16:creationId xmlns:a16="http://schemas.microsoft.com/office/drawing/2014/main" id="{92987C54-8ABD-4219-97D3-D5C9F2444448}"/>
            </a:ext>
          </a:extLst>
        </xdr:cNvPr>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a:extLst>
            <a:ext uri="{FF2B5EF4-FFF2-40B4-BE49-F238E27FC236}">
              <a16:creationId xmlns:a16="http://schemas.microsoft.com/office/drawing/2014/main" id="{8B8E79C3-12C1-4C9E-8C33-42F80BCF3BF6}"/>
            </a:ext>
          </a:extLst>
        </xdr:cNvPr>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B4D9EFA-0E5E-4D8C-81BF-52E02221B7E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B445B9D-4B84-4631-AB73-52A7DE89A38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E5B1CC7-58AE-44C9-B5DC-137E5C805DB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7713802-E172-4FB6-92B5-CED651A0478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F10973E-68AF-48F9-B374-DDC8745A83F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118745</xdr:rowOff>
    </xdr:from>
    <xdr:to>
      <xdr:col>24</xdr:col>
      <xdr:colOff>114300</xdr:colOff>
      <xdr:row>36</xdr:row>
      <xdr:rowOff>48895</xdr:rowOff>
    </xdr:to>
    <xdr:sp macro="" textlink="">
      <xdr:nvSpPr>
        <xdr:cNvPr id="73" name="楕円 72">
          <a:extLst>
            <a:ext uri="{FF2B5EF4-FFF2-40B4-BE49-F238E27FC236}">
              <a16:creationId xmlns:a16="http://schemas.microsoft.com/office/drawing/2014/main" id="{0619A7C7-7942-49B8-AC3A-416A082B48ED}"/>
            </a:ext>
          </a:extLst>
        </xdr:cNvPr>
        <xdr:cNvSpPr/>
      </xdr:nvSpPr>
      <xdr:spPr>
        <a:xfrm>
          <a:off x="4584700" y="61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141622</xdr:rowOff>
    </xdr:from>
    <xdr:ext cx="405111" cy="259045"/>
    <xdr:sp macro="" textlink="">
      <xdr:nvSpPr>
        <xdr:cNvPr id="74" name="【道路】&#10;有形固定資産減価償却率該当値テキスト">
          <a:extLst>
            <a:ext uri="{FF2B5EF4-FFF2-40B4-BE49-F238E27FC236}">
              <a16:creationId xmlns:a16="http://schemas.microsoft.com/office/drawing/2014/main" id="{510F6553-4A4A-4962-83F1-F6EB94267D29}"/>
            </a:ext>
          </a:extLst>
        </xdr:cNvPr>
        <xdr:cNvSpPr txBox="1"/>
      </xdr:nvSpPr>
      <xdr:spPr>
        <a:xfrm>
          <a:off x="4673600" y="597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86360</xdr:rowOff>
    </xdr:from>
    <xdr:to>
      <xdr:col>20</xdr:col>
      <xdr:colOff>38100</xdr:colOff>
      <xdr:row>36</xdr:row>
      <xdr:rowOff>16510</xdr:rowOff>
    </xdr:to>
    <xdr:sp macro="" textlink="">
      <xdr:nvSpPr>
        <xdr:cNvPr id="75" name="楕円 74">
          <a:extLst>
            <a:ext uri="{FF2B5EF4-FFF2-40B4-BE49-F238E27FC236}">
              <a16:creationId xmlns:a16="http://schemas.microsoft.com/office/drawing/2014/main" id="{BEA681B1-8FAF-4F52-BDB5-9B33E98C2B8C}"/>
            </a:ext>
          </a:extLst>
        </xdr:cNvPr>
        <xdr:cNvSpPr/>
      </xdr:nvSpPr>
      <xdr:spPr>
        <a:xfrm>
          <a:off x="3746500" y="60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137160</xdr:rowOff>
    </xdr:from>
    <xdr:to>
      <xdr:col>24</xdr:col>
      <xdr:colOff>63500</xdr:colOff>
      <xdr:row>35</xdr:row>
      <xdr:rowOff>169545</xdr:rowOff>
    </xdr:to>
    <xdr:cxnSp macro="">
      <xdr:nvCxnSpPr>
        <xdr:cNvPr id="76" name="直線コネクタ 75">
          <a:extLst>
            <a:ext uri="{FF2B5EF4-FFF2-40B4-BE49-F238E27FC236}">
              <a16:creationId xmlns:a16="http://schemas.microsoft.com/office/drawing/2014/main" id="{31F545E0-EF99-427E-96D4-F762FE90B1D8}"/>
            </a:ext>
          </a:extLst>
        </xdr:cNvPr>
        <xdr:cNvCxnSpPr/>
      </xdr:nvCxnSpPr>
      <xdr:spPr>
        <a:xfrm>
          <a:off x="3797300" y="613791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53975</xdr:rowOff>
    </xdr:from>
    <xdr:to>
      <xdr:col>15</xdr:col>
      <xdr:colOff>101600</xdr:colOff>
      <xdr:row>35</xdr:row>
      <xdr:rowOff>155575</xdr:rowOff>
    </xdr:to>
    <xdr:sp macro="" textlink="">
      <xdr:nvSpPr>
        <xdr:cNvPr id="77" name="楕円 76">
          <a:extLst>
            <a:ext uri="{FF2B5EF4-FFF2-40B4-BE49-F238E27FC236}">
              <a16:creationId xmlns:a16="http://schemas.microsoft.com/office/drawing/2014/main" id="{D8F24713-7F90-45E5-A547-EA67C62A5E67}"/>
            </a:ext>
          </a:extLst>
        </xdr:cNvPr>
        <xdr:cNvSpPr/>
      </xdr:nvSpPr>
      <xdr:spPr>
        <a:xfrm>
          <a:off x="2857500" y="605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104775</xdr:rowOff>
    </xdr:from>
    <xdr:to>
      <xdr:col>19</xdr:col>
      <xdr:colOff>177800</xdr:colOff>
      <xdr:row>35</xdr:row>
      <xdr:rowOff>137160</xdr:rowOff>
    </xdr:to>
    <xdr:cxnSp macro="">
      <xdr:nvCxnSpPr>
        <xdr:cNvPr id="78" name="直線コネクタ 77">
          <a:extLst>
            <a:ext uri="{FF2B5EF4-FFF2-40B4-BE49-F238E27FC236}">
              <a16:creationId xmlns:a16="http://schemas.microsoft.com/office/drawing/2014/main" id="{CB950BCB-F0B6-4891-8508-E814EEDE6053}"/>
            </a:ext>
          </a:extLst>
        </xdr:cNvPr>
        <xdr:cNvCxnSpPr/>
      </xdr:nvCxnSpPr>
      <xdr:spPr>
        <a:xfrm>
          <a:off x="2908300" y="610552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31115</xdr:rowOff>
    </xdr:from>
    <xdr:to>
      <xdr:col>10</xdr:col>
      <xdr:colOff>165100</xdr:colOff>
      <xdr:row>35</xdr:row>
      <xdr:rowOff>132715</xdr:rowOff>
    </xdr:to>
    <xdr:sp macro="" textlink="">
      <xdr:nvSpPr>
        <xdr:cNvPr id="79" name="楕円 78">
          <a:extLst>
            <a:ext uri="{FF2B5EF4-FFF2-40B4-BE49-F238E27FC236}">
              <a16:creationId xmlns:a16="http://schemas.microsoft.com/office/drawing/2014/main" id="{A069C9C0-8AF1-4B9B-9166-F45BE1A2D56A}"/>
            </a:ext>
          </a:extLst>
        </xdr:cNvPr>
        <xdr:cNvSpPr/>
      </xdr:nvSpPr>
      <xdr:spPr>
        <a:xfrm>
          <a:off x="1968500" y="603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81915</xdr:rowOff>
    </xdr:from>
    <xdr:to>
      <xdr:col>15</xdr:col>
      <xdr:colOff>50800</xdr:colOff>
      <xdr:row>35</xdr:row>
      <xdr:rowOff>104775</xdr:rowOff>
    </xdr:to>
    <xdr:cxnSp macro="">
      <xdr:nvCxnSpPr>
        <xdr:cNvPr id="80" name="直線コネクタ 79">
          <a:extLst>
            <a:ext uri="{FF2B5EF4-FFF2-40B4-BE49-F238E27FC236}">
              <a16:creationId xmlns:a16="http://schemas.microsoft.com/office/drawing/2014/main" id="{1E426F25-D6D3-4249-A970-871E65415D64}"/>
            </a:ext>
          </a:extLst>
        </xdr:cNvPr>
        <xdr:cNvCxnSpPr/>
      </xdr:nvCxnSpPr>
      <xdr:spPr>
        <a:xfrm>
          <a:off x="2019300" y="608266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170180</xdr:rowOff>
    </xdr:from>
    <xdr:to>
      <xdr:col>6</xdr:col>
      <xdr:colOff>38100</xdr:colOff>
      <xdr:row>35</xdr:row>
      <xdr:rowOff>100330</xdr:rowOff>
    </xdr:to>
    <xdr:sp macro="" textlink="">
      <xdr:nvSpPr>
        <xdr:cNvPr id="81" name="楕円 80">
          <a:extLst>
            <a:ext uri="{FF2B5EF4-FFF2-40B4-BE49-F238E27FC236}">
              <a16:creationId xmlns:a16="http://schemas.microsoft.com/office/drawing/2014/main" id="{A21F6822-CE56-48FB-9B9B-885D8346780C}"/>
            </a:ext>
          </a:extLst>
        </xdr:cNvPr>
        <xdr:cNvSpPr/>
      </xdr:nvSpPr>
      <xdr:spPr>
        <a:xfrm>
          <a:off x="1079500" y="599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49530</xdr:rowOff>
    </xdr:from>
    <xdr:to>
      <xdr:col>10</xdr:col>
      <xdr:colOff>114300</xdr:colOff>
      <xdr:row>35</xdr:row>
      <xdr:rowOff>81915</xdr:rowOff>
    </xdr:to>
    <xdr:cxnSp macro="">
      <xdr:nvCxnSpPr>
        <xdr:cNvPr id="82" name="直線コネクタ 81">
          <a:extLst>
            <a:ext uri="{FF2B5EF4-FFF2-40B4-BE49-F238E27FC236}">
              <a16:creationId xmlns:a16="http://schemas.microsoft.com/office/drawing/2014/main" id="{44AC01AC-6E46-4820-BAAB-D1CB14096691}"/>
            </a:ext>
          </a:extLst>
        </xdr:cNvPr>
        <xdr:cNvCxnSpPr/>
      </xdr:nvCxnSpPr>
      <xdr:spPr>
        <a:xfrm>
          <a:off x="1130300" y="60502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83" name="n_1aveValue【道路】&#10;有形固定資産減価償却率">
          <a:extLst>
            <a:ext uri="{FF2B5EF4-FFF2-40B4-BE49-F238E27FC236}">
              <a16:creationId xmlns:a16="http://schemas.microsoft.com/office/drawing/2014/main" id="{773D8FAE-91C9-4F11-9F9B-EDF461DCA0B4}"/>
            </a:ext>
          </a:extLst>
        </xdr:cNvPr>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137177</xdr:rowOff>
    </xdr:from>
    <xdr:ext cx="405111" cy="259045"/>
    <xdr:sp macro="" textlink="">
      <xdr:nvSpPr>
        <xdr:cNvPr id="84" name="n_2aveValue【道路】&#10;有形固定資産減価償却率">
          <a:extLst>
            <a:ext uri="{FF2B5EF4-FFF2-40B4-BE49-F238E27FC236}">
              <a16:creationId xmlns:a16="http://schemas.microsoft.com/office/drawing/2014/main" id="{17AEAC12-AB44-4E69-9052-DA6B3A7554B6}"/>
            </a:ext>
          </a:extLst>
        </xdr:cNvPr>
        <xdr:cNvSpPr txBox="1"/>
      </xdr:nvSpPr>
      <xdr:spPr>
        <a:xfrm>
          <a:off x="27057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80027</xdr:rowOff>
    </xdr:from>
    <xdr:ext cx="405111" cy="259045"/>
    <xdr:sp macro="" textlink="">
      <xdr:nvSpPr>
        <xdr:cNvPr id="85" name="n_3aveValue【道路】&#10;有形固定資産減価償却率">
          <a:extLst>
            <a:ext uri="{FF2B5EF4-FFF2-40B4-BE49-F238E27FC236}">
              <a16:creationId xmlns:a16="http://schemas.microsoft.com/office/drawing/2014/main" id="{90A3B25C-03E9-4D36-B48A-F80C5DEAF5DB}"/>
            </a:ext>
          </a:extLst>
        </xdr:cNvPr>
        <xdr:cNvSpPr txBox="1"/>
      </xdr:nvSpPr>
      <xdr:spPr>
        <a:xfrm>
          <a:off x="18167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95267</xdr:rowOff>
    </xdr:from>
    <xdr:ext cx="405111" cy="259045"/>
    <xdr:sp macro="" textlink="">
      <xdr:nvSpPr>
        <xdr:cNvPr id="86" name="n_4aveValue【道路】&#10;有形固定資産減価償却率">
          <a:extLst>
            <a:ext uri="{FF2B5EF4-FFF2-40B4-BE49-F238E27FC236}">
              <a16:creationId xmlns:a16="http://schemas.microsoft.com/office/drawing/2014/main" id="{23645EFF-8711-4111-83B1-D96433829FD7}"/>
            </a:ext>
          </a:extLst>
        </xdr:cNvPr>
        <xdr:cNvSpPr txBox="1"/>
      </xdr:nvSpPr>
      <xdr:spPr>
        <a:xfrm>
          <a:off x="927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33037</xdr:rowOff>
    </xdr:from>
    <xdr:ext cx="405111" cy="259045"/>
    <xdr:sp macro="" textlink="">
      <xdr:nvSpPr>
        <xdr:cNvPr id="87" name="n_1mainValue【道路】&#10;有形固定資産減価償却率">
          <a:extLst>
            <a:ext uri="{FF2B5EF4-FFF2-40B4-BE49-F238E27FC236}">
              <a16:creationId xmlns:a16="http://schemas.microsoft.com/office/drawing/2014/main" id="{CEAA1E8C-733D-4005-9BA4-115BA8FC1A31}"/>
            </a:ext>
          </a:extLst>
        </xdr:cNvPr>
        <xdr:cNvSpPr txBox="1"/>
      </xdr:nvSpPr>
      <xdr:spPr>
        <a:xfrm>
          <a:off x="3582044" y="586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652</xdr:rowOff>
    </xdr:from>
    <xdr:ext cx="405111" cy="259045"/>
    <xdr:sp macro="" textlink="">
      <xdr:nvSpPr>
        <xdr:cNvPr id="88" name="n_2mainValue【道路】&#10;有形固定資産減価償却率">
          <a:extLst>
            <a:ext uri="{FF2B5EF4-FFF2-40B4-BE49-F238E27FC236}">
              <a16:creationId xmlns:a16="http://schemas.microsoft.com/office/drawing/2014/main" id="{46275B80-0675-4BFD-8436-122BC27D920E}"/>
            </a:ext>
          </a:extLst>
        </xdr:cNvPr>
        <xdr:cNvSpPr txBox="1"/>
      </xdr:nvSpPr>
      <xdr:spPr>
        <a:xfrm>
          <a:off x="2705744" y="58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149242</xdr:rowOff>
    </xdr:from>
    <xdr:ext cx="405111" cy="259045"/>
    <xdr:sp macro="" textlink="">
      <xdr:nvSpPr>
        <xdr:cNvPr id="89" name="n_3mainValue【道路】&#10;有形固定資産減価償却率">
          <a:extLst>
            <a:ext uri="{FF2B5EF4-FFF2-40B4-BE49-F238E27FC236}">
              <a16:creationId xmlns:a16="http://schemas.microsoft.com/office/drawing/2014/main" id="{4827B375-BEAB-434B-8FDA-FA8CA335DC21}"/>
            </a:ext>
          </a:extLst>
        </xdr:cNvPr>
        <xdr:cNvSpPr txBox="1"/>
      </xdr:nvSpPr>
      <xdr:spPr>
        <a:xfrm>
          <a:off x="1816744" y="580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116857</xdr:rowOff>
    </xdr:from>
    <xdr:ext cx="405111" cy="259045"/>
    <xdr:sp macro="" textlink="">
      <xdr:nvSpPr>
        <xdr:cNvPr id="90" name="n_4mainValue【道路】&#10;有形固定資産減価償却率">
          <a:extLst>
            <a:ext uri="{FF2B5EF4-FFF2-40B4-BE49-F238E27FC236}">
              <a16:creationId xmlns:a16="http://schemas.microsoft.com/office/drawing/2014/main" id="{0D7F5BDB-F598-43F0-A185-69132A443FC0}"/>
            </a:ext>
          </a:extLst>
        </xdr:cNvPr>
        <xdr:cNvSpPr txBox="1"/>
      </xdr:nvSpPr>
      <xdr:spPr>
        <a:xfrm>
          <a:off x="927744" y="57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FA2A1D13-0BA5-4A7F-9378-8A394B1A8A7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A61359D9-FAC7-4FDE-B0CB-756E134D678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7AF90B37-C0F5-4CD8-950E-CC96668DC0C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AA82C268-7BBB-432C-9F1D-5C8D4A0D10C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6A4789A0-9902-42A9-8C65-34F6691B9DE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CB6CC304-8E6A-4350-9FD5-401A5A14240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7F0E4DBE-2B3C-40E6-A7D1-715591C8206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2DB7260F-03C5-48B9-B07C-2DB1E5595A9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C008685-B2D1-4AD2-A45D-E868CA78943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BB2DC8BC-D18F-4A06-9AB0-05AE942D53C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2CD92DEF-1F81-4DAC-949E-2A23CF5864F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ED27E18C-6E96-42EE-89D6-51AF7C7D389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2879353-591B-406B-9443-4BA243E7B95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58A3B80E-871B-49DF-993C-16D7A77827B1}"/>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8769AE05-A2C5-4DA8-85B3-2D24A9B51598}"/>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2777DBB-80D6-497D-BF9C-778ECE89206C}"/>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B1C7246E-5DA6-41EA-A2CE-22852A851DC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22C74145-EDE2-4267-A7D2-A6AF3B136214}"/>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699E2689-0F82-481C-9B68-3499CE8A4B6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B254FF15-A790-4D23-A0D3-BD9CD5EFA958}"/>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CCBC4996-A773-40EB-B497-8A1CAFDAE50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84332D27-9B56-4EAB-962A-67F7956F9816}"/>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824487C2-4217-4AF3-BDDB-13A9EA65F03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14" name="直線コネクタ 113">
          <a:extLst>
            <a:ext uri="{FF2B5EF4-FFF2-40B4-BE49-F238E27FC236}">
              <a16:creationId xmlns:a16="http://schemas.microsoft.com/office/drawing/2014/main" id="{08C052AB-1CED-4C14-802C-73E7D0C35800}"/>
            </a:ext>
          </a:extLst>
        </xdr:cNvPr>
        <xdr:cNvCxnSpPr/>
      </xdr:nvCxnSpPr>
      <xdr:spPr>
        <a:xfrm flipV="1">
          <a:off x="10476865" y="5607215"/>
          <a:ext cx="0" cy="1580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15" name="【道路】&#10;一人当たり延長最小値テキスト">
          <a:extLst>
            <a:ext uri="{FF2B5EF4-FFF2-40B4-BE49-F238E27FC236}">
              <a16:creationId xmlns:a16="http://schemas.microsoft.com/office/drawing/2014/main" id="{2FE41B5F-C2EC-4B6A-AC66-12A28243468C}"/>
            </a:ext>
          </a:extLst>
        </xdr:cNvPr>
        <xdr:cNvSpPr txBox="1"/>
      </xdr:nvSpPr>
      <xdr:spPr>
        <a:xfrm>
          <a:off x="10515600" y="71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16" name="直線コネクタ 115">
          <a:extLst>
            <a:ext uri="{FF2B5EF4-FFF2-40B4-BE49-F238E27FC236}">
              <a16:creationId xmlns:a16="http://schemas.microsoft.com/office/drawing/2014/main" id="{03BCA26D-D682-462F-8EC3-245BCE635C85}"/>
            </a:ext>
          </a:extLst>
        </xdr:cNvPr>
        <xdr:cNvCxnSpPr/>
      </xdr:nvCxnSpPr>
      <xdr:spPr>
        <a:xfrm>
          <a:off x="10388600" y="718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17" name="【道路】&#10;一人当たり延長最大値テキスト">
          <a:extLst>
            <a:ext uri="{FF2B5EF4-FFF2-40B4-BE49-F238E27FC236}">
              <a16:creationId xmlns:a16="http://schemas.microsoft.com/office/drawing/2014/main" id="{F732F0B0-82E4-41FB-B071-07D25302EF86}"/>
            </a:ext>
          </a:extLst>
        </xdr:cNvPr>
        <xdr:cNvSpPr txBox="1"/>
      </xdr:nvSpPr>
      <xdr:spPr>
        <a:xfrm>
          <a:off x="10515600" y="53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18" name="直線コネクタ 117">
          <a:extLst>
            <a:ext uri="{FF2B5EF4-FFF2-40B4-BE49-F238E27FC236}">
              <a16:creationId xmlns:a16="http://schemas.microsoft.com/office/drawing/2014/main" id="{D8DB963B-A04A-4B4D-BDD0-0F27E9044E1A}"/>
            </a:ext>
          </a:extLst>
        </xdr:cNvPr>
        <xdr:cNvCxnSpPr/>
      </xdr:nvCxnSpPr>
      <xdr:spPr>
        <a:xfrm>
          <a:off x="10388600" y="560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58043</xdr:rowOff>
    </xdr:from>
    <xdr:ext cx="534377" cy="259045"/>
    <xdr:sp macro="" textlink="">
      <xdr:nvSpPr>
        <xdr:cNvPr id="119" name="【道路】&#10;一人当たり延長平均値テキスト">
          <a:extLst>
            <a:ext uri="{FF2B5EF4-FFF2-40B4-BE49-F238E27FC236}">
              <a16:creationId xmlns:a16="http://schemas.microsoft.com/office/drawing/2014/main" id="{76AE345D-891C-43CA-8696-CBF618125250}"/>
            </a:ext>
          </a:extLst>
        </xdr:cNvPr>
        <xdr:cNvSpPr txBox="1"/>
      </xdr:nvSpPr>
      <xdr:spPr>
        <a:xfrm>
          <a:off x="10515600" y="691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20" name="フローチャート: 判断 119">
          <a:extLst>
            <a:ext uri="{FF2B5EF4-FFF2-40B4-BE49-F238E27FC236}">
              <a16:creationId xmlns:a16="http://schemas.microsoft.com/office/drawing/2014/main" id="{3959DB25-6AE6-4800-9AA0-E5D5985CEDA9}"/>
            </a:ext>
          </a:extLst>
        </xdr:cNvPr>
        <xdr:cNvSpPr/>
      </xdr:nvSpPr>
      <xdr:spPr>
        <a:xfrm>
          <a:off x="10426700" y="693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21" name="フローチャート: 判断 120">
          <a:extLst>
            <a:ext uri="{FF2B5EF4-FFF2-40B4-BE49-F238E27FC236}">
              <a16:creationId xmlns:a16="http://schemas.microsoft.com/office/drawing/2014/main" id="{47BA6125-B2B2-4AA9-A913-C1445D9ED307}"/>
            </a:ext>
          </a:extLst>
        </xdr:cNvPr>
        <xdr:cNvSpPr/>
      </xdr:nvSpPr>
      <xdr:spPr>
        <a:xfrm>
          <a:off x="9588500" y="69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22" name="フローチャート: 判断 121">
          <a:extLst>
            <a:ext uri="{FF2B5EF4-FFF2-40B4-BE49-F238E27FC236}">
              <a16:creationId xmlns:a16="http://schemas.microsoft.com/office/drawing/2014/main" id="{06B2F6A6-0480-4225-917D-D8C1E4EFF840}"/>
            </a:ext>
          </a:extLst>
        </xdr:cNvPr>
        <xdr:cNvSpPr/>
      </xdr:nvSpPr>
      <xdr:spPr>
        <a:xfrm>
          <a:off x="8699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23" name="フローチャート: 判断 122">
          <a:extLst>
            <a:ext uri="{FF2B5EF4-FFF2-40B4-BE49-F238E27FC236}">
              <a16:creationId xmlns:a16="http://schemas.microsoft.com/office/drawing/2014/main" id="{FD3544EC-EE2A-47B1-A170-450AC5E37DC3}"/>
            </a:ext>
          </a:extLst>
        </xdr:cNvPr>
        <xdr:cNvSpPr/>
      </xdr:nvSpPr>
      <xdr:spPr>
        <a:xfrm>
          <a:off x="7810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24" name="フローチャート: 判断 123">
          <a:extLst>
            <a:ext uri="{FF2B5EF4-FFF2-40B4-BE49-F238E27FC236}">
              <a16:creationId xmlns:a16="http://schemas.microsoft.com/office/drawing/2014/main" id="{7070AC31-3B34-4CE3-B033-5BF9683C0466}"/>
            </a:ext>
          </a:extLst>
        </xdr:cNvPr>
        <xdr:cNvSpPr/>
      </xdr:nvSpPr>
      <xdr:spPr>
        <a:xfrm>
          <a:off x="6921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4A6F667-A6A7-40CC-B888-6670C3ABB0A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ED21D9E-C2A0-464F-AC9E-4F7C128988E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8DE13DC-4B8A-4951-BC7C-F0B99BE4FA5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8F3FF44-E08B-4ACC-A537-BD2175959EB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FE6FC20C-91A1-4590-8EA5-5DAB557305F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43879</xdr:rowOff>
    </xdr:from>
    <xdr:to>
      <xdr:col>55</xdr:col>
      <xdr:colOff>50800</xdr:colOff>
      <xdr:row>40</xdr:row>
      <xdr:rowOff>145479</xdr:rowOff>
    </xdr:to>
    <xdr:sp macro="" textlink="">
      <xdr:nvSpPr>
        <xdr:cNvPr id="130" name="楕円 129">
          <a:extLst>
            <a:ext uri="{FF2B5EF4-FFF2-40B4-BE49-F238E27FC236}">
              <a16:creationId xmlns:a16="http://schemas.microsoft.com/office/drawing/2014/main" id="{DA47B0DA-D1D4-4621-B6DB-CAE7D5FC2CA0}"/>
            </a:ext>
          </a:extLst>
        </xdr:cNvPr>
        <xdr:cNvSpPr/>
      </xdr:nvSpPr>
      <xdr:spPr>
        <a:xfrm>
          <a:off x="10426700" y="690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66756</xdr:rowOff>
    </xdr:from>
    <xdr:ext cx="534377" cy="259045"/>
    <xdr:sp macro="" textlink="">
      <xdr:nvSpPr>
        <xdr:cNvPr id="131" name="【道路】&#10;一人当たり延長該当値テキスト">
          <a:extLst>
            <a:ext uri="{FF2B5EF4-FFF2-40B4-BE49-F238E27FC236}">
              <a16:creationId xmlns:a16="http://schemas.microsoft.com/office/drawing/2014/main" id="{30B8E994-028A-438A-B132-7C5AACADE1AF}"/>
            </a:ext>
          </a:extLst>
        </xdr:cNvPr>
        <xdr:cNvSpPr txBox="1"/>
      </xdr:nvSpPr>
      <xdr:spPr>
        <a:xfrm>
          <a:off x="10515600" y="675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43669</xdr:rowOff>
    </xdr:from>
    <xdr:to>
      <xdr:col>50</xdr:col>
      <xdr:colOff>165100</xdr:colOff>
      <xdr:row>40</xdr:row>
      <xdr:rowOff>145269</xdr:rowOff>
    </xdr:to>
    <xdr:sp macro="" textlink="">
      <xdr:nvSpPr>
        <xdr:cNvPr id="132" name="楕円 131">
          <a:extLst>
            <a:ext uri="{FF2B5EF4-FFF2-40B4-BE49-F238E27FC236}">
              <a16:creationId xmlns:a16="http://schemas.microsoft.com/office/drawing/2014/main" id="{EE529835-4518-4E25-AABE-879FCD4128F7}"/>
            </a:ext>
          </a:extLst>
        </xdr:cNvPr>
        <xdr:cNvSpPr/>
      </xdr:nvSpPr>
      <xdr:spPr>
        <a:xfrm>
          <a:off x="9588500" y="690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94469</xdr:rowOff>
    </xdr:from>
    <xdr:to>
      <xdr:col>55</xdr:col>
      <xdr:colOff>0</xdr:colOff>
      <xdr:row>40</xdr:row>
      <xdr:rowOff>94679</xdr:rowOff>
    </xdr:to>
    <xdr:cxnSp macro="">
      <xdr:nvCxnSpPr>
        <xdr:cNvPr id="133" name="直線コネクタ 132">
          <a:extLst>
            <a:ext uri="{FF2B5EF4-FFF2-40B4-BE49-F238E27FC236}">
              <a16:creationId xmlns:a16="http://schemas.microsoft.com/office/drawing/2014/main" id="{94014F80-6C3B-4A1B-BE67-14036ECDF76A}"/>
            </a:ext>
          </a:extLst>
        </xdr:cNvPr>
        <xdr:cNvCxnSpPr/>
      </xdr:nvCxnSpPr>
      <xdr:spPr>
        <a:xfrm>
          <a:off x="9639300" y="6952469"/>
          <a:ext cx="838200" cy="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47098</xdr:rowOff>
    </xdr:from>
    <xdr:to>
      <xdr:col>46</xdr:col>
      <xdr:colOff>38100</xdr:colOff>
      <xdr:row>40</xdr:row>
      <xdr:rowOff>148698</xdr:rowOff>
    </xdr:to>
    <xdr:sp macro="" textlink="">
      <xdr:nvSpPr>
        <xdr:cNvPr id="134" name="楕円 133">
          <a:extLst>
            <a:ext uri="{FF2B5EF4-FFF2-40B4-BE49-F238E27FC236}">
              <a16:creationId xmlns:a16="http://schemas.microsoft.com/office/drawing/2014/main" id="{E7665EB4-3082-47C7-9D8C-ACD4D15B8A95}"/>
            </a:ext>
          </a:extLst>
        </xdr:cNvPr>
        <xdr:cNvSpPr/>
      </xdr:nvSpPr>
      <xdr:spPr>
        <a:xfrm>
          <a:off x="8699500" y="690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94469</xdr:rowOff>
    </xdr:from>
    <xdr:to>
      <xdr:col>50</xdr:col>
      <xdr:colOff>114300</xdr:colOff>
      <xdr:row>40</xdr:row>
      <xdr:rowOff>97898</xdr:rowOff>
    </xdr:to>
    <xdr:cxnSp macro="">
      <xdr:nvCxnSpPr>
        <xdr:cNvPr id="135" name="直線コネクタ 134">
          <a:extLst>
            <a:ext uri="{FF2B5EF4-FFF2-40B4-BE49-F238E27FC236}">
              <a16:creationId xmlns:a16="http://schemas.microsoft.com/office/drawing/2014/main" id="{7B19E8EB-34B0-4A29-988B-4E05BFA156D6}"/>
            </a:ext>
          </a:extLst>
        </xdr:cNvPr>
        <xdr:cNvCxnSpPr/>
      </xdr:nvCxnSpPr>
      <xdr:spPr>
        <a:xfrm flipV="1">
          <a:off x="8750300" y="6952469"/>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46851</xdr:rowOff>
    </xdr:from>
    <xdr:to>
      <xdr:col>41</xdr:col>
      <xdr:colOff>101600</xdr:colOff>
      <xdr:row>40</xdr:row>
      <xdr:rowOff>148451</xdr:rowOff>
    </xdr:to>
    <xdr:sp macro="" textlink="">
      <xdr:nvSpPr>
        <xdr:cNvPr id="136" name="楕円 135">
          <a:extLst>
            <a:ext uri="{FF2B5EF4-FFF2-40B4-BE49-F238E27FC236}">
              <a16:creationId xmlns:a16="http://schemas.microsoft.com/office/drawing/2014/main" id="{FC5D8CCF-0C15-4C06-B67F-3464C002745C}"/>
            </a:ext>
          </a:extLst>
        </xdr:cNvPr>
        <xdr:cNvSpPr/>
      </xdr:nvSpPr>
      <xdr:spPr>
        <a:xfrm>
          <a:off x="7810500" y="690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97651</xdr:rowOff>
    </xdr:from>
    <xdr:to>
      <xdr:col>45</xdr:col>
      <xdr:colOff>177800</xdr:colOff>
      <xdr:row>40</xdr:row>
      <xdr:rowOff>97898</xdr:rowOff>
    </xdr:to>
    <xdr:cxnSp macro="">
      <xdr:nvCxnSpPr>
        <xdr:cNvPr id="137" name="直線コネクタ 136">
          <a:extLst>
            <a:ext uri="{FF2B5EF4-FFF2-40B4-BE49-F238E27FC236}">
              <a16:creationId xmlns:a16="http://schemas.microsoft.com/office/drawing/2014/main" id="{E759043F-F435-490F-99EF-DB4FD4EFFCC7}"/>
            </a:ext>
          </a:extLst>
        </xdr:cNvPr>
        <xdr:cNvCxnSpPr/>
      </xdr:nvCxnSpPr>
      <xdr:spPr>
        <a:xfrm>
          <a:off x="7861300" y="6955651"/>
          <a:ext cx="889000" cy="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47098</xdr:rowOff>
    </xdr:from>
    <xdr:to>
      <xdr:col>36</xdr:col>
      <xdr:colOff>165100</xdr:colOff>
      <xdr:row>40</xdr:row>
      <xdr:rowOff>148698</xdr:rowOff>
    </xdr:to>
    <xdr:sp macro="" textlink="">
      <xdr:nvSpPr>
        <xdr:cNvPr id="138" name="楕円 137">
          <a:extLst>
            <a:ext uri="{FF2B5EF4-FFF2-40B4-BE49-F238E27FC236}">
              <a16:creationId xmlns:a16="http://schemas.microsoft.com/office/drawing/2014/main" id="{FD529E75-C9EA-4D21-AA96-CC1FE8BA46BC}"/>
            </a:ext>
          </a:extLst>
        </xdr:cNvPr>
        <xdr:cNvSpPr/>
      </xdr:nvSpPr>
      <xdr:spPr>
        <a:xfrm>
          <a:off x="6921500" y="690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97651</xdr:rowOff>
    </xdr:from>
    <xdr:to>
      <xdr:col>41</xdr:col>
      <xdr:colOff>50800</xdr:colOff>
      <xdr:row>40</xdr:row>
      <xdr:rowOff>97898</xdr:rowOff>
    </xdr:to>
    <xdr:cxnSp macro="">
      <xdr:nvCxnSpPr>
        <xdr:cNvPr id="139" name="直線コネクタ 138">
          <a:extLst>
            <a:ext uri="{FF2B5EF4-FFF2-40B4-BE49-F238E27FC236}">
              <a16:creationId xmlns:a16="http://schemas.microsoft.com/office/drawing/2014/main" id="{20F1F2E9-A891-4168-85BD-F807C4D13262}"/>
            </a:ext>
          </a:extLst>
        </xdr:cNvPr>
        <xdr:cNvCxnSpPr/>
      </xdr:nvCxnSpPr>
      <xdr:spPr>
        <a:xfrm flipV="1">
          <a:off x="6972300" y="6955651"/>
          <a:ext cx="889000" cy="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163885</xdr:rowOff>
    </xdr:from>
    <xdr:ext cx="534377" cy="259045"/>
    <xdr:sp macro="" textlink="">
      <xdr:nvSpPr>
        <xdr:cNvPr id="140" name="n_1aveValue【道路】&#10;一人当たり延長">
          <a:extLst>
            <a:ext uri="{FF2B5EF4-FFF2-40B4-BE49-F238E27FC236}">
              <a16:creationId xmlns:a16="http://schemas.microsoft.com/office/drawing/2014/main" id="{6EB08BBE-B927-40F2-8DA6-DB7FAD240D46}"/>
            </a:ext>
          </a:extLst>
        </xdr:cNvPr>
        <xdr:cNvSpPr txBox="1"/>
      </xdr:nvSpPr>
      <xdr:spPr>
        <a:xfrm>
          <a:off x="9359411" y="702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164075</xdr:rowOff>
    </xdr:from>
    <xdr:ext cx="534377" cy="259045"/>
    <xdr:sp macro="" textlink="">
      <xdr:nvSpPr>
        <xdr:cNvPr id="141" name="n_2aveValue【道路】&#10;一人当たり延長">
          <a:extLst>
            <a:ext uri="{FF2B5EF4-FFF2-40B4-BE49-F238E27FC236}">
              <a16:creationId xmlns:a16="http://schemas.microsoft.com/office/drawing/2014/main" id="{C0577D6F-0A4D-4FC5-8D3C-268C268883B1}"/>
            </a:ext>
          </a:extLst>
        </xdr:cNvPr>
        <xdr:cNvSpPr txBox="1"/>
      </xdr:nvSpPr>
      <xdr:spPr>
        <a:xfrm>
          <a:off x="8483111" y="702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149527</xdr:rowOff>
    </xdr:from>
    <xdr:ext cx="534377" cy="259045"/>
    <xdr:sp macro="" textlink="">
      <xdr:nvSpPr>
        <xdr:cNvPr id="142" name="n_3aveValue【道路】&#10;一人当たり延長">
          <a:extLst>
            <a:ext uri="{FF2B5EF4-FFF2-40B4-BE49-F238E27FC236}">
              <a16:creationId xmlns:a16="http://schemas.microsoft.com/office/drawing/2014/main" id="{BAF57F95-F9F6-4EC7-9116-5CE568FF39E3}"/>
            </a:ext>
          </a:extLst>
        </xdr:cNvPr>
        <xdr:cNvSpPr txBox="1"/>
      </xdr:nvSpPr>
      <xdr:spPr>
        <a:xfrm>
          <a:off x="7594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157427</xdr:rowOff>
    </xdr:from>
    <xdr:ext cx="534377" cy="259045"/>
    <xdr:sp macro="" textlink="">
      <xdr:nvSpPr>
        <xdr:cNvPr id="143" name="n_4aveValue【道路】&#10;一人当たり延長">
          <a:extLst>
            <a:ext uri="{FF2B5EF4-FFF2-40B4-BE49-F238E27FC236}">
              <a16:creationId xmlns:a16="http://schemas.microsoft.com/office/drawing/2014/main" id="{FEF18EFE-E64C-45F1-B670-A4DB9078BC85}"/>
            </a:ext>
          </a:extLst>
        </xdr:cNvPr>
        <xdr:cNvSpPr txBox="1"/>
      </xdr:nvSpPr>
      <xdr:spPr>
        <a:xfrm>
          <a:off x="67051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161796</xdr:rowOff>
    </xdr:from>
    <xdr:ext cx="534377" cy="259045"/>
    <xdr:sp macro="" textlink="">
      <xdr:nvSpPr>
        <xdr:cNvPr id="144" name="n_1mainValue【道路】&#10;一人当たり延長">
          <a:extLst>
            <a:ext uri="{FF2B5EF4-FFF2-40B4-BE49-F238E27FC236}">
              <a16:creationId xmlns:a16="http://schemas.microsoft.com/office/drawing/2014/main" id="{B906DDA4-2BA2-4792-8012-76E1D2C06ED7}"/>
            </a:ext>
          </a:extLst>
        </xdr:cNvPr>
        <xdr:cNvSpPr txBox="1"/>
      </xdr:nvSpPr>
      <xdr:spPr>
        <a:xfrm>
          <a:off x="9359411" y="667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165225</xdr:rowOff>
    </xdr:from>
    <xdr:ext cx="534377" cy="259045"/>
    <xdr:sp macro="" textlink="">
      <xdr:nvSpPr>
        <xdr:cNvPr id="145" name="n_2mainValue【道路】&#10;一人当たり延長">
          <a:extLst>
            <a:ext uri="{FF2B5EF4-FFF2-40B4-BE49-F238E27FC236}">
              <a16:creationId xmlns:a16="http://schemas.microsoft.com/office/drawing/2014/main" id="{3539145A-0B06-4463-B238-2DCB90755D27}"/>
            </a:ext>
          </a:extLst>
        </xdr:cNvPr>
        <xdr:cNvSpPr txBox="1"/>
      </xdr:nvSpPr>
      <xdr:spPr>
        <a:xfrm>
          <a:off x="8483111" y="668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139578</xdr:rowOff>
    </xdr:from>
    <xdr:ext cx="534377" cy="259045"/>
    <xdr:sp macro="" textlink="">
      <xdr:nvSpPr>
        <xdr:cNvPr id="146" name="n_3mainValue【道路】&#10;一人当たり延長">
          <a:extLst>
            <a:ext uri="{FF2B5EF4-FFF2-40B4-BE49-F238E27FC236}">
              <a16:creationId xmlns:a16="http://schemas.microsoft.com/office/drawing/2014/main" id="{D8C25406-58D4-4297-AEA1-90DCEFDE3C6F}"/>
            </a:ext>
          </a:extLst>
        </xdr:cNvPr>
        <xdr:cNvSpPr txBox="1"/>
      </xdr:nvSpPr>
      <xdr:spPr>
        <a:xfrm>
          <a:off x="7594111" y="699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165225</xdr:rowOff>
    </xdr:from>
    <xdr:ext cx="534377" cy="259045"/>
    <xdr:sp macro="" textlink="">
      <xdr:nvSpPr>
        <xdr:cNvPr id="147" name="n_4mainValue【道路】&#10;一人当たり延長">
          <a:extLst>
            <a:ext uri="{FF2B5EF4-FFF2-40B4-BE49-F238E27FC236}">
              <a16:creationId xmlns:a16="http://schemas.microsoft.com/office/drawing/2014/main" id="{D3587831-339F-4660-83E9-50066FA16389}"/>
            </a:ext>
          </a:extLst>
        </xdr:cNvPr>
        <xdr:cNvSpPr txBox="1"/>
      </xdr:nvSpPr>
      <xdr:spPr>
        <a:xfrm>
          <a:off x="6705111" y="668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38847A53-F548-4F2F-A9A8-BC9D379D776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55E91CE2-CFFF-4E88-B837-D037C2E45BB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C4359562-F3B3-4BA8-9EDD-FF146417026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AFA07D14-128F-46AE-A948-8189FB225F8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4F3DBE4E-A39E-4238-8605-42459C08127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18AB27C8-69CE-411B-9AE4-02DCCD861BA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1D56BE8E-2205-4FC7-9B06-0EB051C9F08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237D441E-2786-48CA-A869-A692B0B6043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E5F572B8-3BFF-4701-B6BB-47C62E4B4BD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F341C199-56C7-44E7-8018-38E961029A7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BAFD4A39-212D-4916-B251-054D0A18C15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B20EF004-9886-458C-8E50-8C5424E75656}"/>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A2A692AF-1DC8-404A-AAFD-01CDB09853CF}"/>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CDFEF32A-4424-4D7B-8130-4BB41BA69FA9}"/>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D34F118E-756C-4FC5-8D01-03133B7B8158}"/>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16F27D3-7AAA-442A-AD4F-578B5112E0F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F8206C0F-F33A-4855-AE2D-267E82C23B33}"/>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6E2597FA-7D9A-45C3-872D-5F56527A18BE}"/>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73D515B5-2592-439B-A433-9A3E0968C621}"/>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4C0714B0-114C-41F2-A139-6A9B6F3E0E51}"/>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4AD2F12C-D630-4C3E-B76E-4F1B9010C233}"/>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87FB9851-F566-402E-BDA4-7ED94FB6CFD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47F358ED-C23A-4396-B014-36AACA36AFE5}"/>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D05EC2C8-D2F5-41E0-AEE2-0C4624D1AF3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72" name="直線コネクタ 171">
          <a:extLst>
            <a:ext uri="{FF2B5EF4-FFF2-40B4-BE49-F238E27FC236}">
              <a16:creationId xmlns:a16="http://schemas.microsoft.com/office/drawing/2014/main" id="{982F4559-75F8-4478-8C64-76F451C4C76F}"/>
            </a:ext>
          </a:extLst>
        </xdr:cNvPr>
        <xdr:cNvCxnSpPr/>
      </xdr:nvCxnSpPr>
      <xdr:spPr>
        <a:xfrm flipV="1">
          <a:off x="4634865" y="9700260"/>
          <a:ext cx="0" cy="111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C0492C2E-1CC6-4E9C-8F07-A489C4CD6929}"/>
            </a:ext>
          </a:extLst>
        </xdr:cNvPr>
        <xdr:cNvSpPr txBox="1"/>
      </xdr:nvSpPr>
      <xdr:spPr>
        <a:xfrm>
          <a:off x="4673600"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74" name="直線コネクタ 173">
          <a:extLst>
            <a:ext uri="{FF2B5EF4-FFF2-40B4-BE49-F238E27FC236}">
              <a16:creationId xmlns:a16="http://schemas.microsoft.com/office/drawing/2014/main" id="{D89BBC16-9650-4F35-AB4B-78FDA30B6417}"/>
            </a:ext>
          </a:extLst>
        </xdr:cNvPr>
        <xdr:cNvCxnSpPr/>
      </xdr:nvCxnSpPr>
      <xdr:spPr>
        <a:xfrm>
          <a:off x="4546600" y="1081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75B259DA-0685-458C-96A5-DCB10F3AD100}"/>
            </a:ext>
          </a:extLst>
        </xdr:cNvPr>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6" name="直線コネクタ 175">
          <a:extLst>
            <a:ext uri="{FF2B5EF4-FFF2-40B4-BE49-F238E27FC236}">
              <a16:creationId xmlns:a16="http://schemas.microsoft.com/office/drawing/2014/main" id="{C2110F53-2FA5-4184-965E-C08BDACA6F79}"/>
            </a:ext>
          </a:extLst>
        </xdr:cNvPr>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139717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DF18A8CF-A603-4842-B8B3-D47F4EBC8641}"/>
            </a:ext>
          </a:extLst>
        </xdr:cNvPr>
        <xdr:cNvSpPr txBox="1"/>
      </xdr:nvSpPr>
      <xdr:spPr>
        <a:xfrm>
          <a:off x="4673600" y="10083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8" name="フローチャート: 判断 177">
          <a:extLst>
            <a:ext uri="{FF2B5EF4-FFF2-40B4-BE49-F238E27FC236}">
              <a16:creationId xmlns:a16="http://schemas.microsoft.com/office/drawing/2014/main" id="{21232F98-68F4-4989-9F64-4ED10041F22E}"/>
            </a:ext>
          </a:extLst>
        </xdr:cNvPr>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9" name="フローチャート: 判断 178">
          <a:extLst>
            <a:ext uri="{FF2B5EF4-FFF2-40B4-BE49-F238E27FC236}">
              <a16:creationId xmlns:a16="http://schemas.microsoft.com/office/drawing/2014/main" id="{F7675261-8E48-47A2-979F-466041F1519A}"/>
            </a:ext>
          </a:extLst>
        </xdr:cNvPr>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80" name="フローチャート: 判断 179">
          <a:extLst>
            <a:ext uri="{FF2B5EF4-FFF2-40B4-BE49-F238E27FC236}">
              <a16:creationId xmlns:a16="http://schemas.microsoft.com/office/drawing/2014/main" id="{37832086-911E-4245-A5ED-6D55FD498276}"/>
            </a:ext>
          </a:extLst>
        </xdr:cNvPr>
        <xdr:cNvSpPr/>
      </xdr:nvSpPr>
      <xdr:spPr>
        <a:xfrm>
          <a:off x="2857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81" name="フローチャート: 判断 180">
          <a:extLst>
            <a:ext uri="{FF2B5EF4-FFF2-40B4-BE49-F238E27FC236}">
              <a16:creationId xmlns:a16="http://schemas.microsoft.com/office/drawing/2014/main" id="{58BCFE65-F5E3-4AE0-868E-F7D64BFD7C40}"/>
            </a:ext>
          </a:extLst>
        </xdr:cNvPr>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82" name="フローチャート: 判断 181">
          <a:extLst>
            <a:ext uri="{FF2B5EF4-FFF2-40B4-BE49-F238E27FC236}">
              <a16:creationId xmlns:a16="http://schemas.microsoft.com/office/drawing/2014/main" id="{81AF4AA4-9C41-488B-9D50-32D71FD5D4B7}"/>
            </a:ext>
          </a:extLst>
        </xdr:cNvPr>
        <xdr:cNvSpPr/>
      </xdr:nvSpPr>
      <xdr:spPr>
        <a:xfrm>
          <a:off x="1079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B0EA4CD5-A81F-4DFD-BDF5-935FF8B9EF3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15E75A1-246C-44AE-8BF3-3EC192C67BD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F634BBF-999F-47B3-8B53-AA8E40E5817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29E5FDD-7602-46E0-B4F0-1BEA7E3392C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9CDB6AAC-3B83-4E84-9559-D74861398D5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52070</xdr:rowOff>
    </xdr:from>
    <xdr:to>
      <xdr:col>24</xdr:col>
      <xdr:colOff>114300</xdr:colOff>
      <xdr:row>60</xdr:row>
      <xdr:rowOff>153670</xdr:rowOff>
    </xdr:to>
    <xdr:sp macro="" textlink="">
      <xdr:nvSpPr>
        <xdr:cNvPr id="188" name="楕円 187">
          <a:extLst>
            <a:ext uri="{FF2B5EF4-FFF2-40B4-BE49-F238E27FC236}">
              <a16:creationId xmlns:a16="http://schemas.microsoft.com/office/drawing/2014/main" id="{C8593121-8B1B-4BEC-A1D7-DED97003311D}"/>
            </a:ext>
          </a:extLst>
        </xdr:cNvPr>
        <xdr:cNvSpPr/>
      </xdr:nvSpPr>
      <xdr:spPr>
        <a:xfrm>
          <a:off x="45847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30497</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E2C66A32-776C-4091-AC1F-A5EDD978FD9A}"/>
            </a:ext>
          </a:extLst>
        </xdr:cNvPr>
        <xdr:cNvSpPr txBox="1"/>
      </xdr:nvSpPr>
      <xdr:spPr>
        <a:xfrm>
          <a:off x="4673600"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71120</xdr:rowOff>
    </xdr:from>
    <xdr:to>
      <xdr:col>20</xdr:col>
      <xdr:colOff>38100</xdr:colOff>
      <xdr:row>61</xdr:row>
      <xdr:rowOff>1270</xdr:rowOff>
    </xdr:to>
    <xdr:sp macro="" textlink="">
      <xdr:nvSpPr>
        <xdr:cNvPr id="190" name="楕円 189">
          <a:extLst>
            <a:ext uri="{FF2B5EF4-FFF2-40B4-BE49-F238E27FC236}">
              <a16:creationId xmlns:a16="http://schemas.microsoft.com/office/drawing/2014/main" id="{8243A20F-E32D-4399-BB12-5ACCE510B811}"/>
            </a:ext>
          </a:extLst>
        </xdr:cNvPr>
        <xdr:cNvSpPr/>
      </xdr:nvSpPr>
      <xdr:spPr>
        <a:xfrm>
          <a:off x="3746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102870</xdr:rowOff>
    </xdr:from>
    <xdr:to>
      <xdr:col>24</xdr:col>
      <xdr:colOff>63500</xdr:colOff>
      <xdr:row>60</xdr:row>
      <xdr:rowOff>121920</xdr:rowOff>
    </xdr:to>
    <xdr:cxnSp macro="">
      <xdr:nvCxnSpPr>
        <xdr:cNvPr id="191" name="直線コネクタ 190">
          <a:extLst>
            <a:ext uri="{FF2B5EF4-FFF2-40B4-BE49-F238E27FC236}">
              <a16:creationId xmlns:a16="http://schemas.microsoft.com/office/drawing/2014/main" id="{6F2358F1-FA11-45EC-ACA2-94197032E0C0}"/>
            </a:ext>
          </a:extLst>
        </xdr:cNvPr>
        <xdr:cNvCxnSpPr/>
      </xdr:nvCxnSpPr>
      <xdr:spPr>
        <a:xfrm flipV="1">
          <a:off x="3797300" y="1038987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38735</xdr:rowOff>
    </xdr:from>
    <xdr:to>
      <xdr:col>15</xdr:col>
      <xdr:colOff>101600</xdr:colOff>
      <xdr:row>60</xdr:row>
      <xdr:rowOff>140335</xdr:rowOff>
    </xdr:to>
    <xdr:sp macro="" textlink="">
      <xdr:nvSpPr>
        <xdr:cNvPr id="192" name="楕円 191">
          <a:extLst>
            <a:ext uri="{FF2B5EF4-FFF2-40B4-BE49-F238E27FC236}">
              <a16:creationId xmlns:a16="http://schemas.microsoft.com/office/drawing/2014/main" id="{5A9888AD-7A18-4B76-AADE-3F0F21FAD088}"/>
            </a:ext>
          </a:extLst>
        </xdr:cNvPr>
        <xdr:cNvSpPr/>
      </xdr:nvSpPr>
      <xdr:spPr>
        <a:xfrm>
          <a:off x="2857500" y="103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89535</xdr:rowOff>
    </xdr:from>
    <xdr:to>
      <xdr:col>19</xdr:col>
      <xdr:colOff>177800</xdr:colOff>
      <xdr:row>60</xdr:row>
      <xdr:rowOff>121920</xdr:rowOff>
    </xdr:to>
    <xdr:cxnSp macro="">
      <xdr:nvCxnSpPr>
        <xdr:cNvPr id="193" name="直線コネクタ 192">
          <a:extLst>
            <a:ext uri="{FF2B5EF4-FFF2-40B4-BE49-F238E27FC236}">
              <a16:creationId xmlns:a16="http://schemas.microsoft.com/office/drawing/2014/main" id="{32E3EEE1-49A2-42D0-8C6F-7A7FA3FEB836}"/>
            </a:ext>
          </a:extLst>
        </xdr:cNvPr>
        <xdr:cNvCxnSpPr/>
      </xdr:nvCxnSpPr>
      <xdr:spPr>
        <a:xfrm>
          <a:off x="2908300" y="1037653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10160</xdr:rowOff>
    </xdr:from>
    <xdr:to>
      <xdr:col>10</xdr:col>
      <xdr:colOff>165100</xdr:colOff>
      <xdr:row>60</xdr:row>
      <xdr:rowOff>111760</xdr:rowOff>
    </xdr:to>
    <xdr:sp macro="" textlink="">
      <xdr:nvSpPr>
        <xdr:cNvPr id="194" name="楕円 193">
          <a:extLst>
            <a:ext uri="{FF2B5EF4-FFF2-40B4-BE49-F238E27FC236}">
              <a16:creationId xmlns:a16="http://schemas.microsoft.com/office/drawing/2014/main" id="{E22EF0D7-E864-4AA8-8199-15BB8BA590AB}"/>
            </a:ext>
          </a:extLst>
        </xdr:cNvPr>
        <xdr:cNvSpPr/>
      </xdr:nvSpPr>
      <xdr:spPr>
        <a:xfrm>
          <a:off x="1968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60960</xdr:rowOff>
    </xdr:from>
    <xdr:to>
      <xdr:col>15</xdr:col>
      <xdr:colOff>50800</xdr:colOff>
      <xdr:row>60</xdr:row>
      <xdr:rowOff>89535</xdr:rowOff>
    </xdr:to>
    <xdr:cxnSp macro="">
      <xdr:nvCxnSpPr>
        <xdr:cNvPr id="195" name="直線コネクタ 194">
          <a:extLst>
            <a:ext uri="{FF2B5EF4-FFF2-40B4-BE49-F238E27FC236}">
              <a16:creationId xmlns:a16="http://schemas.microsoft.com/office/drawing/2014/main" id="{7CEE598C-E3DA-4CFD-B941-B47CBC00CFEB}"/>
            </a:ext>
          </a:extLst>
        </xdr:cNvPr>
        <xdr:cNvCxnSpPr/>
      </xdr:nvCxnSpPr>
      <xdr:spPr>
        <a:xfrm>
          <a:off x="2019300" y="103479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160655</xdr:rowOff>
    </xdr:from>
    <xdr:to>
      <xdr:col>6</xdr:col>
      <xdr:colOff>38100</xdr:colOff>
      <xdr:row>60</xdr:row>
      <xdr:rowOff>90805</xdr:rowOff>
    </xdr:to>
    <xdr:sp macro="" textlink="">
      <xdr:nvSpPr>
        <xdr:cNvPr id="196" name="楕円 195">
          <a:extLst>
            <a:ext uri="{FF2B5EF4-FFF2-40B4-BE49-F238E27FC236}">
              <a16:creationId xmlns:a16="http://schemas.microsoft.com/office/drawing/2014/main" id="{34269DE2-1E51-4C5C-B8ED-52C165770C36}"/>
            </a:ext>
          </a:extLst>
        </xdr:cNvPr>
        <xdr:cNvSpPr/>
      </xdr:nvSpPr>
      <xdr:spPr>
        <a:xfrm>
          <a:off x="10795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40005</xdr:rowOff>
    </xdr:from>
    <xdr:to>
      <xdr:col>10</xdr:col>
      <xdr:colOff>114300</xdr:colOff>
      <xdr:row>60</xdr:row>
      <xdr:rowOff>60960</xdr:rowOff>
    </xdr:to>
    <xdr:cxnSp macro="">
      <xdr:nvCxnSpPr>
        <xdr:cNvPr id="197" name="直線コネクタ 196">
          <a:extLst>
            <a:ext uri="{FF2B5EF4-FFF2-40B4-BE49-F238E27FC236}">
              <a16:creationId xmlns:a16="http://schemas.microsoft.com/office/drawing/2014/main" id="{D170F280-CB60-444C-804E-452C93416297}"/>
            </a:ext>
          </a:extLst>
        </xdr:cNvPr>
        <xdr:cNvCxnSpPr/>
      </xdr:nvCxnSpPr>
      <xdr:spPr>
        <a:xfrm>
          <a:off x="1130300" y="1032700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76852</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F654F922-E2C5-4AD7-9C47-AE8AB0C26B5F}"/>
            </a:ext>
          </a:extLst>
        </xdr:cNvPr>
        <xdr:cNvSpPr txBox="1"/>
      </xdr:nvSpPr>
      <xdr:spPr>
        <a:xfrm>
          <a:off x="3582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50182</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99D32D22-4A11-4B7B-BD61-EF729DE091E7}"/>
            </a:ext>
          </a:extLst>
        </xdr:cNvPr>
        <xdr:cNvSpPr txBox="1"/>
      </xdr:nvSpPr>
      <xdr:spPr>
        <a:xfrm>
          <a:off x="2705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12082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105D8006-1412-4F8D-A426-482AD6995F9C}"/>
            </a:ext>
          </a:extLst>
        </xdr:cNvPr>
        <xdr:cNvSpPr txBox="1"/>
      </xdr:nvSpPr>
      <xdr:spPr>
        <a:xfrm>
          <a:off x="1816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156862</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E0FBD9FF-92AF-4D22-A981-66A7C4FD2C57}"/>
            </a:ext>
          </a:extLst>
        </xdr:cNvPr>
        <xdr:cNvSpPr txBox="1"/>
      </xdr:nvSpPr>
      <xdr:spPr>
        <a:xfrm>
          <a:off x="927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163847</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AB7983D7-AC64-411E-B776-038824471139}"/>
            </a:ext>
          </a:extLst>
        </xdr:cNvPr>
        <xdr:cNvSpPr txBox="1"/>
      </xdr:nvSpPr>
      <xdr:spPr>
        <a:xfrm>
          <a:off x="35820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131462</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1DFF3824-9E10-488C-A867-B79FE713648A}"/>
            </a:ext>
          </a:extLst>
        </xdr:cNvPr>
        <xdr:cNvSpPr txBox="1"/>
      </xdr:nvSpPr>
      <xdr:spPr>
        <a:xfrm>
          <a:off x="27057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102887</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409037F2-407E-45DA-B685-2310272F4A9A}"/>
            </a:ext>
          </a:extLst>
        </xdr:cNvPr>
        <xdr:cNvSpPr txBox="1"/>
      </xdr:nvSpPr>
      <xdr:spPr>
        <a:xfrm>
          <a:off x="1816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81932</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B828CD92-AD67-4EEA-9814-259A6AF74559}"/>
            </a:ext>
          </a:extLst>
        </xdr:cNvPr>
        <xdr:cNvSpPr txBox="1"/>
      </xdr:nvSpPr>
      <xdr:spPr>
        <a:xfrm>
          <a:off x="927744" y="1036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EB0709DA-B596-4948-A8CD-A96A8D0F487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F91E1C70-7720-400D-8A33-49515912285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28774DEF-2F25-46BE-83E1-D26EEEE8792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47AF2169-722D-47E7-8FCA-E0204B0D529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20828AF5-59E4-48B3-A087-9FF3BB4BD1D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2FE2F2E5-3C65-436E-8A5F-2ADBEE45013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19232C79-4EB0-4BF1-9B75-17986E915BE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AB426ABB-4B57-4BE9-8ADD-C0525B98357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39E7B3F5-C666-45F3-8792-9790CDE502E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62D10DE7-7982-4B7F-944D-DD3C8ED9922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a:extLst>
            <a:ext uri="{FF2B5EF4-FFF2-40B4-BE49-F238E27FC236}">
              <a16:creationId xmlns:a16="http://schemas.microsoft.com/office/drawing/2014/main" id="{81DACD29-3906-4152-B699-552D545F7E1F}"/>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a:extLst>
            <a:ext uri="{FF2B5EF4-FFF2-40B4-BE49-F238E27FC236}">
              <a16:creationId xmlns:a16="http://schemas.microsoft.com/office/drawing/2014/main" id="{C12C37D3-3BAC-455E-AD5B-8F3D9A466604}"/>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a:extLst>
            <a:ext uri="{FF2B5EF4-FFF2-40B4-BE49-F238E27FC236}">
              <a16:creationId xmlns:a16="http://schemas.microsoft.com/office/drawing/2014/main" id="{9E2FFE94-B074-4BDE-9B74-5EF0CA735251}"/>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a:extLst>
            <a:ext uri="{FF2B5EF4-FFF2-40B4-BE49-F238E27FC236}">
              <a16:creationId xmlns:a16="http://schemas.microsoft.com/office/drawing/2014/main" id="{281FA7AC-7464-480B-8B13-4026BFCF9F71}"/>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a:extLst>
            <a:ext uri="{FF2B5EF4-FFF2-40B4-BE49-F238E27FC236}">
              <a16:creationId xmlns:a16="http://schemas.microsoft.com/office/drawing/2014/main" id="{10714B00-CEB3-463B-8DBC-B6E06AE4F2F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a:extLst>
            <a:ext uri="{FF2B5EF4-FFF2-40B4-BE49-F238E27FC236}">
              <a16:creationId xmlns:a16="http://schemas.microsoft.com/office/drawing/2014/main" id="{9F69703E-E3E8-4306-A4B0-0FA81EF90B33}"/>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a:extLst>
            <a:ext uri="{FF2B5EF4-FFF2-40B4-BE49-F238E27FC236}">
              <a16:creationId xmlns:a16="http://schemas.microsoft.com/office/drawing/2014/main" id="{B51E2344-E1D2-481B-B300-D6996BE0C7A8}"/>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a:extLst>
            <a:ext uri="{FF2B5EF4-FFF2-40B4-BE49-F238E27FC236}">
              <a16:creationId xmlns:a16="http://schemas.microsoft.com/office/drawing/2014/main" id="{E75A277F-AA60-45B4-8DB2-CEDF29B840EA}"/>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4DAE35ED-3300-47C7-AB3B-F254E514F0E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a:extLst>
            <a:ext uri="{FF2B5EF4-FFF2-40B4-BE49-F238E27FC236}">
              <a16:creationId xmlns:a16="http://schemas.microsoft.com/office/drawing/2014/main" id="{FD60197A-533E-42F7-8CC5-B20514612523}"/>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a:extLst>
            <a:ext uri="{FF2B5EF4-FFF2-40B4-BE49-F238E27FC236}">
              <a16:creationId xmlns:a16="http://schemas.microsoft.com/office/drawing/2014/main" id="{C6DCFE68-EE8C-479D-B746-93562BC0E3B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27" name="直線コネクタ 226">
          <a:extLst>
            <a:ext uri="{FF2B5EF4-FFF2-40B4-BE49-F238E27FC236}">
              <a16:creationId xmlns:a16="http://schemas.microsoft.com/office/drawing/2014/main" id="{781E8C83-7BB6-4E3D-83D9-1BB58B552F1D}"/>
            </a:ext>
          </a:extLst>
        </xdr:cNvPr>
        <xdr:cNvCxnSpPr/>
      </xdr:nvCxnSpPr>
      <xdr:spPr>
        <a:xfrm flipV="1">
          <a:off x="10476865" y="9661050"/>
          <a:ext cx="0" cy="1295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28" name="【橋りょう・トンネル】&#10;一人当たり有形固定資産（償却資産）額最小値テキスト">
          <a:extLst>
            <a:ext uri="{FF2B5EF4-FFF2-40B4-BE49-F238E27FC236}">
              <a16:creationId xmlns:a16="http://schemas.microsoft.com/office/drawing/2014/main" id="{EC3E3184-5504-4436-A9B3-0A8A29B4462F}"/>
            </a:ext>
          </a:extLst>
        </xdr:cNvPr>
        <xdr:cNvSpPr txBox="1"/>
      </xdr:nvSpPr>
      <xdr:spPr>
        <a:xfrm>
          <a:off x="10515600" y="109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29" name="直線コネクタ 228">
          <a:extLst>
            <a:ext uri="{FF2B5EF4-FFF2-40B4-BE49-F238E27FC236}">
              <a16:creationId xmlns:a16="http://schemas.microsoft.com/office/drawing/2014/main" id="{72391304-D14D-436D-BF5E-6AC2961158F5}"/>
            </a:ext>
          </a:extLst>
        </xdr:cNvPr>
        <xdr:cNvCxnSpPr/>
      </xdr:nvCxnSpPr>
      <xdr:spPr>
        <a:xfrm>
          <a:off x="10388600" y="1095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30" name="【橋りょう・トンネル】&#10;一人当たり有形固定資産（償却資産）額最大値テキスト">
          <a:extLst>
            <a:ext uri="{FF2B5EF4-FFF2-40B4-BE49-F238E27FC236}">
              <a16:creationId xmlns:a16="http://schemas.microsoft.com/office/drawing/2014/main" id="{2B8DE618-D8FD-4475-924B-99448FD6546A}"/>
            </a:ext>
          </a:extLst>
        </xdr:cNvPr>
        <xdr:cNvSpPr txBox="1"/>
      </xdr:nvSpPr>
      <xdr:spPr>
        <a:xfrm>
          <a:off x="10515600" y="943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31" name="直線コネクタ 230">
          <a:extLst>
            <a:ext uri="{FF2B5EF4-FFF2-40B4-BE49-F238E27FC236}">
              <a16:creationId xmlns:a16="http://schemas.microsoft.com/office/drawing/2014/main" id="{080B7C95-666D-417F-9B6C-1B7D97A86334}"/>
            </a:ext>
          </a:extLst>
        </xdr:cNvPr>
        <xdr:cNvCxnSpPr/>
      </xdr:nvCxnSpPr>
      <xdr:spPr>
        <a:xfrm>
          <a:off x="10388600" y="96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24769</xdr:rowOff>
    </xdr:from>
    <xdr:ext cx="599010" cy="259045"/>
    <xdr:sp macro="" textlink="">
      <xdr:nvSpPr>
        <xdr:cNvPr id="232" name="【橋りょう・トンネル】&#10;一人当たり有形固定資産（償却資産）額平均値テキスト">
          <a:extLst>
            <a:ext uri="{FF2B5EF4-FFF2-40B4-BE49-F238E27FC236}">
              <a16:creationId xmlns:a16="http://schemas.microsoft.com/office/drawing/2014/main" id="{8CA63D75-819F-434A-844A-74BE8CBCBC6B}"/>
            </a:ext>
          </a:extLst>
        </xdr:cNvPr>
        <xdr:cNvSpPr txBox="1"/>
      </xdr:nvSpPr>
      <xdr:spPr>
        <a:xfrm>
          <a:off x="10515600" y="10311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33" name="フローチャート: 判断 232">
          <a:extLst>
            <a:ext uri="{FF2B5EF4-FFF2-40B4-BE49-F238E27FC236}">
              <a16:creationId xmlns:a16="http://schemas.microsoft.com/office/drawing/2014/main" id="{B5A2C26D-1BFF-4D80-90B3-9FF7F72E72CE}"/>
            </a:ext>
          </a:extLst>
        </xdr:cNvPr>
        <xdr:cNvSpPr/>
      </xdr:nvSpPr>
      <xdr:spPr>
        <a:xfrm>
          <a:off x="10426700" y="104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234" name="フローチャート: 判断 233">
          <a:extLst>
            <a:ext uri="{FF2B5EF4-FFF2-40B4-BE49-F238E27FC236}">
              <a16:creationId xmlns:a16="http://schemas.microsoft.com/office/drawing/2014/main" id="{9BAC360D-9583-4790-8F96-35765E13C7AA}"/>
            </a:ext>
          </a:extLst>
        </xdr:cNvPr>
        <xdr:cNvSpPr/>
      </xdr:nvSpPr>
      <xdr:spPr>
        <a:xfrm>
          <a:off x="9588500" y="1046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235" name="フローチャート: 判断 234">
          <a:extLst>
            <a:ext uri="{FF2B5EF4-FFF2-40B4-BE49-F238E27FC236}">
              <a16:creationId xmlns:a16="http://schemas.microsoft.com/office/drawing/2014/main" id="{37A60957-0B46-4324-8796-C820F32C00B8}"/>
            </a:ext>
          </a:extLst>
        </xdr:cNvPr>
        <xdr:cNvSpPr/>
      </xdr:nvSpPr>
      <xdr:spPr>
        <a:xfrm>
          <a:off x="8699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36" name="フローチャート: 判断 235">
          <a:extLst>
            <a:ext uri="{FF2B5EF4-FFF2-40B4-BE49-F238E27FC236}">
              <a16:creationId xmlns:a16="http://schemas.microsoft.com/office/drawing/2014/main" id="{BD97486B-DBBD-4970-8CC2-ADA9B327C37D}"/>
            </a:ext>
          </a:extLst>
        </xdr:cNvPr>
        <xdr:cNvSpPr/>
      </xdr:nvSpPr>
      <xdr:spPr>
        <a:xfrm>
          <a:off x="7810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37" name="フローチャート: 判断 236">
          <a:extLst>
            <a:ext uri="{FF2B5EF4-FFF2-40B4-BE49-F238E27FC236}">
              <a16:creationId xmlns:a16="http://schemas.microsoft.com/office/drawing/2014/main" id="{B2CCD4B2-4B83-40E0-AE75-A8561EAC0B2A}"/>
            </a:ext>
          </a:extLst>
        </xdr:cNvPr>
        <xdr:cNvSpPr/>
      </xdr:nvSpPr>
      <xdr:spPr>
        <a:xfrm>
          <a:off x="6921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29259079-7F14-4E82-8F0A-3BCF9684DF4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4904F764-8C72-4948-85BA-099AE0A4EA7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385631DB-3929-495E-95D3-CA926E1B055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66550CD8-B430-4056-B915-6F912C7A5CD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57D58E9C-4F49-4E7E-9F75-48DE33C20F2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119514</xdr:rowOff>
    </xdr:from>
    <xdr:to>
      <xdr:col>55</xdr:col>
      <xdr:colOff>50800</xdr:colOff>
      <xdr:row>62</xdr:row>
      <xdr:rowOff>49664</xdr:rowOff>
    </xdr:to>
    <xdr:sp macro="" textlink="">
      <xdr:nvSpPr>
        <xdr:cNvPr id="243" name="楕円 242">
          <a:extLst>
            <a:ext uri="{FF2B5EF4-FFF2-40B4-BE49-F238E27FC236}">
              <a16:creationId xmlns:a16="http://schemas.microsoft.com/office/drawing/2014/main" id="{F62BF635-D862-48BA-8759-FE731E78C4B3}"/>
            </a:ext>
          </a:extLst>
        </xdr:cNvPr>
        <xdr:cNvSpPr/>
      </xdr:nvSpPr>
      <xdr:spPr>
        <a:xfrm>
          <a:off x="10426700" y="1057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97941</xdr:rowOff>
    </xdr:from>
    <xdr:ext cx="599010" cy="259045"/>
    <xdr:sp macro="" textlink="">
      <xdr:nvSpPr>
        <xdr:cNvPr id="244" name="【橋りょう・トンネル】&#10;一人当たり有形固定資産（償却資産）額該当値テキスト">
          <a:extLst>
            <a:ext uri="{FF2B5EF4-FFF2-40B4-BE49-F238E27FC236}">
              <a16:creationId xmlns:a16="http://schemas.microsoft.com/office/drawing/2014/main" id="{308FC641-04E3-474F-BC94-F6E51D618FC2}"/>
            </a:ext>
          </a:extLst>
        </xdr:cNvPr>
        <xdr:cNvSpPr txBox="1"/>
      </xdr:nvSpPr>
      <xdr:spPr>
        <a:xfrm>
          <a:off x="10515600" y="10556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153164</xdr:rowOff>
    </xdr:from>
    <xdr:to>
      <xdr:col>50</xdr:col>
      <xdr:colOff>165100</xdr:colOff>
      <xdr:row>62</xdr:row>
      <xdr:rowOff>83314</xdr:rowOff>
    </xdr:to>
    <xdr:sp macro="" textlink="">
      <xdr:nvSpPr>
        <xdr:cNvPr id="245" name="楕円 244">
          <a:extLst>
            <a:ext uri="{FF2B5EF4-FFF2-40B4-BE49-F238E27FC236}">
              <a16:creationId xmlns:a16="http://schemas.microsoft.com/office/drawing/2014/main" id="{FD7377A1-6B34-415C-A59E-E86D5DCB92D8}"/>
            </a:ext>
          </a:extLst>
        </xdr:cNvPr>
        <xdr:cNvSpPr/>
      </xdr:nvSpPr>
      <xdr:spPr>
        <a:xfrm>
          <a:off x="9588500" y="1061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170314</xdr:rowOff>
    </xdr:from>
    <xdr:to>
      <xdr:col>55</xdr:col>
      <xdr:colOff>0</xdr:colOff>
      <xdr:row>62</xdr:row>
      <xdr:rowOff>32514</xdr:rowOff>
    </xdr:to>
    <xdr:cxnSp macro="">
      <xdr:nvCxnSpPr>
        <xdr:cNvPr id="246" name="直線コネクタ 245">
          <a:extLst>
            <a:ext uri="{FF2B5EF4-FFF2-40B4-BE49-F238E27FC236}">
              <a16:creationId xmlns:a16="http://schemas.microsoft.com/office/drawing/2014/main" id="{BE35725A-55DB-4CAA-AEDA-EBA0564AFBE4}"/>
            </a:ext>
          </a:extLst>
        </xdr:cNvPr>
        <xdr:cNvCxnSpPr/>
      </xdr:nvCxnSpPr>
      <xdr:spPr>
        <a:xfrm flipV="1">
          <a:off x="9639300" y="10628764"/>
          <a:ext cx="838200" cy="3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156897</xdr:rowOff>
    </xdr:from>
    <xdr:to>
      <xdr:col>46</xdr:col>
      <xdr:colOff>38100</xdr:colOff>
      <xdr:row>62</xdr:row>
      <xdr:rowOff>87047</xdr:rowOff>
    </xdr:to>
    <xdr:sp macro="" textlink="">
      <xdr:nvSpPr>
        <xdr:cNvPr id="247" name="楕円 246">
          <a:extLst>
            <a:ext uri="{FF2B5EF4-FFF2-40B4-BE49-F238E27FC236}">
              <a16:creationId xmlns:a16="http://schemas.microsoft.com/office/drawing/2014/main" id="{B6169249-A27A-4721-ACCD-DF5A816CFBBA}"/>
            </a:ext>
          </a:extLst>
        </xdr:cNvPr>
        <xdr:cNvSpPr/>
      </xdr:nvSpPr>
      <xdr:spPr>
        <a:xfrm>
          <a:off x="8699500" y="1061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32514</xdr:rowOff>
    </xdr:from>
    <xdr:to>
      <xdr:col>50</xdr:col>
      <xdr:colOff>114300</xdr:colOff>
      <xdr:row>62</xdr:row>
      <xdr:rowOff>36247</xdr:rowOff>
    </xdr:to>
    <xdr:cxnSp macro="">
      <xdr:nvCxnSpPr>
        <xdr:cNvPr id="248" name="直線コネクタ 247">
          <a:extLst>
            <a:ext uri="{FF2B5EF4-FFF2-40B4-BE49-F238E27FC236}">
              <a16:creationId xmlns:a16="http://schemas.microsoft.com/office/drawing/2014/main" id="{26D8255E-46AC-45A4-B87A-174A6240B5A9}"/>
            </a:ext>
          </a:extLst>
        </xdr:cNvPr>
        <xdr:cNvCxnSpPr/>
      </xdr:nvCxnSpPr>
      <xdr:spPr>
        <a:xfrm flipV="1">
          <a:off x="8750300" y="10662414"/>
          <a:ext cx="889000" cy="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157166</xdr:rowOff>
    </xdr:from>
    <xdr:to>
      <xdr:col>41</xdr:col>
      <xdr:colOff>101600</xdr:colOff>
      <xdr:row>62</xdr:row>
      <xdr:rowOff>87316</xdr:rowOff>
    </xdr:to>
    <xdr:sp macro="" textlink="">
      <xdr:nvSpPr>
        <xdr:cNvPr id="249" name="楕円 248">
          <a:extLst>
            <a:ext uri="{FF2B5EF4-FFF2-40B4-BE49-F238E27FC236}">
              <a16:creationId xmlns:a16="http://schemas.microsoft.com/office/drawing/2014/main" id="{CA99C862-869F-4FE9-A427-71E3E2C6ED0C}"/>
            </a:ext>
          </a:extLst>
        </xdr:cNvPr>
        <xdr:cNvSpPr/>
      </xdr:nvSpPr>
      <xdr:spPr>
        <a:xfrm>
          <a:off x="7810500" y="1061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36247</xdr:rowOff>
    </xdr:from>
    <xdr:to>
      <xdr:col>45</xdr:col>
      <xdr:colOff>177800</xdr:colOff>
      <xdr:row>62</xdr:row>
      <xdr:rowOff>36516</xdr:rowOff>
    </xdr:to>
    <xdr:cxnSp macro="">
      <xdr:nvCxnSpPr>
        <xdr:cNvPr id="250" name="直線コネクタ 249">
          <a:extLst>
            <a:ext uri="{FF2B5EF4-FFF2-40B4-BE49-F238E27FC236}">
              <a16:creationId xmlns:a16="http://schemas.microsoft.com/office/drawing/2014/main" id="{217A7F26-F400-46AE-9F71-0DB473FF02B3}"/>
            </a:ext>
          </a:extLst>
        </xdr:cNvPr>
        <xdr:cNvCxnSpPr/>
      </xdr:nvCxnSpPr>
      <xdr:spPr>
        <a:xfrm flipV="1">
          <a:off x="7861300" y="10666147"/>
          <a:ext cx="889000" cy="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159633</xdr:rowOff>
    </xdr:from>
    <xdr:to>
      <xdr:col>36</xdr:col>
      <xdr:colOff>165100</xdr:colOff>
      <xdr:row>62</xdr:row>
      <xdr:rowOff>89783</xdr:rowOff>
    </xdr:to>
    <xdr:sp macro="" textlink="">
      <xdr:nvSpPr>
        <xdr:cNvPr id="251" name="楕円 250">
          <a:extLst>
            <a:ext uri="{FF2B5EF4-FFF2-40B4-BE49-F238E27FC236}">
              <a16:creationId xmlns:a16="http://schemas.microsoft.com/office/drawing/2014/main" id="{83B7DDAC-3A54-4E1B-8E17-834CBE713914}"/>
            </a:ext>
          </a:extLst>
        </xdr:cNvPr>
        <xdr:cNvSpPr/>
      </xdr:nvSpPr>
      <xdr:spPr>
        <a:xfrm>
          <a:off x="6921500" y="1061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36516</xdr:rowOff>
    </xdr:from>
    <xdr:to>
      <xdr:col>41</xdr:col>
      <xdr:colOff>50800</xdr:colOff>
      <xdr:row>62</xdr:row>
      <xdr:rowOff>38983</xdr:rowOff>
    </xdr:to>
    <xdr:cxnSp macro="">
      <xdr:nvCxnSpPr>
        <xdr:cNvPr id="252" name="直線コネクタ 251">
          <a:extLst>
            <a:ext uri="{FF2B5EF4-FFF2-40B4-BE49-F238E27FC236}">
              <a16:creationId xmlns:a16="http://schemas.microsoft.com/office/drawing/2014/main" id="{5103F905-469B-445B-B164-1C1F37173F3E}"/>
            </a:ext>
          </a:extLst>
        </xdr:cNvPr>
        <xdr:cNvCxnSpPr/>
      </xdr:nvCxnSpPr>
      <xdr:spPr>
        <a:xfrm flipV="1">
          <a:off x="6972300" y="10666416"/>
          <a:ext cx="889000" cy="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122159</xdr:rowOff>
    </xdr:from>
    <xdr:ext cx="599010" cy="259045"/>
    <xdr:sp macro="" textlink="">
      <xdr:nvSpPr>
        <xdr:cNvPr id="253" name="n_1aveValue【橋りょう・トンネル】&#10;一人当たり有形固定資産（償却資産）額">
          <a:extLst>
            <a:ext uri="{FF2B5EF4-FFF2-40B4-BE49-F238E27FC236}">
              <a16:creationId xmlns:a16="http://schemas.microsoft.com/office/drawing/2014/main" id="{50DD44B2-4821-4A70-A78C-66F4ABC85E2A}"/>
            </a:ext>
          </a:extLst>
        </xdr:cNvPr>
        <xdr:cNvSpPr txBox="1"/>
      </xdr:nvSpPr>
      <xdr:spPr>
        <a:xfrm>
          <a:off x="9327095" y="1023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119701</xdr:rowOff>
    </xdr:from>
    <xdr:ext cx="599010" cy="259045"/>
    <xdr:sp macro="" textlink="">
      <xdr:nvSpPr>
        <xdr:cNvPr id="254" name="n_2aveValue【橋りょう・トンネル】&#10;一人当たり有形固定資産（償却資産）額">
          <a:extLst>
            <a:ext uri="{FF2B5EF4-FFF2-40B4-BE49-F238E27FC236}">
              <a16:creationId xmlns:a16="http://schemas.microsoft.com/office/drawing/2014/main" id="{28F532D6-D7CE-4412-93D5-5E9E02A9325F}"/>
            </a:ext>
          </a:extLst>
        </xdr:cNvPr>
        <xdr:cNvSpPr txBox="1"/>
      </xdr:nvSpPr>
      <xdr:spPr>
        <a:xfrm>
          <a:off x="84507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135333</xdr:rowOff>
    </xdr:from>
    <xdr:ext cx="599010" cy="259045"/>
    <xdr:sp macro="" textlink="">
      <xdr:nvSpPr>
        <xdr:cNvPr id="255" name="n_3aveValue【橋りょう・トンネル】&#10;一人当たり有形固定資産（償却資産）額">
          <a:extLst>
            <a:ext uri="{FF2B5EF4-FFF2-40B4-BE49-F238E27FC236}">
              <a16:creationId xmlns:a16="http://schemas.microsoft.com/office/drawing/2014/main" id="{39381083-F4B8-4D7A-907B-D04FE8C6FBD6}"/>
            </a:ext>
          </a:extLst>
        </xdr:cNvPr>
        <xdr:cNvSpPr txBox="1"/>
      </xdr:nvSpPr>
      <xdr:spPr>
        <a:xfrm>
          <a:off x="7561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154460</xdr:rowOff>
    </xdr:from>
    <xdr:ext cx="599010" cy="259045"/>
    <xdr:sp macro="" textlink="">
      <xdr:nvSpPr>
        <xdr:cNvPr id="256" name="n_4aveValue【橋りょう・トンネル】&#10;一人当たり有形固定資産（償却資産）額">
          <a:extLst>
            <a:ext uri="{FF2B5EF4-FFF2-40B4-BE49-F238E27FC236}">
              <a16:creationId xmlns:a16="http://schemas.microsoft.com/office/drawing/2014/main" id="{8D04D447-95DE-45F3-A35B-06752C0D5718}"/>
            </a:ext>
          </a:extLst>
        </xdr:cNvPr>
        <xdr:cNvSpPr txBox="1"/>
      </xdr:nvSpPr>
      <xdr:spPr>
        <a:xfrm>
          <a:off x="6672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74441</xdr:rowOff>
    </xdr:from>
    <xdr:ext cx="599010" cy="259045"/>
    <xdr:sp macro="" textlink="">
      <xdr:nvSpPr>
        <xdr:cNvPr id="257" name="n_1mainValue【橋りょう・トンネル】&#10;一人当たり有形固定資産（償却資産）額">
          <a:extLst>
            <a:ext uri="{FF2B5EF4-FFF2-40B4-BE49-F238E27FC236}">
              <a16:creationId xmlns:a16="http://schemas.microsoft.com/office/drawing/2014/main" id="{0C0807DA-7215-4A15-9DD6-3A086A4989A5}"/>
            </a:ext>
          </a:extLst>
        </xdr:cNvPr>
        <xdr:cNvSpPr txBox="1"/>
      </xdr:nvSpPr>
      <xdr:spPr>
        <a:xfrm>
          <a:off x="9327095" y="10704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78174</xdr:rowOff>
    </xdr:from>
    <xdr:ext cx="599010" cy="259045"/>
    <xdr:sp macro="" textlink="">
      <xdr:nvSpPr>
        <xdr:cNvPr id="258" name="n_2mainValue【橋りょう・トンネル】&#10;一人当たり有形固定資産（償却資産）額">
          <a:extLst>
            <a:ext uri="{FF2B5EF4-FFF2-40B4-BE49-F238E27FC236}">
              <a16:creationId xmlns:a16="http://schemas.microsoft.com/office/drawing/2014/main" id="{03835616-1E03-4D83-983A-A0993F2D683B}"/>
            </a:ext>
          </a:extLst>
        </xdr:cNvPr>
        <xdr:cNvSpPr txBox="1"/>
      </xdr:nvSpPr>
      <xdr:spPr>
        <a:xfrm>
          <a:off x="8450795" y="10708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78443</xdr:rowOff>
    </xdr:from>
    <xdr:ext cx="599010" cy="259045"/>
    <xdr:sp macro="" textlink="">
      <xdr:nvSpPr>
        <xdr:cNvPr id="259" name="n_3mainValue【橋りょう・トンネル】&#10;一人当たり有形固定資産（償却資産）額">
          <a:extLst>
            <a:ext uri="{FF2B5EF4-FFF2-40B4-BE49-F238E27FC236}">
              <a16:creationId xmlns:a16="http://schemas.microsoft.com/office/drawing/2014/main" id="{0AB56E41-345B-4ADC-A2DD-3520FDF4EC71}"/>
            </a:ext>
          </a:extLst>
        </xdr:cNvPr>
        <xdr:cNvSpPr txBox="1"/>
      </xdr:nvSpPr>
      <xdr:spPr>
        <a:xfrm>
          <a:off x="7561795" y="10708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80910</xdr:rowOff>
    </xdr:from>
    <xdr:ext cx="599010" cy="259045"/>
    <xdr:sp macro="" textlink="">
      <xdr:nvSpPr>
        <xdr:cNvPr id="260" name="n_4mainValue【橋りょう・トンネル】&#10;一人当たり有形固定資産（償却資産）額">
          <a:extLst>
            <a:ext uri="{FF2B5EF4-FFF2-40B4-BE49-F238E27FC236}">
              <a16:creationId xmlns:a16="http://schemas.microsoft.com/office/drawing/2014/main" id="{5F28E343-3446-497F-8EB9-7BC80F8236E0}"/>
            </a:ext>
          </a:extLst>
        </xdr:cNvPr>
        <xdr:cNvSpPr txBox="1"/>
      </xdr:nvSpPr>
      <xdr:spPr>
        <a:xfrm>
          <a:off x="6672795" y="10710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F7F033A8-1CA2-4648-8E29-6BC24E63A52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5022A36A-27D6-45D8-B382-CF4649C9C06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95AE41B5-9752-4F1F-A201-A9C0EFB03A1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A8AADB70-7773-4D03-BDCA-891B9F80D12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B204CEA8-8602-4DEE-8FAA-677A20E4458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AEE764E7-9446-403D-AF6E-2DAA70E6F90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B26D3239-538E-413C-B4EF-C17F374D7CD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CD379F36-D4C7-42D5-B449-C8620002174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BE3D22AC-4544-4E1E-B7EC-B820157231C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7C1930E6-9BD3-49CF-BDB6-45C5D3E8444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F3912763-F585-4371-BC76-0763EB25DFE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a:extLst>
            <a:ext uri="{FF2B5EF4-FFF2-40B4-BE49-F238E27FC236}">
              <a16:creationId xmlns:a16="http://schemas.microsoft.com/office/drawing/2014/main" id="{2E2165C1-D7D7-468F-A7FF-7B588A6FF1E5}"/>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a:extLst>
            <a:ext uri="{FF2B5EF4-FFF2-40B4-BE49-F238E27FC236}">
              <a16:creationId xmlns:a16="http://schemas.microsoft.com/office/drawing/2014/main" id="{B509274F-B487-430D-9983-DA62FD1B5A72}"/>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a:extLst>
            <a:ext uri="{FF2B5EF4-FFF2-40B4-BE49-F238E27FC236}">
              <a16:creationId xmlns:a16="http://schemas.microsoft.com/office/drawing/2014/main" id="{82B544E3-2BA2-49B9-B03B-386EA3585032}"/>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a:extLst>
            <a:ext uri="{FF2B5EF4-FFF2-40B4-BE49-F238E27FC236}">
              <a16:creationId xmlns:a16="http://schemas.microsoft.com/office/drawing/2014/main" id="{8AE3CF1A-4303-4E19-BB01-8D19928D3B8E}"/>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a:extLst>
            <a:ext uri="{FF2B5EF4-FFF2-40B4-BE49-F238E27FC236}">
              <a16:creationId xmlns:a16="http://schemas.microsoft.com/office/drawing/2014/main" id="{8E48A5E1-4C0A-497C-99D8-B6FD086DA7CC}"/>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a:extLst>
            <a:ext uri="{FF2B5EF4-FFF2-40B4-BE49-F238E27FC236}">
              <a16:creationId xmlns:a16="http://schemas.microsoft.com/office/drawing/2014/main" id="{0ED235A7-83CA-4928-A803-2147B30E025E}"/>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a:extLst>
            <a:ext uri="{FF2B5EF4-FFF2-40B4-BE49-F238E27FC236}">
              <a16:creationId xmlns:a16="http://schemas.microsoft.com/office/drawing/2014/main" id="{FBBA519D-53C1-4B7A-A119-94C8E42F37DE}"/>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a:extLst>
            <a:ext uri="{FF2B5EF4-FFF2-40B4-BE49-F238E27FC236}">
              <a16:creationId xmlns:a16="http://schemas.microsoft.com/office/drawing/2014/main" id="{925260CE-4317-4199-9CEF-BCAC1941842C}"/>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a:extLst>
            <a:ext uri="{FF2B5EF4-FFF2-40B4-BE49-F238E27FC236}">
              <a16:creationId xmlns:a16="http://schemas.microsoft.com/office/drawing/2014/main" id="{32129928-898D-4621-A390-705DA5D8AD98}"/>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a:extLst>
            <a:ext uri="{FF2B5EF4-FFF2-40B4-BE49-F238E27FC236}">
              <a16:creationId xmlns:a16="http://schemas.microsoft.com/office/drawing/2014/main" id="{390D20EE-9FCF-42E8-9E16-35BF2966497E}"/>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a:extLst>
            <a:ext uri="{FF2B5EF4-FFF2-40B4-BE49-F238E27FC236}">
              <a16:creationId xmlns:a16="http://schemas.microsoft.com/office/drawing/2014/main" id="{3A67296E-2F9E-46C6-8126-0275DF2EDAD3}"/>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a:extLst>
            <a:ext uri="{FF2B5EF4-FFF2-40B4-BE49-F238E27FC236}">
              <a16:creationId xmlns:a16="http://schemas.microsoft.com/office/drawing/2014/main" id="{F794915F-34D6-4117-B6BD-48902427E744}"/>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982B1005-13FF-4911-8B9B-074CE2FCFD8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E1DB3C17-3CF0-4EC6-804C-72760E47EB0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109945</xdr:rowOff>
    </xdr:from>
    <xdr:to>
      <xdr:col>24</xdr:col>
      <xdr:colOff>62865</xdr:colOff>
      <xdr:row>86</xdr:row>
      <xdr:rowOff>168729</xdr:rowOff>
    </xdr:to>
    <xdr:cxnSp macro="">
      <xdr:nvCxnSpPr>
        <xdr:cNvPr id="286" name="直線コネクタ 285">
          <a:extLst>
            <a:ext uri="{FF2B5EF4-FFF2-40B4-BE49-F238E27FC236}">
              <a16:creationId xmlns:a16="http://schemas.microsoft.com/office/drawing/2014/main" id="{AEFAC3E1-8D5A-4CBC-86EB-838102275FD1}"/>
            </a:ext>
          </a:extLst>
        </xdr:cNvPr>
        <xdr:cNvCxnSpPr/>
      </xdr:nvCxnSpPr>
      <xdr:spPr>
        <a:xfrm flipV="1">
          <a:off x="4634865" y="1331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D8BFA847-DFD7-4B6E-9D91-B020D3FF3CA9}"/>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a:extLst>
            <a:ext uri="{FF2B5EF4-FFF2-40B4-BE49-F238E27FC236}">
              <a16:creationId xmlns:a16="http://schemas.microsoft.com/office/drawing/2014/main" id="{BE3753A7-4055-4A5A-9934-ECA230D5DCE6}"/>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56622</xdr:rowOff>
    </xdr:from>
    <xdr:ext cx="340478" cy="259045"/>
    <xdr:sp macro="" textlink="">
      <xdr:nvSpPr>
        <xdr:cNvPr id="289" name="【公営住宅】&#10;有形固定資産減価償却率最大値テキスト">
          <a:extLst>
            <a:ext uri="{FF2B5EF4-FFF2-40B4-BE49-F238E27FC236}">
              <a16:creationId xmlns:a16="http://schemas.microsoft.com/office/drawing/2014/main" id="{5FAAF6AE-0FD8-4CAD-8343-577EEBEB1F31}"/>
            </a:ext>
          </a:extLst>
        </xdr:cNvPr>
        <xdr:cNvSpPr txBox="1"/>
      </xdr:nvSpPr>
      <xdr:spPr>
        <a:xfrm>
          <a:off x="4673600" y="1308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109945</xdr:rowOff>
    </xdr:from>
    <xdr:to>
      <xdr:col>24</xdr:col>
      <xdr:colOff>152400</xdr:colOff>
      <xdr:row>77</xdr:row>
      <xdr:rowOff>109945</xdr:rowOff>
    </xdr:to>
    <xdr:cxnSp macro="">
      <xdr:nvCxnSpPr>
        <xdr:cNvPr id="290" name="直線コネクタ 289">
          <a:extLst>
            <a:ext uri="{FF2B5EF4-FFF2-40B4-BE49-F238E27FC236}">
              <a16:creationId xmlns:a16="http://schemas.microsoft.com/office/drawing/2014/main" id="{4F1BDD04-EBF0-4879-8761-8F09E6A3B526}"/>
            </a:ext>
          </a:extLst>
        </xdr:cNvPr>
        <xdr:cNvCxnSpPr/>
      </xdr:nvCxnSpPr>
      <xdr:spPr>
        <a:xfrm>
          <a:off x="4546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162033</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56524CFE-1D56-40EE-A62A-2332260E96A8}"/>
            </a:ext>
          </a:extLst>
        </xdr:cNvPr>
        <xdr:cNvSpPr txBox="1"/>
      </xdr:nvSpPr>
      <xdr:spPr>
        <a:xfrm>
          <a:off x="4673600" y="14220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92" name="フローチャート: 判断 291">
          <a:extLst>
            <a:ext uri="{FF2B5EF4-FFF2-40B4-BE49-F238E27FC236}">
              <a16:creationId xmlns:a16="http://schemas.microsoft.com/office/drawing/2014/main" id="{4AEAF274-48F6-4CB5-8AD1-72A93F625D10}"/>
            </a:ext>
          </a:extLst>
        </xdr:cNvPr>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121194</xdr:rowOff>
    </xdr:from>
    <xdr:to>
      <xdr:col>20</xdr:col>
      <xdr:colOff>38100</xdr:colOff>
      <xdr:row>84</xdr:row>
      <xdr:rowOff>51344</xdr:rowOff>
    </xdr:to>
    <xdr:sp macro="" textlink="">
      <xdr:nvSpPr>
        <xdr:cNvPr id="293" name="フローチャート: 判断 292">
          <a:extLst>
            <a:ext uri="{FF2B5EF4-FFF2-40B4-BE49-F238E27FC236}">
              <a16:creationId xmlns:a16="http://schemas.microsoft.com/office/drawing/2014/main" id="{B6EBCDAB-28E5-4DFE-AA75-747BE87B3D06}"/>
            </a:ext>
          </a:extLst>
        </xdr:cNvPr>
        <xdr:cNvSpPr/>
      </xdr:nvSpPr>
      <xdr:spPr>
        <a:xfrm>
          <a:off x="3746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82006</xdr:rowOff>
    </xdr:from>
    <xdr:to>
      <xdr:col>15</xdr:col>
      <xdr:colOff>101600</xdr:colOff>
      <xdr:row>84</xdr:row>
      <xdr:rowOff>12156</xdr:rowOff>
    </xdr:to>
    <xdr:sp macro="" textlink="">
      <xdr:nvSpPr>
        <xdr:cNvPr id="294" name="フローチャート: 判断 293">
          <a:extLst>
            <a:ext uri="{FF2B5EF4-FFF2-40B4-BE49-F238E27FC236}">
              <a16:creationId xmlns:a16="http://schemas.microsoft.com/office/drawing/2014/main" id="{6331AE44-1F63-4586-AC63-7782B3B5E8D8}"/>
            </a:ext>
          </a:extLst>
        </xdr:cNvPr>
        <xdr:cNvSpPr/>
      </xdr:nvSpPr>
      <xdr:spPr>
        <a:xfrm>
          <a:off x="2857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95" name="フローチャート: 判断 294">
          <a:extLst>
            <a:ext uri="{FF2B5EF4-FFF2-40B4-BE49-F238E27FC236}">
              <a16:creationId xmlns:a16="http://schemas.microsoft.com/office/drawing/2014/main" id="{F90CD455-ED9C-4625-A289-FDA296E81F0A}"/>
            </a:ext>
          </a:extLst>
        </xdr:cNvPr>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42818</xdr:rowOff>
    </xdr:from>
    <xdr:to>
      <xdr:col>6</xdr:col>
      <xdr:colOff>38100</xdr:colOff>
      <xdr:row>83</xdr:row>
      <xdr:rowOff>144418</xdr:rowOff>
    </xdr:to>
    <xdr:sp macro="" textlink="">
      <xdr:nvSpPr>
        <xdr:cNvPr id="296" name="フローチャート: 判断 295">
          <a:extLst>
            <a:ext uri="{FF2B5EF4-FFF2-40B4-BE49-F238E27FC236}">
              <a16:creationId xmlns:a16="http://schemas.microsoft.com/office/drawing/2014/main" id="{727BD634-E595-4FEA-AE1D-72DD629CCE94}"/>
            </a:ext>
          </a:extLst>
        </xdr:cNvPr>
        <xdr:cNvSpPr/>
      </xdr:nvSpPr>
      <xdr:spPr>
        <a:xfrm>
          <a:off x="1079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B2D8D9EE-E8E3-4F86-B0DF-06061B0C1CF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57BC2A58-CBA6-4FDC-8E82-978B8309142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CCCBFAFE-9B72-44BE-BEF9-1188577E5F5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2DBDB0C1-DBD1-4213-9BC9-F897E7335F9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BB5AE40-6DCE-42F2-9C12-9F46441C640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34652</xdr:rowOff>
    </xdr:from>
    <xdr:to>
      <xdr:col>24</xdr:col>
      <xdr:colOff>114300</xdr:colOff>
      <xdr:row>85</xdr:row>
      <xdr:rowOff>136252</xdr:rowOff>
    </xdr:to>
    <xdr:sp macro="" textlink="">
      <xdr:nvSpPr>
        <xdr:cNvPr id="302" name="楕円 301">
          <a:extLst>
            <a:ext uri="{FF2B5EF4-FFF2-40B4-BE49-F238E27FC236}">
              <a16:creationId xmlns:a16="http://schemas.microsoft.com/office/drawing/2014/main" id="{7466BF01-6510-49F1-83D1-D756660F2F8F}"/>
            </a:ext>
          </a:extLst>
        </xdr:cNvPr>
        <xdr:cNvSpPr/>
      </xdr:nvSpPr>
      <xdr:spPr>
        <a:xfrm>
          <a:off x="4584700" y="146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13079</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3F6751ED-AB6D-453C-9FBA-FC0E8F011FD7}"/>
            </a:ext>
          </a:extLst>
        </xdr:cNvPr>
        <xdr:cNvSpPr txBox="1"/>
      </xdr:nvSpPr>
      <xdr:spPr>
        <a:xfrm>
          <a:off x="4673600" y="1458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8527</xdr:rowOff>
    </xdr:from>
    <xdr:to>
      <xdr:col>20</xdr:col>
      <xdr:colOff>38100</xdr:colOff>
      <xdr:row>85</xdr:row>
      <xdr:rowOff>110127</xdr:rowOff>
    </xdr:to>
    <xdr:sp macro="" textlink="">
      <xdr:nvSpPr>
        <xdr:cNvPr id="304" name="楕円 303">
          <a:extLst>
            <a:ext uri="{FF2B5EF4-FFF2-40B4-BE49-F238E27FC236}">
              <a16:creationId xmlns:a16="http://schemas.microsoft.com/office/drawing/2014/main" id="{41365F76-5339-4982-80DA-C118D00AB1F9}"/>
            </a:ext>
          </a:extLst>
        </xdr:cNvPr>
        <xdr:cNvSpPr/>
      </xdr:nvSpPr>
      <xdr:spPr>
        <a:xfrm>
          <a:off x="3746500" y="1458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59327</xdr:rowOff>
    </xdr:from>
    <xdr:to>
      <xdr:col>24</xdr:col>
      <xdr:colOff>63500</xdr:colOff>
      <xdr:row>85</xdr:row>
      <xdr:rowOff>85452</xdr:rowOff>
    </xdr:to>
    <xdr:cxnSp macro="">
      <xdr:nvCxnSpPr>
        <xdr:cNvPr id="305" name="直線コネクタ 304">
          <a:extLst>
            <a:ext uri="{FF2B5EF4-FFF2-40B4-BE49-F238E27FC236}">
              <a16:creationId xmlns:a16="http://schemas.microsoft.com/office/drawing/2014/main" id="{8E90C2A9-7999-46EC-AF82-F0258B662958}"/>
            </a:ext>
          </a:extLst>
        </xdr:cNvPr>
        <xdr:cNvCxnSpPr/>
      </xdr:nvCxnSpPr>
      <xdr:spPr>
        <a:xfrm>
          <a:off x="3797300" y="14632577"/>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153851</xdr:rowOff>
    </xdr:from>
    <xdr:to>
      <xdr:col>15</xdr:col>
      <xdr:colOff>101600</xdr:colOff>
      <xdr:row>85</xdr:row>
      <xdr:rowOff>84001</xdr:rowOff>
    </xdr:to>
    <xdr:sp macro="" textlink="">
      <xdr:nvSpPr>
        <xdr:cNvPr id="306" name="楕円 305">
          <a:extLst>
            <a:ext uri="{FF2B5EF4-FFF2-40B4-BE49-F238E27FC236}">
              <a16:creationId xmlns:a16="http://schemas.microsoft.com/office/drawing/2014/main" id="{A0C11602-358A-4169-AE0D-B3CDE2D78C9D}"/>
            </a:ext>
          </a:extLst>
        </xdr:cNvPr>
        <xdr:cNvSpPr/>
      </xdr:nvSpPr>
      <xdr:spPr>
        <a:xfrm>
          <a:off x="2857500" y="1455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33201</xdr:rowOff>
    </xdr:from>
    <xdr:to>
      <xdr:col>19</xdr:col>
      <xdr:colOff>177800</xdr:colOff>
      <xdr:row>85</xdr:row>
      <xdr:rowOff>59327</xdr:rowOff>
    </xdr:to>
    <xdr:cxnSp macro="">
      <xdr:nvCxnSpPr>
        <xdr:cNvPr id="307" name="直線コネクタ 306">
          <a:extLst>
            <a:ext uri="{FF2B5EF4-FFF2-40B4-BE49-F238E27FC236}">
              <a16:creationId xmlns:a16="http://schemas.microsoft.com/office/drawing/2014/main" id="{5099E93A-0936-44E7-A14E-1EC71524A46D}"/>
            </a:ext>
          </a:extLst>
        </xdr:cNvPr>
        <xdr:cNvCxnSpPr/>
      </xdr:nvCxnSpPr>
      <xdr:spPr>
        <a:xfrm>
          <a:off x="2908300" y="1460645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127726</xdr:rowOff>
    </xdr:from>
    <xdr:to>
      <xdr:col>10</xdr:col>
      <xdr:colOff>165100</xdr:colOff>
      <xdr:row>85</xdr:row>
      <xdr:rowOff>57876</xdr:rowOff>
    </xdr:to>
    <xdr:sp macro="" textlink="">
      <xdr:nvSpPr>
        <xdr:cNvPr id="308" name="楕円 307">
          <a:extLst>
            <a:ext uri="{FF2B5EF4-FFF2-40B4-BE49-F238E27FC236}">
              <a16:creationId xmlns:a16="http://schemas.microsoft.com/office/drawing/2014/main" id="{7FA67FBE-AD65-40C0-BE9E-7F71636612BD}"/>
            </a:ext>
          </a:extLst>
        </xdr:cNvPr>
        <xdr:cNvSpPr/>
      </xdr:nvSpPr>
      <xdr:spPr>
        <a:xfrm>
          <a:off x="1968500" y="1452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7076</xdr:rowOff>
    </xdr:from>
    <xdr:to>
      <xdr:col>15</xdr:col>
      <xdr:colOff>50800</xdr:colOff>
      <xdr:row>85</xdr:row>
      <xdr:rowOff>33201</xdr:rowOff>
    </xdr:to>
    <xdr:cxnSp macro="">
      <xdr:nvCxnSpPr>
        <xdr:cNvPr id="309" name="直線コネクタ 308">
          <a:extLst>
            <a:ext uri="{FF2B5EF4-FFF2-40B4-BE49-F238E27FC236}">
              <a16:creationId xmlns:a16="http://schemas.microsoft.com/office/drawing/2014/main" id="{E639F860-C9DE-4518-85FA-F80BD056EC30}"/>
            </a:ext>
          </a:extLst>
        </xdr:cNvPr>
        <xdr:cNvCxnSpPr/>
      </xdr:nvCxnSpPr>
      <xdr:spPr>
        <a:xfrm>
          <a:off x="2019300" y="1458032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101600</xdr:rowOff>
    </xdr:from>
    <xdr:to>
      <xdr:col>6</xdr:col>
      <xdr:colOff>38100</xdr:colOff>
      <xdr:row>85</xdr:row>
      <xdr:rowOff>31750</xdr:rowOff>
    </xdr:to>
    <xdr:sp macro="" textlink="">
      <xdr:nvSpPr>
        <xdr:cNvPr id="310" name="楕円 309">
          <a:extLst>
            <a:ext uri="{FF2B5EF4-FFF2-40B4-BE49-F238E27FC236}">
              <a16:creationId xmlns:a16="http://schemas.microsoft.com/office/drawing/2014/main" id="{9DABC3A1-5070-4C09-BC68-5B55FFB0E961}"/>
            </a:ext>
          </a:extLst>
        </xdr:cNvPr>
        <xdr:cNvSpPr/>
      </xdr:nvSpPr>
      <xdr:spPr>
        <a:xfrm>
          <a:off x="1079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152400</xdr:rowOff>
    </xdr:from>
    <xdr:to>
      <xdr:col>10</xdr:col>
      <xdr:colOff>114300</xdr:colOff>
      <xdr:row>85</xdr:row>
      <xdr:rowOff>7076</xdr:rowOff>
    </xdr:to>
    <xdr:cxnSp macro="">
      <xdr:nvCxnSpPr>
        <xdr:cNvPr id="311" name="直線コネクタ 310">
          <a:extLst>
            <a:ext uri="{FF2B5EF4-FFF2-40B4-BE49-F238E27FC236}">
              <a16:creationId xmlns:a16="http://schemas.microsoft.com/office/drawing/2014/main" id="{5BD5DCC1-0984-4050-965E-FA81393CE74A}"/>
            </a:ext>
          </a:extLst>
        </xdr:cNvPr>
        <xdr:cNvCxnSpPr/>
      </xdr:nvCxnSpPr>
      <xdr:spPr>
        <a:xfrm>
          <a:off x="1130300" y="1455420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67871</xdr:rowOff>
    </xdr:from>
    <xdr:ext cx="405111" cy="259045"/>
    <xdr:sp macro="" textlink="">
      <xdr:nvSpPr>
        <xdr:cNvPr id="312" name="n_1aveValue【公営住宅】&#10;有形固定資産減価償却率">
          <a:extLst>
            <a:ext uri="{FF2B5EF4-FFF2-40B4-BE49-F238E27FC236}">
              <a16:creationId xmlns:a16="http://schemas.microsoft.com/office/drawing/2014/main" id="{A1F4677B-FCFB-44A5-BC4B-A3DC758357EE}"/>
            </a:ext>
          </a:extLst>
        </xdr:cNvPr>
        <xdr:cNvSpPr txBox="1"/>
      </xdr:nvSpPr>
      <xdr:spPr>
        <a:xfrm>
          <a:off x="3582044" y="1412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28683</xdr:rowOff>
    </xdr:from>
    <xdr:ext cx="405111" cy="259045"/>
    <xdr:sp macro="" textlink="">
      <xdr:nvSpPr>
        <xdr:cNvPr id="313" name="n_2aveValue【公営住宅】&#10;有形固定資産減価償却率">
          <a:extLst>
            <a:ext uri="{FF2B5EF4-FFF2-40B4-BE49-F238E27FC236}">
              <a16:creationId xmlns:a16="http://schemas.microsoft.com/office/drawing/2014/main" id="{78E48304-D944-4ACE-BC32-FE909EB739B1}"/>
            </a:ext>
          </a:extLst>
        </xdr:cNvPr>
        <xdr:cNvSpPr txBox="1"/>
      </xdr:nvSpPr>
      <xdr:spPr>
        <a:xfrm>
          <a:off x="27057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167476</xdr:rowOff>
    </xdr:from>
    <xdr:ext cx="405111" cy="259045"/>
    <xdr:sp macro="" textlink="">
      <xdr:nvSpPr>
        <xdr:cNvPr id="314" name="n_3aveValue【公営住宅】&#10;有形固定資産減価償却率">
          <a:extLst>
            <a:ext uri="{FF2B5EF4-FFF2-40B4-BE49-F238E27FC236}">
              <a16:creationId xmlns:a16="http://schemas.microsoft.com/office/drawing/2014/main" id="{4D1FDA60-B7B9-4C16-9AC5-E4EEA45AE6D0}"/>
            </a:ext>
          </a:extLst>
        </xdr:cNvPr>
        <xdr:cNvSpPr txBox="1"/>
      </xdr:nvSpPr>
      <xdr:spPr>
        <a:xfrm>
          <a:off x="1816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160945</xdr:rowOff>
    </xdr:from>
    <xdr:ext cx="405111" cy="259045"/>
    <xdr:sp macro="" textlink="">
      <xdr:nvSpPr>
        <xdr:cNvPr id="315" name="n_4aveValue【公営住宅】&#10;有形固定資産減価償却率">
          <a:extLst>
            <a:ext uri="{FF2B5EF4-FFF2-40B4-BE49-F238E27FC236}">
              <a16:creationId xmlns:a16="http://schemas.microsoft.com/office/drawing/2014/main" id="{70CC8E97-EC72-4D3C-BDD3-7DEF49CE1CAE}"/>
            </a:ext>
          </a:extLst>
        </xdr:cNvPr>
        <xdr:cNvSpPr txBox="1"/>
      </xdr:nvSpPr>
      <xdr:spPr>
        <a:xfrm>
          <a:off x="927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101254</xdr:rowOff>
    </xdr:from>
    <xdr:ext cx="405111" cy="259045"/>
    <xdr:sp macro="" textlink="">
      <xdr:nvSpPr>
        <xdr:cNvPr id="316" name="n_1mainValue【公営住宅】&#10;有形固定資産減価償却率">
          <a:extLst>
            <a:ext uri="{FF2B5EF4-FFF2-40B4-BE49-F238E27FC236}">
              <a16:creationId xmlns:a16="http://schemas.microsoft.com/office/drawing/2014/main" id="{AF5843B6-E3DD-4176-99F0-79668583388D}"/>
            </a:ext>
          </a:extLst>
        </xdr:cNvPr>
        <xdr:cNvSpPr txBox="1"/>
      </xdr:nvSpPr>
      <xdr:spPr>
        <a:xfrm>
          <a:off x="3582044" y="1467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75128</xdr:rowOff>
    </xdr:from>
    <xdr:ext cx="405111" cy="259045"/>
    <xdr:sp macro="" textlink="">
      <xdr:nvSpPr>
        <xdr:cNvPr id="317" name="n_2mainValue【公営住宅】&#10;有形固定資産減価償却率">
          <a:extLst>
            <a:ext uri="{FF2B5EF4-FFF2-40B4-BE49-F238E27FC236}">
              <a16:creationId xmlns:a16="http://schemas.microsoft.com/office/drawing/2014/main" id="{09888EAE-8984-4202-81CD-1DC6737A6CE3}"/>
            </a:ext>
          </a:extLst>
        </xdr:cNvPr>
        <xdr:cNvSpPr txBox="1"/>
      </xdr:nvSpPr>
      <xdr:spPr>
        <a:xfrm>
          <a:off x="2705744" y="1464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49003</xdr:rowOff>
    </xdr:from>
    <xdr:ext cx="405111" cy="259045"/>
    <xdr:sp macro="" textlink="">
      <xdr:nvSpPr>
        <xdr:cNvPr id="318" name="n_3mainValue【公営住宅】&#10;有形固定資産減価償却率">
          <a:extLst>
            <a:ext uri="{FF2B5EF4-FFF2-40B4-BE49-F238E27FC236}">
              <a16:creationId xmlns:a16="http://schemas.microsoft.com/office/drawing/2014/main" id="{D1018B0B-F1BC-4E56-87BE-5B1CFC38F549}"/>
            </a:ext>
          </a:extLst>
        </xdr:cNvPr>
        <xdr:cNvSpPr txBox="1"/>
      </xdr:nvSpPr>
      <xdr:spPr>
        <a:xfrm>
          <a:off x="1816744" y="1462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22877</xdr:rowOff>
    </xdr:from>
    <xdr:ext cx="405111" cy="259045"/>
    <xdr:sp macro="" textlink="">
      <xdr:nvSpPr>
        <xdr:cNvPr id="319" name="n_4mainValue【公営住宅】&#10;有形固定資産減価償却率">
          <a:extLst>
            <a:ext uri="{FF2B5EF4-FFF2-40B4-BE49-F238E27FC236}">
              <a16:creationId xmlns:a16="http://schemas.microsoft.com/office/drawing/2014/main" id="{5A97F0A4-6375-43B9-9F7B-D5506D6412FF}"/>
            </a:ext>
          </a:extLst>
        </xdr:cNvPr>
        <xdr:cNvSpPr txBox="1"/>
      </xdr:nvSpPr>
      <xdr:spPr>
        <a:xfrm>
          <a:off x="927744"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DF1890A6-2099-45E2-A09E-EB7A12008BC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C4169B5E-F489-4D44-B58A-7397D5E9EDB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3A31FEF6-9887-4C45-BEE5-AB729AA1865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13203D3B-A393-4528-ABF4-515F7C4D002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80A7B8B6-7838-405D-9FBB-3D2D7A77940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94CCD14B-5F9C-4F03-AF45-AFF406A26DE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ACA10FD2-10FD-4CD9-A373-45D62A69391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F63E89C6-3E93-4399-BC4A-FE0E6FE1BAB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E9175C3F-1EB2-4AD1-8F77-7115B241690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CAEC538D-43D0-4B14-A167-8245FBA3962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CF0B3934-84FB-43CD-8AB3-9DF6D7DADE28}"/>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C40FD20F-A765-4F8F-948D-B7DC6DC186E8}"/>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1D2F6D0D-0387-43DE-AC58-A6185161ACAA}"/>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a16="http://schemas.microsoft.com/office/drawing/2014/main" id="{12FE2A7A-422D-4A9B-957C-EC1BBB5E9959}"/>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CCF731BE-FFE2-4FCE-8F34-BFE2DAD7D75F}"/>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a16="http://schemas.microsoft.com/office/drawing/2014/main" id="{550357A7-093A-45C0-A9DB-AC83409F689F}"/>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593ACF45-DE7D-4E83-A51F-FBE419C55F83}"/>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a16="http://schemas.microsoft.com/office/drawing/2014/main" id="{A5D098DE-5560-4235-A98E-48816B728E76}"/>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90C79805-9182-459A-8762-C97BD88C14A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9455315C-02EE-4F08-9CDF-F3DAFC14709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EAA6FC6B-6E3D-4CB4-AA30-AEAFD1F3870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39015</xdr:rowOff>
    </xdr:from>
    <xdr:to>
      <xdr:col>54</xdr:col>
      <xdr:colOff>189865</xdr:colOff>
      <xdr:row>86</xdr:row>
      <xdr:rowOff>34900</xdr:rowOff>
    </xdr:to>
    <xdr:cxnSp macro="">
      <xdr:nvCxnSpPr>
        <xdr:cNvPr id="341" name="直線コネクタ 340">
          <a:extLst>
            <a:ext uri="{FF2B5EF4-FFF2-40B4-BE49-F238E27FC236}">
              <a16:creationId xmlns:a16="http://schemas.microsoft.com/office/drawing/2014/main" id="{6635CF7A-6794-41E0-9D62-684B96118D4D}"/>
            </a:ext>
          </a:extLst>
        </xdr:cNvPr>
        <xdr:cNvCxnSpPr/>
      </xdr:nvCxnSpPr>
      <xdr:spPr>
        <a:xfrm flipV="1">
          <a:off x="10476865" y="13412115"/>
          <a:ext cx="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38727</xdr:rowOff>
    </xdr:from>
    <xdr:ext cx="469744" cy="259045"/>
    <xdr:sp macro="" textlink="">
      <xdr:nvSpPr>
        <xdr:cNvPr id="342" name="【公営住宅】&#10;一人当たり面積最小値テキスト">
          <a:extLst>
            <a:ext uri="{FF2B5EF4-FFF2-40B4-BE49-F238E27FC236}">
              <a16:creationId xmlns:a16="http://schemas.microsoft.com/office/drawing/2014/main" id="{A57FD1F1-458B-473F-BB2D-19BAA5944893}"/>
            </a:ext>
          </a:extLst>
        </xdr:cNvPr>
        <xdr:cNvSpPr txBox="1"/>
      </xdr:nvSpPr>
      <xdr:spPr>
        <a:xfrm>
          <a:off x="10515600" y="147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34900</xdr:rowOff>
    </xdr:from>
    <xdr:to>
      <xdr:col>55</xdr:col>
      <xdr:colOff>88900</xdr:colOff>
      <xdr:row>86</xdr:row>
      <xdr:rowOff>34900</xdr:rowOff>
    </xdr:to>
    <xdr:cxnSp macro="">
      <xdr:nvCxnSpPr>
        <xdr:cNvPr id="343" name="直線コネクタ 342">
          <a:extLst>
            <a:ext uri="{FF2B5EF4-FFF2-40B4-BE49-F238E27FC236}">
              <a16:creationId xmlns:a16="http://schemas.microsoft.com/office/drawing/2014/main" id="{9B0508A7-3CA9-4F06-B5A5-DEDADBCC352C}"/>
            </a:ext>
          </a:extLst>
        </xdr:cNvPr>
        <xdr:cNvCxnSpPr/>
      </xdr:nvCxnSpPr>
      <xdr:spPr>
        <a:xfrm>
          <a:off x="10388600" y="1477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157142</xdr:rowOff>
    </xdr:from>
    <xdr:ext cx="469744" cy="259045"/>
    <xdr:sp macro="" textlink="">
      <xdr:nvSpPr>
        <xdr:cNvPr id="344" name="【公営住宅】&#10;一人当たり面積最大値テキスト">
          <a:extLst>
            <a:ext uri="{FF2B5EF4-FFF2-40B4-BE49-F238E27FC236}">
              <a16:creationId xmlns:a16="http://schemas.microsoft.com/office/drawing/2014/main" id="{1F1F2799-2C58-4F8A-82FE-53197DFEE992}"/>
            </a:ext>
          </a:extLst>
        </xdr:cNvPr>
        <xdr:cNvSpPr txBox="1"/>
      </xdr:nvSpPr>
      <xdr:spPr>
        <a:xfrm>
          <a:off x="10515600" y="1318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39015</xdr:rowOff>
    </xdr:from>
    <xdr:to>
      <xdr:col>55</xdr:col>
      <xdr:colOff>88900</xdr:colOff>
      <xdr:row>78</xdr:row>
      <xdr:rowOff>39015</xdr:rowOff>
    </xdr:to>
    <xdr:cxnSp macro="">
      <xdr:nvCxnSpPr>
        <xdr:cNvPr id="345" name="直線コネクタ 344">
          <a:extLst>
            <a:ext uri="{FF2B5EF4-FFF2-40B4-BE49-F238E27FC236}">
              <a16:creationId xmlns:a16="http://schemas.microsoft.com/office/drawing/2014/main" id="{83766795-5696-42DB-B4CC-3A1119A3D035}"/>
            </a:ext>
          </a:extLst>
        </xdr:cNvPr>
        <xdr:cNvCxnSpPr/>
      </xdr:nvCxnSpPr>
      <xdr:spPr>
        <a:xfrm>
          <a:off x="10388600" y="13412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72711</xdr:rowOff>
    </xdr:from>
    <xdr:ext cx="469744" cy="259045"/>
    <xdr:sp macro="" textlink="">
      <xdr:nvSpPr>
        <xdr:cNvPr id="346" name="【公営住宅】&#10;一人当たり面積平均値テキスト">
          <a:extLst>
            <a:ext uri="{FF2B5EF4-FFF2-40B4-BE49-F238E27FC236}">
              <a16:creationId xmlns:a16="http://schemas.microsoft.com/office/drawing/2014/main" id="{7DA78B16-4303-4B33-9C32-0CC9174973C4}"/>
            </a:ext>
          </a:extLst>
        </xdr:cNvPr>
        <xdr:cNvSpPr txBox="1"/>
      </xdr:nvSpPr>
      <xdr:spPr>
        <a:xfrm>
          <a:off x="10515600" y="14474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347" name="フローチャート: 判断 346">
          <a:extLst>
            <a:ext uri="{FF2B5EF4-FFF2-40B4-BE49-F238E27FC236}">
              <a16:creationId xmlns:a16="http://schemas.microsoft.com/office/drawing/2014/main" id="{104341C5-C010-48DB-B157-D903ED3A2E5E}"/>
            </a:ext>
          </a:extLst>
        </xdr:cNvPr>
        <xdr:cNvSpPr/>
      </xdr:nvSpPr>
      <xdr:spPr>
        <a:xfrm>
          <a:off x="10426700" y="1449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86970</xdr:rowOff>
    </xdr:from>
    <xdr:to>
      <xdr:col>50</xdr:col>
      <xdr:colOff>165100</xdr:colOff>
      <xdr:row>85</xdr:row>
      <xdr:rowOff>17120</xdr:rowOff>
    </xdr:to>
    <xdr:sp macro="" textlink="">
      <xdr:nvSpPr>
        <xdr:cNvPr id="348" name="フローチャート: 判断 347">
          <a:extLst>
            <a:ext uri="{FF2B5EF4-FFF2-40B4-BE49-F238E27FC236}">
              <a16:creationId xmlns:a16="http://schemas.microsoft.com/office/drawing/2014/main" id="{8E3159C8-A262-4B44-BB71-38C487E8AB96}"/>
            </a:ext>
          </a:extLst>
        </xdr:cNvPr>
        <xdr:cNvSpPr/>
      </xdr:nvSpPr>
      <xdr:spPr>
        <a:xfrm>
          <a:off x="95885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86513</xdr:rowOff>
    </xdr:from>
    <xdr:to>
      <xdr:col>46</xdr:col>
      <xdr:colOff>38100</xdr:colOff>
      <xdr:row>85</xdr:row>
      <xdr:rowOff>16663</xdr:rowOff>
    </xdr:to>
    <xdr:sp macro="" textlink="">
      <xdr:nvSpPr>
        <xdr:cNvPr id="349" name="フローチャート: 判断 348">
          <a:extLst>
            <a:ext uri="{FF2B5EF4-FFF2-40B4-BE49-F238E27FC236}">
              <a16:creationId xmlns:a16="http://schemas.microsoft.com/office/drawing/2014/main" id="{B8D613D8-DD41-4B97-8D61-0EB7945F888C}"/>
            </a:ext>
          </a:extLst>
        </xdr:cNvPr>
        <xdr:cNvSpPr/>
      </xdr:nvSpPr>
      <xdr:spPr>
        <a:xfrm>
          <a:off x="8699500" y="1448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86055</xdr:rowOff>
    </xdr:from>
    <xdr:to>
      <xdr:col>41</xdr:col>
      <xdr:colOff>101600</xdr:colOff>
      <xdr:row>85</xdr:row>
      <xdr:rowOff>16205</xdr:rowOff>
    </xdr:to>
    <xdr:sp macro="" textlink="">
      <xdr:nvSpPr>
        <xdr:cNvPr id="350" name="フローチャート: 判断 349">
          <a:extLst>
            <a:ext uri="{FF2B5EF4-FFF2-40B4-BE49-F238E27FC236}">
              <a16:creationId xmlns:a16="http://schemas.microsoft.com/office/drawing/2014/main" id="{3AC27E79-42F9-41DB-9A15-358D066CC2D2}"/>
            </a:ext>
          </a:extLst>
        </xdr:cNvPr>
        <xdr:cNvSpPr/>
      </xdr:nvSpPr>
      <xdr:spPr>
        <a:xfrm>
          <a:off x="7810500" y="144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92914</xdr:rowOff>
    </xdr:from>
    <xdr:to>
      <xdr:col>36</xdr:col>
      <xdr:colOff>165100</xdr:colOff>
      <xdr:row>85</xdr:row>
      <xdr:rowOff>23064</xdr:rowOff>
    </xdr:to>
    <xdr:sp macro="" textlink="">
      <xdr:nvSpPr>
        <xdr:cNvPr id="351" name="フローチャート: 判断 350">
          <a:extLst>
            <a:ext uri="{FF2B5EF4-FFF2-40B4-BE49-F238E27FC236}">
              <a16:creationId xmlns:a16="http://schemas.microsoft.com/office/drawing/2014/main" id="{D2FCAF95-F853-435C-8301-784B63DC3386}"/>
            </a:ext>
          </a:extLst>
        </xdr:cNvPr>
        <xdr:cNvSpPr/>
      </xdr:nvSpPr>
      <xdr:spPr>
        <a:xfrm>
          <a:off x="6921500" y="1449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9F24BDCF-76AC-4309-B6D2-4B2109B2BDD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189EC25A-30A5-4495-B2F2-3ACB6BC8277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B8A2F5BC-3B84-4CC7-91ED-768DA9F78AD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9FD1D899-E2FD-45F7-BD3B-F643E55C665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9ECA73DE-B979-4411-B74A-45343A72C2C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56338</xdr:rowOff>
    </xdr:from>
    <xdr:to>
      <xdr:col>55</xdr:col>
      <xdr:colOff>50800</xdr:colOff>
      <xdr:row>84</xdr:row>
      <xdr:rowOff>157938</xdr:rowOff>
    </xdr:to>
    <xdr:sp macro="" textlink="">
      <xdr:nvSpPr>
        <xdr:cNvPr id="357" name="楕円 356">
          <a:extLst>
            <a:ext uri="{FF2B5EF4-FFF2-40B4-BE49-F238E27FC236}">
              <a16:creationId xmlns:a16="http://schemas.microsoft.com/office/drawing/2014/main" id="{6675E065-4B51-4D77-B574-5E3D2BEF7F6B}"/>
            </a:ext>
          </a:extLst>
        </xdr:cNvPr>
        <xdr:cNvSpPr/>
      </xdr:nvSpPr>
      <xdr:spPr>
        <a:xfrm>
          <a:off x="10426700" y="1445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79215</xdr:rowOff>
    </xdr:from>
    <xdr:ext cx="469744" cy="259045"/>
    <xdr:sp macro="" textlink="">
      <xdr:nvSpPr>
        <xdr:cNvPr id="358" name="【公営住宅】&#10;一人当たり面積該当値テキスト">
          <a:extLst>
            <a:ext uri="{FF2B5EF4-FFF2-40B4-BE49-F238E27FC236}">
              <a16:creationId xmlns:a16="http://schemas.microsoft.com/office/drawing/2014/main" id="{8349C058-1353-4566-8F82-82C0D941A64D}"/>
            </a:ext>
          </a:extLst>
        </xdr:cNvPr>
        <xdr:cNvSpPr txBox="1"/>
      </xdr:nvSpPr>
      <xdr:spPr>
        <a:xfrm>
          <a:off x="10515600" y="1430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54051</xdr:rowOff>
    </xdr:from>
    <xdr:to>
      <xdr:col>50</xdr:col>
      <xdr:colOff>165100</xdr:colOff>
      <xdr:row>84</xdr:row>
      <xdr:rowOff>155651</xdr:rowOff>
    </xdr:to>
    <xdr:sp macro="" textlink="">
      <xdr:nvSpPr>
        <xdr:cNvPr id="359" name="楕円 358">
          <a:extLst>
            <a:ext uri="{FF2B5EF4-FFF2-40B4-BE49-F238E27FC236}">
              <a16:creationId xmlns:a16="http://schemas.microsoft.com/office/drawing/2014/main" id="{970CFF47-54C4-4299-B8B9-6CC8806720FF}"/>
            </a:ext>
          </a:extLst>
        </xdr:cNvPr>
        <xdr:cNvSpPr/>
      </xdr:nvSpPr>
      <xdr:spPr>
        <a:xfrm>
          <a:off x="9588500" y="1445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104851</xdr:rowOff>
    </xdr:from>
    <xdr:to>
      <xdr:col>55</xdr:col>
      <xdr:colOff>0</xdr:colOff>
      <xdr:row>84</xdr:row>
      <xdr:rowOff>107138</xdr:rowOff>
    </xdr:to>
    <xdr:cxnSp macro="">
      <xdr:nvCxnSpPr>
        <xdr:cNvPr id="360" name="直線コネクタ 359">
          <a:extLst>
            <a:ext uri="{FF2B5EF4-FFF2-40B4-BE49-F238E27FC236}">
              <a16:creationId xmlns:a16="http://schemas.microsoft.com/office/drawing/2014/main" id="{21985728-D6EA-42F1-B021-C02F5974254C}"/>
            </a:ext>
          </a:extLst>
        </xdr:cNvPr>
        <xdr:cNvCxnSpPr/>
      </xdr:nvCxnSpPr>
      <xdr:spPr>
        <a:xfrm>
          <a:off x="9639300" y="14506651"/>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56795</xdr:rowOff>
    </xdr:from>
    <xdr:to>
      <xdr:col>46</xdr:col>
      <xdr:colOff>38100</xdr:colOff>
      <xdr:row>84</xdr:row>
      <xdr:rowOff>158395</xdr:rowOff>
    </xdr:to>
    <xdr:sp macro="" textlink="">
      <xdr:nvSpPr>
        <xdr:cNvPr id="361" name="楕円 360">
          <a:extLst>
            <a:ext uri="{FF2B5EF4-FFF2-40B4-BE49-F238E27FC236}">
              <a16:creationId xmlns:a16="http://schemas.microsoft.com/office/drawing/2014/main" id="{8152F20B-68DD-467F-94F3-D08BC9842759}"/>
            </a:ext>
          </a:extLst>
        </xdr:cNvPr>
        <xdr:cNvSpPr/>
      </xdr:nvSpPr>
      <xdr:spPr>
        <a:xfrm>
          <a:off x="8699500" y="144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104851</xdr:rowOff>
    </xdr:from>
    <xdr:to>
      <xdr:col>50</xdr:col>
      <xdr:colOff>114300</xdr:colOff>
      <xdr:row>84</xdr:row>
      <xdr:rowOff>107595</xdr:rowOff>
    </xdr:to>
    <xdr:cxnSp macro="">
      <xdr:nvCxnSpPr>
        <xdr:cNvPr id="362" name="直線コネクタ 361">
          <a:extLst>
            <a:ext uri="{FF2B5EF4-FFF2-40B4-BE49-F238E27FC236}">
              <a16:creationId xmlns:a16="http://schemas.microsoft.com/office/drawing/2014/main" id="{B640F7D5-CED5-423B-BBDB-00F3152A8501}"/>
            </a:ext>
          </a:extLst>
        </xdr:cNvPr>
        <xdr:cNvCxnSpPr/>
      </xdr:nvCxnSpPr>
      <xdr:spPr>
        <a:xfrm flipV="1">
          <a:off x="8750300" y="14506651"/>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54051</xdr:rowOff>
    </xdr:from>
    <xdr:to>
      <xdr:col>41</xdr:col>
      <xdr:colOff>101600</xdr:colOff>
      <xdr:row>84</xdr:row>
      <xdr:rowOff>155651</xdr:rowOff>
    </xdr:to>
    <xdr:sp macro="" textlink="">
      <xdr:nvSpPr>
        <xdr:cNvPr id="363" name="楕円 362">
          <a:extLst>
            <a:ext uri="{FF2B5EF4-FFF2-40B4-BE49-F238E27FC236}">
              <a16:creationId xmlns:a16="http://schemas.microsoft.com/office/drawing/2014/main" id="{15A6169B-4EBA-44D1-9F82-A5EA81522AA8}"/>
            </a:ext>
          </a:extLst>
        </xdr:cNvPr>
        <xdr:cNvSpPr/>
      </xdr:nvSpPr>
      <xdr:spPr>
        <a:xfrm>
          <a:off x="7810500" y="1445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104851</xdr:rowOff>
    </xdr:from>
    <xdr:to>
      <xdr:col>45</xdr:col>
      <xdr:colOff>177800</xdr:colOff>
      <xdr:row>84</xdr:row>
      <xdr:rowOff>107595</xdr:rowOff>
    </xdr:to>
    <xdr:cxnSp macro="">
      <xdr:nvCxnSpPr>
        <xdr:cNvPr id="364" name="直線コネクタ 363">
          <a:extLst>
            <a:ext uri="{FF2B5EF4-FFF2-40B4-BE49-F238E27FC236}">
              <a16:creationId xmlns:a16="http://schemas.microsoft.com/office/drawing/2014/main" id="{46453D33-6DC0-43E5-8D83-BC7045D504DA}"/>
            </a:ext>
          </a:extLst>
        </xdr:cNvPr>
        <xdr:cNvCxnSpPr/>
      </xdr:nvCxnSpPr>
      <xdr:spPr>
        <a:xfrm>
          <a:off x="7861300" y="14506651"/>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52223</xdr:rowOff>
    </xdr:from>
    <xdr:to>
      <xdr:col>36</xdr:col>
      <xdr:colOff>165100</xdr:colOff>
      <xdr:row>84</xdr:row>
      <xdr:rowOff>153823</xdr:rowOff>
    </xdr:to>
    <xdr:sp macro="" textlink="">
      <xdr:nvSpPr>
        <xdr:cNvPr id="365" name="楕円 364">
          <a:extLst>
            <a:ext uri="{FF2B5EF4-FFF2-40B4-BE49-F238E27FC236}">
              <a16:creationId xmlns:a16="http://schemas.microsoft.com/office/drawing/2014/main" id="{DB9F5946-8EA9-4C34-A435-BE74CC9B04E9}"/>
            </a:ext>
          </a:extLst>
        </xdr:cNvPr>
        <xdr:cNvSpPr/>
      </xdr:nvSpPr>
      <xdr:spPr>
        <a:xfrm>
          <a:off x="6921500" y="1445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103023</xdr:rowOff>
    </xdr:from>
    <xdr:to>
      <xdr:col>41</xdr:col>
      <xdr:colOff>50800</xdr:colOff>
      <xdr:row>84</xdr:row>
      <xdr:rowOff>104851</xdr:rowOff>
    </xdr:to>
    <xdr:cxnSp macro="">
      <xdr:nvCxnSpPr>
        <xdr:cNvPr id="366" name="直線コネクタ 365">
          <a:extLst>
            <a:ext uri="{FF2B5EF4-FFF2-40B4-BE49-F238E27FC236}">
              <a16:creationId xmlns:a16="http://schemas.microsoft.com/office/drawing/2014/main" id="{BD783057-EFA0-4848-BC2E-3F2CA0618C0C}"/>
            </a:ext>
          </a:extLst>
        </xdr:cNvPr>
        <xdr:cNvCxnSpPr/>
      </xdr:nvCxnSpPr>
      <xdr:spPr>
        <a:xfrm>
          <a:off x="6972300" y="14504823"/>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8247</xdr:rowOff>
    </xdr:from>
    <xdr:ext cx="469744" cy="259045"/>
    <xdr:sp macro="" textlink="">
      <xdr:nvSpPr>
        <xdr:cNvPr id="367" name="n_1aveValue【公営住宅】&#10;一人当たり面積">
          <a:extLst>
            <a:ext uri="{FF2B5EF4-FFF2-40B4-BE49-F238E27FC236}">
              <a16:creationId xmlns:a16="http://schemas.microsoft.com/office/drawing/2014/main" id="{5394E79F-2BFA-493F-88E8-947A72CDE950}"/>
            </a:ext>
          </a:extLst>
        </xdr:cNvPr>
        <xdr:cNvSpPr txBox="1"/>
      </xdr:nvSpPr>
      <xdr:spPr>
        <a:xfrm>
          <a:off x="9391727" y="1458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7790</xdr:rowOff>
    </xdr:from>
    <xdr:ext cx="469744" cy="259045"/>
    <xdr:sp macro="" textlink="">
      <xdr:nvSpPr>
        <xdr:cNvPr id="368" name="n_2aveValue【公営住宅】&#10;一人当たり面積">
          <a:extLst>
            <a:ext uri="{FF2B5EF4-FFF2-40B4-BE49-F238E27FC236}">
              <a16:creationId xmlns:a16="http://schemas.microsoft.com/office/drawing/2014/main" id="{0E8CB914-5DDF-4FEE-B59D-A15EB22DDB8C}"/>
            </a:ext>
          </a:extLst>
        </xdr:cNvPr>
        <xdr:cNvSpPr txBox="1"/>
      </xdr:nvSpPr>
      <xdr:spPr>
        <a:xfrm>
          <a:off x="8515427" y="1458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7332</xdr:rowOff>
    </xdr:from>
    <xdr:ext cx="469744" cy="259045"/>
    <xdr:sp macro="" textlink="">
      <xdr:nvSpPr>
        <xdr:cNvPr id="369" name="n_3aveValue【公営住宅】&#10;一人当たり面積">
          <a:extLst>
            <a:ext uri="{FF2B5EF4-FFF2-40B4-BE49-F238E27FC236}">
              <a16:creationId xmlns:a16="http://schemas.microsoft.com/office/drawing/2014/main" id="{5F533FA9-670F-4643-9DCD-028578B6010A}"/>
            </a:ext>
          </a:extLst>
        </xdr:cNvPr>
        <xdr:cNvSpPr txBox="1"/>
      </xdr:nvSpPr>
      <xdr:spPr>
        <a:xfrm>
          <a:off x="7626427" y="1458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14191</xdr:rowOff>
    </xdr:from>
    <xdr:ext cx="469744" cy="259045"/>
    <xdr:sp macro="" textlink="">
      <xdr:nvSpPr>
        <xdr:cNvPr id="370" name="n_4aveValue【公営住宅】&#10;一人当たり面積">
          <a:extLst>
            <a:ext uri="{FF2B5EF4-FFF2-40B4-BE49-F238E27FC236}">
              <a16:creationId xmlns:a16="http://schemas.microsoft.com/office/drawing/2014/main" id="{9964D675-E304-4703-BAA1-443779AD01B5}"/>
            </a:ext>
          </a:extLst>
        </xdr:cNvPr>
        <xdr:cNvSpPr txBox="1"/>
      </xdr:nvSpPr>
      <xdr:spPr>
        <a:xfrm>
          <a:off x="6737427" y="1458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728</xdr:rowOff>
    </xdr:from>
    <xdr:ext cx="469744" cy="259045"/>
    <xdr:sp macro="" textlink="">
      <xdr:nvSpPr>
        <xdr:cNvPr id="371" name="n_1mainValue【公営住宅】&#10;一人当たり面積">
          <a:extLst>
            <a:ext uri="{FF2B5EF4-FFF2-40B4-BE49-F238E27FC236}">
              <a16:creationId xmlns:a16="http://schemas.microsoft.com/office/drawing/2014/main" id="{D340378B-00FA-48AB-AAE4-70338DC2F679}"/>
            </a:ext>
          </a:extLst>
        </xdr:cNvPr>
        <xdr:cNvSpPr txBox="1"/>
      </xdr:nvSpPr>
      <xdr:spPr>
        <a:xfrm>
          <a:off x="9391727" y="1423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3472</xdr:rowOff>
    </xdr:from>
    <xdr:ext cx="469744" cy="259045"/>
    <xdr:sp macro="" textlink="">
      <xdr:nvSpPr>
        <xdr:cNvPr id="372" name="n_2mainValue【公営住宅】&#10;一人当たり面積">
          <a:extLst>
            <a:ext uri="{FF2B5EF4-FFF2-40B4-BE49-F238E27FC236}">
              <a16:creationId xmlns:a16="http://schemas.microsoft.com/office/drawing/2014/main" id="{291271A3-8188-4AB0-93F8-36EEE5FD83C1}"/>
            </a:ext>
          </a:extLst>
        </xdr:cNvPr>
        <xdr:cNvSpPr txBox="1"/>
      </xdr:nvSpPr>
      <xdr:spPr>
        <a:xfrm>
          <a:off x="8515427" y="1423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728</xdr:rowOff>
    </xdr:from>
    <xdr:ext cx="469744" cy="259045"/>
    <xdr:sp macro="" textlink="">
      <xdr:nvSpPr>
        <xdr:cNvPr id="373" name="n_3mainValue【公営住宅】&#10;一人当たり面積">
          <a:extLst>
            <a:ext uri="{FF2B5EF4-FFF2-40B4-BE49-F238E27FC236}">
              <a16:creationId xmlns:a16="http://schemas.microsoft.com/office/drawing/2014/main" id="{7314373E-0952-431D-8405-90C21F389417}"/>
            </a:ext>
          </a:extLst>
        </xdr:cNvPr>
        <xdr:cNvSpPr txBox="1"/>
      </xdr:nvSpPr>
      <xdr:spPr>
        <a:xfrm>
          <a:off x="7626427" y="1423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170350</xdr:rowOff>
    </xdr:from>
    <xdr:ext cx="469744" cy="259045"/>
    <xdr:sp macro="" textlink="">
      <xdr:nvSpPr>
        <xdr:cNvPr id="374" name="n_4mainValue【公営住宅】&#10;一人当たり面積">
          <a:extLst>
            <a:ext uri="{FF2B5EF4-FFF2-40B4-BE49-F238E27FC236}">
              <a16:creationId xmlns:a16="http://schemas.microsoft.com/office/drawing/2014/main" id="{FA65B25D-DC19-458C-84D5-62E918ECF024}"/>
            </a:ext>
          </a:extLst>
        </xdr:cNvPr>
        <xdr:cNvSpPr txBox="1"/>
      </xdr:nvSpPr>
      <xdr:spPr>
        <a:xfrm>
          <a:off x="6737427" y="14229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BE729EEA-E98A-47E5-BB96-707543F8401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A4678C46-7A74-45AA-B1C5-BE9EB9AD1BF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28F108E9-F5DB-47C4-937C-A823B8D4620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518FB481-AA36-4177-8FE0-B1D2359F561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585FA6F3-E655-4444-B7BE-0AC7EE418E9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F2FE4CF9-FDAB-40CC-93E3-26014800813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C03A36F3-10E7-4A32-A748-89A5E4444F2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B444C300-ECB3-45F0-BE15-D44DD550FE8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08BFBE63-E465-40CD-AE66-7DAF3C71AB0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7FAAF31D-6C29-498F-8353-774E0346A2E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0E0F5975-6A26-4F2D-A3D5-E8C0E8C7553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E4FEE526-7D35-41C3-B160-506761798F9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B60CC9D9-F257-49DD-9D4A-98BEE7BB140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9A338A8D-2684-4811-8298-445ACFC3A04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C07FDF4F-5404-46F4-896D-E3C1F179CB8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AE56DA7A-2190-4ABC-B1E0-8FC10EC6D93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B35BED2A-E735-4B9B-925A-760AFB8E993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85642B44-8CE6-48C4-8693-803E76D3766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FE192746-FCC0-4A97-B7B9-8D459E09730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4B88122B-F981-4743-9CF6-191F8AE3FEF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9314D05F-EBD5-4465-83F1-E140835661E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74F95DFE-6745-45B9-8B44-6075786A75A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D84566E5-41A8-4B85-9E20-99029A7CFF9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575FD6DA-C5F2-41F0-98F4-FB2743FE583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5136E158-4497-4A19-BE84-C8EA8C52CC7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EE98AFC5-BFA3-4A2C-98B1-F6BE624737C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98326AF3-0001-449B-80FC-8F727ACA5EB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5B2CFAE7-F0B2-450E-A764-9862475953C6}"/>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id="{5A6A98D3-E6AA-4AEC-93BA-6AA4D990739F}"/>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BA519B7A-CD02-4C9B-9FD8-7416BF07D87A}"/>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id="{0E13304C-9C5E-4CD0-9589-EC53ED2A193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47225F17-C4D0-4F26-A04D-B2BAE81C22CC}"/>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id="{1408C38B-4160-456B-A34D-E66376187BE3}"/>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B4123A91-B376-4D10-8E2C-BFDDA6CFCC19}"/>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id="{449EEAAA-B7B2-4DC1-887F-5ED810B7D1F5}"/>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242CAA80-0FBF-415E-A3A2-7C24C37E238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a:extLst>
            <a:ext uri="{FF2B5EF4-FFF2-40B4-BE49-F238E27FC236}">
              <a16:creationId xmlns:a16="http://schemas.microsoft.com/office/drawing/2014/main" id="{3B5A08B4-35B1-46BC-86BF-1C972D609867}"/>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B1050426-BC31-4C38-A6FA-C00CBD99DCA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a:extLst>
            <a:ext uri="{FF2B5EF4-FFF2-40B4-BE49-F238E27FC236}">
              <a16:creationId xmlns:a16="http://schemas.microsoft.com/office/drawing/2014/main" id="{697E83F7-A867-4DAA-BABA-7F324EED4774}"/>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a:extLst>
            <a:ext uri="{FF2B5EF4-FFF2-40B4-BE49-F238E27FC236}">
              <a16:creationId xmlns:a16="http://schemas.microsoft.com/office/drawing/2014/main" id="{1098AEAF-95F7-485F-90F6-B5E4AA8A180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415" name="直線コネクタ 414">
          <a:extLst>
            <a:ext uri="{FF2B5EF4-FFF2-40B4-BE49-F238E27FC236}">
              <a16:creationId xmlns:a16="http://schemas.microsoft.com/office/drawing/2014/main" id="{18CF9238-0D5C-4905-8769-AA69505017D1}"/>
            </a:ext>
          </a:extLst>
        </xdr:cNvPr>
        <xdr:cNvCxnSpPr/>
      </xdr:nvCxnSpPr>
      <xdr:spPr>
        <a:xfrm flipV="1">
          <a:off x="16318864" y="57988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416" name="【認定こども園・幼稚園・保育所】&#10;有形固定資産減価償却率最小値テキスト">
          <a:extLst>
            <a:ext uri="{FF2B5EF4-FFF2-40B4-BE49-F238E27FC236}">
              <a16:creationId xmlns:a16="http://schemas.microsoft.com/office/drawing/2014/main" id="{769E031A-7A77-4F70-91AF-6583667C48B2}"/>
            </a:ext>
          </a:extLst>
        </xdr:cNvPr>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17" name="直線コネクタ 416">
          <a:extLst>
            <a:ext uri="{FF2B5EF4-FFF2-40B4-BE49-F238E27FC236}">
              <a16:creationId xmlns:a16="http://schemas.microsoft.com/office/drawing/2014/main" id="{76BF752A-7ABF-4CE5-8CFD-2165A98DBF07}"/>
            </a:ext>
          </a:extLst>
        </xdr:cNvPr>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18" name="【認定こども園・幼稚園・保育所】&#10;有形固定資産減価償却率最大値テキスト">
          <a:extLst>
            <a:ext uri="{FF2B5EF4-FFF2-40B4-BE49-F238E27FC236}">
              <a16:creationId xmlns:a16="http://schemas.microsoft.com/office/drawing/2014/main" id="{CE85F6B1-1664-48EB-8DE8-9DE4D7308F0B}"/>
            </a:ext>
          </a:extLst>
        </xdr:cNvPr>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19" name="直線コネクタ 418">
          <a:extLst>
            <a:ext uri="{FF2B5EF4-FFF2-40B4-BE49-F238E27FC236}">
              <a16:creationId xmlns:a16="http://schemas.microsoft.com/office/drawing/2014/main" id="{8E037E37-7334-41C4-9FEA-B1EE3071590D}"/>
            </a:ext>
          </a:extLst>
        </xdr:cNvPr>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6367</xdr:rowOff>
    </xdr:from>
    <xdr:ext cx="405111" cy="259045"/>
    <xdr:sp macro="" textlink="">
      <xdr:nvSpPr>
        <xdr:cNvPr id="420" name="【認定こども園・幼稚園・保育所】&#10;有形固定資産減価償却率平均値テキスト">
          <a:extLst>
            <a:ext uri="{FF2B5EF4-FFF2-40B4-BE49-F238E27FC236}">
              <a16:creationId xmlns:a16="http://schemas.microsoft.com/office/drawing/2014/main" id="{EEE9406E-E927-4929-8680-F0B45DF9AFC6}"/>
            </a:ext>
          </a:extLst>
        </xdr:cNvPr>
        <xdr:cNvSpPr txBox="1"/>
      </xdr:nvSpPr>
      <xdr:spPr>
        <a:xfrm>
          <a:off x="16357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421" name="フローチャート: 判断 420">
          <a:extLst>
            <a:ext uri="{FF2B5EF4-FFF2-40B4-BE49-F238E27FC236}">
              <a16:creationId xmlns:a16="http://schemas.microsoft.com/office/drawing/2014/main" id="{BCFD00AD-0B58-4166-AEC0-C608747F2F65}"/>
            </a:ext>
          </a:extLst>
        </xdr:cNvPr>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422" name="フローチャート: 判断 421">
          <a:extLst>
            <a:ext uri="{FF2B5EF4-FFF2-40B4-BE49-F238E27FC236}">
              <a16:creationId xmlns:a16="http://schemas.microsoft.com/office/drawing/2014/main" id="{F64046EF-EB39-4EB4-AF3B-856BCE953F9C}"/>
            </a:ext>
          </a:extLst>
        </xdr:cNvPr>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423" name="フローチャート: 判断 422">
          <a:extLst>
            <a:ext uri="{FF2B5EF4-FFF2-40B4-BE49-F238E27FC236}">
              <a16:creationId xmlns:a16="http://schemas.microsoft.com/office/drawing/2014/main" id="{A7655009-9FAE-4BF4-8FF1-AAF731697374}"/>
            </a:ext>
          </a:extLst>
        </xdr:cNvPr>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24" name="フローチャート: 判断 423">
          <a:extLst>
            <a:ext uri="{FF2B5EF4-FFF2-40B4-BE49-F238E27FC236}">
              <a16:creationId xmlns:a16="http://schemas.microsoft.com/office/drawing/2014/main" id="{0137F58E-B60F-453C-BAD7-6E14DF2B3B9F}"/>
            </a:ext>
          </a:extLst>
        </xdr:cNvPr>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425" name="フローチャート: 判断 424">
          <a:extLst>
            <a:ext uri="{FF2B5EF4-FFF2-40B4-BE49-F238E27FC236}">
              <a16:creationId xmlns:a16="http://schemas.microsoft.com/office/drawing/2014/main" id="{D3175E56-8644-49CD-819A-64699A96B3C8}"/>
            </a:ext>
          </a:extLst>
        </xdr:cNvPr>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DE9A23CC-7F1E-41F5-AD50-C1B73E62F78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9A1265CB-8325-404C-B766-37909BD0D48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8158456E-290F-46AF-87EA-F8BDFAB6729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B9B02E64-B725-4F90-ABB2-20204515A49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F8DC56A7-9F5E-4436-AD98-61D904BFAE0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133985</xdr:rowOff>
    </xdr:from>
    <xdr:to>
      <xdr:col>85</xdr:col>
      <xdr:colOff>177800</xdr:colOff>
      <xdr:row>40</xdr:row>
      <xdr:rowOff>64135</xdr:rowOff>
    </xdr:to>
    <xdr:sp macro="" textlink="">
      <xdr:nvSpPr>
        <xdr:cNvPr id="431" name="楕円 430">
          <a:extLst>
            <a:ext uri="{FF2B5EF4-FFF2-40B4-BE49-F238E27FC236}">
              <a16:creationId xmlns:a16="http://schemas.microsoft.com/office/drawing/2014/main" id="{BF7DC60A-76A9-4415-AA34-2439927740BA}"/>
            </a:ext>
          </a:extLst>
        </xdr:cNvPr>
        <xdr:cNvSpPr/>
      </xdr:nvSpPr>
      <xdr:spPr>
        <a:xfrm>
          <a:off x="162687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112412</xdr:rowOff>
    </xdr:from>
    <xdr:ext cx="405111" cy="259045"/>
    <xdr:sp macro="" textlink="">
      <xdr:nvSpPr>
        <xdr:cNvPr id="432" name="【認定こども園・幼稚園・保育所】&#10;有形固定資産減価償却率該当値テキスト">
          <a:extLst>
            <a:ext uri="{FF2B5EF4-FFF2-40B4-BE49-F238E27FC236}">
              <a16:creationId xmlns:a16="http://schemas.microsoft.com/office/drawing/2014/main" id="{FE607952-489A-4EC7-A77A-90C44D75621D}"/>
            </a:ext>
          </a:extLst>
        </xdr:cNvPr>
        <xdr:cNvSpPr txBox="1"/>
      </xdr:nvSpPr>
      <xdr:spPr>
        <a:xfrm>
          <a:off x="16357600" y="679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101600</xdr:rowOff>
    </xdr:from>
    <xdr:to>
      <xdr:col>81</xdr:col>
      <xdr:colOff>101600</xdr:colOff>
      <xdr:row>40</xdr:row>
      <xdr:rowOff>31750</xdr:rowOff>
    </xdr:to>
    <xdr:sp macro="" textlink="">
      <xdr:nvSpPr>
        <xdr:cNvPr id="433" name="楕円 432">
          <a:extLst>
            <a:ext uri="{FF2B5EF4-FFF2-40B4-BE49-F238E27FC236}">
              <a16:creationId xmlns:a16="http://schemas.microsoft.com/office/drawing/2014/main" id="{5BE65BCE-9321-4B1E-83D8-27DDFCD668AD}"/>
            </a:ext>
          </a:extLst>
        </xdr:cNvPr>
        <xdr:cNvSpPr/>
      </xdr:nvSpPr>
      <xdr:spPr>
        <a:xfrm>
          <a:off x="154305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152400</xdr:rowOff>
    </xdr:from>
    <xdr:to>
      <xdr:col>85</xdr:col>
      <xdr:colOff>127000</xdr:colOff>
      <xdr:row>40</xdr:row>
      <xdr:rowOff>13335</xdr:rowOff>
    </xdr:to>
    <xdr:cxnSp macro="">
      <xdr:nvCxnSpPr>
        <xdr:cNvPr id="434" name="直線コネクタ 433">
          <a:extLst>
            <a:ext uri="{FF2B5EF4-FFF2-40B4-BE49-F238E27FC236}">
              <a16:creationId xmlns:a16="http://schemas.microsoft.com/office/drawing/2014/main" id="{4CF16900-B7FC-4AD7-A561-9B46A2E8F3F0}"/>
            </a:ext>
          </a:extLst>
        </xdr:cNvPr>
        <xdr:cNvCxnSpPr/>
      </xdr:nvCxnSpPr>
      <xdr:spPr>
        <a:xfrm>
          <a:off x="15481300" y="683895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67310</xdr:rowOff>
    </xdr:from>
    <xdr:to>
      <xdr:col>76</xdr:col>
      <xdr:colOff>165100</xdr:colOff>
      <xdr:row>39</xdr:row>
      <xdr:rowOff>168910</xdr:rowOff>
    </xdr:to>
    <xdr:sp macro="" textlink="">
      <xdr:nvSpPr>
        <xdr:cNvPr id="435" name="楕円 434">
          <a:extLst>
            <a:ext uri="{FF2B5EF4-FFF2-40B4-BE49-F238E27FC236}">
              <a16:creationId xmlns:a16="http://schemas.microsoft.com/office/drawing/2014/main" id="{C28F87B3-7486-48A4-B5F6-6138F0EA5B33}"/>
            </a:ext>
          </a:extLst>
        </xdr:cNvPr>
        <xdr:cNvSpPr/>
      </xdr:nvSpPr>
      <xdr:spPr>
        <a:xfrm>
          <a:off x="14541500" y="675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118110</xdr:rowOff>
    </xdr:from>
    <xdr:to>
      <xdr:col>81</xdr:col>
      <xdr:colOff>50800</xdr:colOff>
      <xdr:row>39</xdr:row>
      <xdr:rowOff>152400</xdr:rowOff>
    </xdr:to>
    <xdr:cxnSp macro="">
      <xdr:nvCxnSpPr>
        <xdr:cNvPr id="436" name="直線コネクタ 435">
          <a:extLst>
            <a:ext uri="{FF2B5EF4-FFF2-40B4-BE49-F238E27FC236}">
              <a16:creationId xmlns:a16="http://schemas.microsoft.com/office/drawing/2014/main" id="{10D0C57A-35AA-465F-82A8-A5FEED91C78C}"/>
            </a:ext>
          </a:extLst>
        </xdr:cNvPr>
        <xdr:cNvCxnSpPr/>
      </xdr:nvCxnSpPr>
      <xdr:spPr>
        <a:xfrm>
          <a:off x="14592300" y="68046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33020</xdr:rowOff>
    </xdr:from>
    <xdr:to>
      <xdr:col>72</xdr:col>
      <xdr:colOff>38100</xdr:colOff>
      <xdr:row>39</xdr:row>
      <xdr:rowOff>134620</xdr:rowOff>
    </xdr:to>
    <xdr:sp macro="" textlink="">
      <xdr:nvSpPr>
        <xdr:cNvPr id="437" name="楕円 436">
          <a:extLst>
            <a:ext uri="{FF2B5EF4-FFF2-40B4-BE49-F238E27FC236}">
              <a16:creationId xmlns:a16="http://schemas.microsoft.com/office/drawing/2014/main" id="{518875CC-7CE6-4B8D-B591-7A4D7C556669}"/>
            </a:ext>
          </a:extLst>
        </xdr:cNvPr>
        <xdr:cNvSpPr/>
      </xdr:nvSpPr>
      <xdr:spPr>
        <a:xfrm>
          <a:off x="1365250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83820</xdr:rowOff>
    </xdr:from>
    <xdr:to>
      <xdr:col>76</xdr:col>
      <xdr:colOff>114300</xdr:colOff>
      <xdr:row>39</xdr:row>
      <xdr:rowOff>118110</xdr:rowOff>
    </xdr:to>
    <xdr:cxnSp macro="">
      <xdr:nvCxnSpPr>
        <xdr:cNvPr id="438" name="直線コネクタ 437">
          <a:extLst>
            <a:ext uri="{FF2B5EF4-FFF2-40B4-BE49-F238E27FC236}">
              <a16:creationId xmlns:a16="http://schemas.microsoft.com/office/drawing/2014/main" id="{17701080-5590-4C55-9AEE-002445A2C6F9}"/>
            </a:ext>
          </a:extLst>
        </xdr:cNvPr>
        <xdr:cNvCxnSpPr/>
      </xdr:nvCxnSpPr>
      <xdr:spPr>
        <a:xfrm>
          <a:off x="13703300" y="67703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166370</xdr:rowOff>
    </xdr:from>
    <xdr:to>
      <xdr:col>67</xdr:col>
      <xdr:colOff>101600</xdr:colOff>
      <xdr:row>39</xdr:row>
      <xdr:rowOff>96520</xdr:rowOff>
    </xdr:to>
    <xdr:sp macro="" textlink="">
      <xdr:nvSpPr>
        <xdr:cNvPr id="439" name="楕円 438">
          <a:extLst>
            <a:ext uri="{FF2B5EF4-FFF2-40B4-BE49-F238E27FC236}">
              <a16:creationId xmlns:a16="http://schemas.microsoft.com/office/drawing/2014/main" id="{07D8D1D0-AF1C-4A04-84D6-D35A0F18ADD8}"/>
            </a:ext>
          </a:extLst>
        </xdr:cNvPr>
        <xdr:cNvSpPr/>
      </xdr:nvSpPr>
      <xdr:spPr>
        <a:xfrm>
          <a:off x="12763500" y="66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45720</xdr:rowOff>
    </xdr:from>
    <xdr:to>
      <xdr:col>71</xdr:col>
      <xdr:colOff>177800</xdr:colOff>
      <xdr:row>39</xdr:row>
      <xdr:rowOff>83820</xdr:rowOff>
    </xdr:to>
    <xdr:cxnSp macro="">
      <xdr:nvCxnSpPr>
        <xdr:cNvPr id="440" name="直線コネクタ 439">
          <a:extLst>
            <a:ext uri="{FF2B5EF4-FFF2-40B4-BE49-F238E27FC236}">
              <a16:creationId xmlns:a16="http://schemas.microsoft.com/office/drawing/2014/main" id="{244FC0DE-97BE-4574-8EC0-89674140E2E6}"/>
            </a:ext>
          </a:extLst>
        </xdr:cNvPr>
        <xdr:cNvCxnSpPr/>
      </xdr:nvCxnSpPr>
      <xdr:spPr>
        <a:xfrm>
          <a:off x="12814300" y="67322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38752</xdr:rowOff>
    </xdr:from>
    <xdr:ext cx="405111" cy="259045"/>
    <xdr:sp macro="" textlink="">
      <xdr:nvSpPr>
        <xdr:cNvPr id="441" name="n_1aveValue【認定こども園・幼稚園・保育所】&#10;有形固定資産減価償却率">
          <a:extLst>
            <a:ext uri="{FF2B5EF4-FFF2-40B4-BE49-F238E27FC236}">
              <a16:creationId xmlns:a16="http://schemas.microsoft.com/office/drawing/2014/main" id="{BDE44451-36EA-41A4-8E23-18CB4426F32E}"/>
            </a:ext>
          </a:extLst>
        </xdr:cNvPr>
        <xdr:cNvSpPr txBox="1"/>
      </xdr:nvSpPr>
      <xdr:spPr>
        <a:xfrm>
          <a:off x="15266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53992</xdr:rowOff>
    </xdr:from>
    <xdr:ext cx="405111" cy="259045"/>
    <xdr:sp macro="" textlink="">
      <xdr:nvSpPr>
        <xdr:cNvPr id="442" name="n_2aveValue【認定こども園・幼稚園・保育所】&#10;有形固定資産減価償却率">
          <a:extLst>
            <a:ext uri="{FF2B5EF4-FFF2-40B4-BE49-F238E27FC236}">
              <a16:creationId xmlns:a16="http://schemas.microsoft.com/office/drawing/2014/main" id="{2CA5FDD6-972C-449C-B7E1-55DE2CBB2A36}"/>
            </a:ext>
          </a:extLst>
        </xdr:cNvPr>
        <xdr:cNvSpPr txBox="1"/>
      </xdr:nvSpPr>
      <xdr:spPr>
        <a:xfrm>
          <a:off x="14389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443" name="n_3aveValue【認定こども園・幼稚園・保育所】&#10;有形固定資産減価償却率">
          <a:extLst>
            <a:ext uri="{FF2B5EF4-FFF2-40B4-BE49-F238E27FC236}">
              <a16:creationId xmlns:a16="http://schemas.microsoft.com/office/drawing/2014/main" id="{16699724-9F81-4F2F-8326-B29DDC80D777}"/>
            </a:ext>
          </a:extLst>
        </xdr:cNvPr>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29227</xdr:rowOff>
    </xdr:from>
    <xdr:ext cx="405111" cy="259045"/>
    <xdr:sp macro="" textlink="">
      <xdr:nvSpPr>
        <xdr:cNvPr id="444" name="n_4aveValue【認定こども園・幼稚園・保育所】&#10;有形固定資産減価償却率">
          <a:extLst>
            <a:ext uri="{FF2B5EF4-FFF2-40B4-BE49-F238E27FC236}">
              <a16:creationId xmlns:a16="http://schemas.microsoft.com/office/drawing/2014/main" id="{A101E0F4-A266-478F-95AA-2805D67F12CA}"/>
            </a:ext>
          </a:extLst>
        </xdr:cNvPr>
        <xdr:cNvSpPr txBox="1"/>
      </xdr:nvSpPr>
      <xdr:spPr>
        <a:xfrm>
          <a:off x="12611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22877</xdr:rowOff>
    </xdr:from>
    <xdr:ext cx="405111" cy="259045"/>
    <xdr:sp macro="" textlink="">
      <xdr:nvSpPr>
        <xdr:cNvPr id="445" name="n_1mainValue【認定こども園・幼稚園・保育所】&#10;有形固定資産減価償却率">
          <a:extLst>
            <a:ext uri="{FF2B5EF4-FFF2-40B4-BE49-F238E27FC236}">
              <a16:creationId xmlns:a16="http://schemas.microsoft.com/office/drawing/2014/main" id="{EA39CF3A-1266-43E7-A7AF-DC0AF96F2EC7}"/>
            </a:ext>
          </a:extLst>
        </xdr:cNvPr>
        <xdr:cNvSpPr txBox="1"/>
      </xdr:nvSpPr>
      <xdr:spPr>
        <a:xfrm>
          <a:off x="15266044" y="688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160037</xdr:rowOff>
    </xdr:from>
    <xdr:ext cx="405111" cy="259045"/>
    <xdr:sp macro="" textlink="">
      <xdr:nvSpPr>
        <xdr:cNvPr id="446" name="n_2mainValue【認定こども園・幼稚園・保育所】&#10;有形固定資産減価償却率">
          <a:extLst>
            <a:ext uri="{FF2B5EF4-FFF2-40B4-BE49-F238E27FC236}">
              <a16:creationId xmlns:a16="http://schemas.microsoft.com/office/drawing/2014/main" id="{AC048EAB-F37E-4425-9F68-C802FC2B5F56}"/>
            </a:ext>
          </a:extLst>
        </xdr:cNvPr>
        <xdr:cNvSpPr txBox="1"/>
      </xdr:nvSpPr>
      <xdr:spPr>
        <a:xfrm>
          <a:off x="14389744" y="684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125747</xdr:rowOff>
    </xdr:from>
    <xdr:ext cx="405111" cy="259045"/>
    <xdr:sp macro="" textlink="">
      <xdr:nvSpPr>
        <xdr:cNvPr id="447" name="n_3mainValue【認定こども園・幼稚園・保育所】&#10;有形固定資産減価償却率">
          <a:extLst>
            <a:ext uri="{FF2B5EF4-FFF2-40B4-BE49-F238E27FC236}">
              <a16:creationId xmlns:a16="http://schemas.microsoft.com/office/drawing/2014/main" id="{812AEC23-9092-4DF7-9B5F-2E642D2FA433}"/>
            </a:ext>
          </a:extLst>
        </xdr:cNvPr>
        <xdr:cNvSpPr txBox="1"/>
      </xdr:nvSpPr>
      <xdr:spPr>
        <a:xfrm>
          <a:off x="13500744" y="681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87647</xdr:rowOff>
    </xdr:from>
    <xdr:ext cx="405111" cy="259045"/>
    <xdr:sp macro="" textlink="">
      <xdr:nvSpPr>
        <xdr:cNvPr id="448" name="n_4mainValue【認定こども園・幼稚園・保育所】&#10;有形固定資産減価償却率">
          <a:extLst>
            <a:ext uri="{FF2B5EF4-FFF2-40B4-BE49-F238E27FC236}">
              <a16:creationId xmlns:a16="http://schemas.microsoft.com/office/drawing/2014/main" id="{AA508E5F-FF25-44AE-A326-4E06AC280C74}"/>
            </a:ext>
          </a:extLst>
        </xdr:cNvPr>
        <xdr:cNvSpPr txBox="1"/>
      </xdr:nvSpPr>
      <xdr:spPr>
        <a:xfrm>
          <a:off x="12611744" y="677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4F69899E-7C99-4880-90C2-2B078A3DA87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A3DFF162-E61E-43B0-AF8D-0D8A1493281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41469EEC-EC94-46FC-AC65-94BAB93EA14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78C95E5D-E9FE-4DA3-92E6-4E6A979AD39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E9D8A2B2-568C-4D51-B249-40DD2E336C7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EE13F711-34F6-401C-8C5D-598178FF5D0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D192FE39-9B45-4336-AD7E-7B15DCC0D91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6924655E-A355-40AF-BBC3-8F8329D5A9D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DB14CFE8-B9BD-452B-90F8-51AE1BA9962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0C92B9B2-C92F-4ED4-92FC-736EA36E061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a:extLst>
            <a:ext uri="{FF2B5EF4-FFF2-40B4-BE49-F238E27FC236}">
              <a16:creationId xmlns:a16="http://schemas.microsoft.com/office/drawing/2014/main" id="{C41FF034-0EA8-4487-8062-AC325A3070EA}"/>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0" name="テキスト ボックス 459">
          <a:extLst>
            <a:ext uri="{FF2B5EF4-FFF2-40B4-BE49-F238E27FC236}">
              <a16:creationId xmlns:a16="http://schemas.microsoft.com/office/drawing/2014/main" id="{B2DA5B3D-9FA4-4EBA-8D34-81D884B8804D}"/>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a:extLst>
            <a:ext uri="{FF2B5EF4-FFF2-40B4-BE49-F238E27FC236}">
              <a16:creationId xmlns:a16="http://schemas.microsoft.com/office/drawing/2014/main" id="{C3478F07-CB0C-4AD7-8449-E91073348E49}"/>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2" name="テキスト ボックス 461">
          <a:extLst>
            <a:ext uri="{FF2B5EF4-FFF2-40B4-BE49-F238E27FC236}">
              <a16:creationId xmlns:a16="http://schemas.microsoft.com/office/drawing/2014/main" id="{0F2EC4D9-3564-473A-B86D-3D6F7BA9EE83}"/>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a:extLst>
            <a:ext uri="{FF2B5EF4-FFF2-40B4-BE49-F238E27FC236}">
              <a16:creationId xmlns:a16="http://schemas.microsoft.com/office/drawing/2014/main" id="{25F77A72-7C84-4821-9839-36E2ACEBBB64}"/>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4" name="テキスト ボックス 463">
          <a:extLst>
            <a:ext uri="{FF2B5EF4-FFF2-40B4-BE49-F238E27FC236}">
              <a16:creationId xmlns:a16="http://schemas.microsoft.com/office/drawing/2014/main" id="{B5C055B7-3574-4553-BA31-AA1A2EF3D6F5}"/>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a:extLst>
            <a:ext uri="{FF2B5EF4-FFF2-40B4-BE49-F238E27FC236}">
              <a16:creationId xmlns:a16="http://schemas.microsoft.com/office/drawing/2014/main" id="{1FC56B66-68F1-40E4-96B0-9ACB2049ACA1}"/>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6" name="テキスト ボックス 465">
          <a:extLst>
            <a:ext uri="{FF2B5EF4-FFF2-40B4-BE49-F238E27FC236}">
              <a16:creationId xmlns:a16="http://schemas.microsoft.com/office/drawing/2014/main" id="{6EB0B233-DB84-4E4B-838C-E2A8EF7643E3}"/>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a:extLst>
            <a:ext uri="{FF2B5EF4-FFF2-40B4-BE49-F238E27FC236}">
              <a16:creationId xmlns:a16="http://schemas.microsoft.com/office/drawing/2014/main" id="{A440958D-6443-4C57-8336-E03AEE2E9B0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a:extLst>
            <a:ext uri="{FF2B5EF4-FFF2-40B4-BE49-F238E27FC236}">
              <a16:creationId xmlns:a16="http://schemas.microsoft.com/office/drawing/2014/main" id="{5690FF78-8174-468A-B03C-5CF588E7156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a:extLst>
            <a:ext uri="{FF2B5EF4-FFF2-40B4-BE49-F238E27FC236}">
              <a16:creationId xmlns:a16="http://schemas.microsoft.com/office/drawing/2014/main" id="{14F43D03-5306-4AAC-B09C-71EE46F54C0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470" name="直線コネクタ 469">
          <a:extLst>
            <a:ext uri="{FF2B5EF4-FFF2-40B4-BE49-F238E27FC236}">
              <a16:creationId xmlns:a16="http://schemas.microsoft.com/office/drawing/2014/main" id="{33670235-13D7-4064-A59C-04592F4278C7}"/>
            </a:ext>
          </a:extLst>
        </xdr:cNvPr>
        <xdr:cNvCxnSpPr/>
      </xdr:nvCxnSpPr>
      <xdr:spPr>
        <a:xfrm flipV="1">
          <a:off x="22160864" y="567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1" name="【認定こども園・幼稚園・保育所】&#10;一人当たり面積最小値テキスト">
          <a:extLst>
            <a:ext uri="{FF2B5EF4-FFF2-40B4-BE49-F238E27FC236}">
              <a16:creationId xmlns:a16="http://schemas.microsoft.com/office/drawing/2014/main" id="{341244C4-855E-4316-94FD-8A7A45144BDB}"/>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2" name="直線コネクタ 471">
          <a:extLst>
            <a:ext uri="{FF2B5EF4-FFF2-40B4-BE49-F238E27FC236}">
              <a16:creationId xmlns:a16="http://schemas.microsoft.com/office/drawing/2014/main" id="{29A4B305-9279-4DED-9C65-29E56CC9402C}"/>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473" name="【認定こども園・幼稚園・保育所】&#10;一人当たり面積最大値テキスト">
          <a:extLst>
            <a:ext uri="{FF2B5EF4-FFF2-40B4-BE49-F238E27FC236}">
              <a16:creationId xmlns:a16="http://schemas.microsoft.com/office/drawing/2014/main" id="{F7632190-3F1D-4394-90AD-04FA23F1E109}"/>
            </a:ext>
          </a:extLst>
        </xdr:cNvPr>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474" name="直線コネクタ 473">
          <a:extLst>
            <a:ext uri="{FF2B5EF4-FFF2-40B4-BE49-F238E27FC236}">
              <a16:creationId xmlns:a16="http://schemas.microsoft.com/office/drawing/2014/main" id="{C80D6303-EF98-4CB1-A7C8-FFB7832DBD56}"/>
            </a:ext>
          </a:extLst>
        </xdr:cNvPr>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132859</xdr:rowOff>
    </xdr:from>
    <xdr:ext cx="469744" cy="259045"/>
    <xdr:sp macro="" textlink="">
      <xdr:nvSpPr>
        <xdr:cNvPr id="475" name="【認定こども園・幼稚園・保育所】&#10;一人当たり面積平均値テキスト">
          <a:extLst>
            <a:ext uri="{FF2B5EF4-FFF2-40B4-BE49-F238E27FC236}">
              <a16:creationId xmlns:a16="http://schemas.microsoft.com/office/drawing/2014/main" id="{AD079F9D-C470-469B-ABA0-DFCD2BA41645}"/>
            </a:ext>
          </a:extLst>
        </xdr:cNvPr>
        <xdr:cNvSpPr txBox="1"/>
      </xdr:nvSpPr>
      <xdr:spPr>
        <a:xfrm>
          <a:off x="22199600" y="630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476" name="フローチャート: 判断 475">
          <a:extLst>
            <a:ext uri="{FF2B5EF4-FFF2-40B4-BE49-F238E27FC236}">
              <a16:creationId xmlns:a16="http://schemas.microsoft.com/office/drawing/2014/main" id="{43E81E67-46AF-452F-B755-B85C68E6CCDB}"/>
            </a:ext>
          </a:extLst>
        </xdr:cNvPr>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477" name="フローチャート: 判断 476">
          <a:extLst>
            <a:ext uri="{FF2B5EF4-FFF2-40B4-BE49-F238E27FC236}">
              <a16:creationId xmlns:a16="http://schemas.microsoft.com/office/drawing/2014/main" id="{A517A640-EC35-47D2-8966-38B9742A0E90}"/>
            </a:ext>
          </a:extLst>
        </xdr:cNvPr>
        <xdr:cNvSpPr/>
      </xdr:nvSpPr>
      <xdr:spPr>
        <a:xfrm>
          <a:off x="21272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478" name="フローチャート: 判断 477">
          <a:extLst>
            <a:ext uri="{FF2B5EF4-FFF2-40B4-BE49-F238E27FC236}">
              <a16:creationId xmlns:a16="http://schemas.microsoft.com/office/drawing/2014/main" id="{9E037150-A7DA-4712-8C46-BA51C5D50D04}"/>
            </a:ext>
          </a:extLst>
        </xdr:cNvPr>
        <xdr:cNvSpPr/>
      </xdr:nvSpPr>
      <xdr:spPr>
        <a:xfrm>
          <a:off x="2038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479" name="フローチャート: 判断 478">
          <a:extLst>
            <a:ext uri="{FF2B5EF4-FFF2-40B4-BE49-F238E27FC236}">
              <a16:creationId xmlns:a16="http://schemas.microsoft.com/office/drawing/2014/main" id="{2C49DE29-CC16-4AA5-B943-AF4AFF53E081}"/>
            </a:ext>
          </a:extLst>
        </xdr:cNvPr>
        <xdr:cNvSpPr/>
      </xdr:nvSpPr>
      <xdr:spPr>
        <a:xfrm>
          <a:off x="19494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480" name="フローチャート: 判断 479">
          <a:extLst>
            <a:ext uri="{FF2B5EF4-FFF2-40B4-BE49-F238E27FC236}">
              <a16:creationId xmlns:a16="http://schemas.microsoft.com/office/drawing/2014/main" id="{F1FA3B3D-EE07-48CA-AB02-C953385AC8AE}"/>
            </a:ext>
          </a:extLst>
        </xdr:cNvPr>
        <xdr:cNvSpPr/>
      </xdr:nvSpPr>
      <xdr:spPr>
        <a:xfrm>
          <a:off x="18605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5848B727-4F41-4FF2-BA62-5F77CF742C7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2CF6BF0A-CEA4-421B-B093-DAF5BF88784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891B471B-6964-451F-81B9-79456DC425C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CC389A71-C216-4647-AD49-21BFF6AFDC4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411C87EB-4331-4C3C-827A-6C90F2B817B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48260</xdr:rowOff>
    </xdr:from>
    <xdr:to>
      <xdr:col>116</xdr:col>
      <xdr:colOff>114300</xdr:colOff>
      <xdr:row>38</xdr:row>
      <xdr:rowOff>149860</xdr:rowOff>
    </xdr:to>
    <xdr:sp macro="" textlink="">
      <xdr:nvSpPr>
        <xdr:cNvPr id="486" name="楕円 485">
          <a:extLst>
            <a:ext uri="{FF2B5EF4-FFF2-40B4-BE49-F238E27FC236}">
              <a16:creationId xmlns:a16="http://schemas.microsoft.com/office/drawing/2014/main" id="{3F0019BD-F75C-4FEB-B88E-7756D3E09456}"/>
            </a:ext>
          </a:extLst>
        </xdr:cNvPr>
        <xdr:cNvSpPr/>
      </xdr:nvSpPr>
      <xdr:spPr>
        <a:xfrm>
          <a:off x="22110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26687</xdr:rowOff>
    </xdr:from>
    <xdr:ext cx="469744" cy="259045"/>
    <xdr:sp macro="" textlink="">
      <xdr:nvSpPr>
        <xdr:cNvPr id="487" name="【認定こども園・幼稚園・保育所】&#10;一人当たり面積該当値テキスト">
          <a:extLst>
            <a:ext uri="{FF2B5EF4-FFF2-40B4-BE49-F238E27FC236}">
              <a16:creationId xmlns:a16="http://schemas.microsoft.com/office/drawing/2014/main" id="{EF8EE819-6CF2-459A-8491-4AEBF2DA8696}"/>
            </a:ext>
          </a:extLst>
        </xdr:cNvPr>
        <xdr:cNvSpPr txBox="1"/>
      </xdr:nvSpPr>
      <xdr:spPr>
        <a:xfrm>
          <a:off x="22199600" y="654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48260</xdr:rowOff>
    </xdr:from>
    <xdr:to>
      <xdr:col>112</xdr:col>
      <xdr:colOff>38100</xdr:colOff>
      <xdr:row>38</xdr:row>
      <xdr:rowOff>149860</xdr:rowOff>
    </xdr:to>
    <xdr:sp macro="" textlink="">
      <xdr:nvSpPr>
        <xdr:cNvPr id="488" name="楕円 487">
          <a:extLst>
            <a:ext uri="{FF2B5EF4-FFF2-40B4-BE49-F238E27FC236}">
              <a16:creationId xmlns:a16="http://schemas.microsoft.com/office/drawing/2014/main" id="{CC41AFA5-C6E5-4350-B2EC-54DEA90AB4F1}"/>
            </a:ext>
          </a:extLst>
        </xdr:cNvPr>
        <xdr:cNvSpPr/>
      </xdr:nvSpPr>
      <xdr:spPr>
        <a:xfrm>
          <a:off x="21272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99060</xdr:rowOff>
    </xdr:from>
    <xdr:to>
      <xdr:col>116</xdr:col>
      <xdr:colOff>63500</xdr:colOff>
      <xdr:row>38</xdr:row>
      <xdr:rowOff>99060</xdr:rowOff>
    </xdr:to>
    <xdr:cxnSp macro="">
      <xdr:nvCxnSpPr>
        <xdr:cNvPr id="489" name="直線コネクタ 488">
          <a:extLst>
            <a:ext uri="{FF2B5EF4-FFF2-40B4-BE49-F238E27FC236}">
              <a16:creationId xmlns:a16="http://schemas.microsoft.com/office/drawing/2014/main" id="{A744E829-1674-439D-ACCC-189D42A9350C}"/>
            </a:ext>
          </a:extLst>
        </xdr:cNvPr>
        <xdr:cNvCxnSpPr/>
      </xdr:nvCxnSpPr>
      <xdr:spPr>
        <a:xfrm>
          <a:off x="21323300" y="66141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52832</xdr:rowOff>
    </xdr:from>
    <xdr:to>
      <xdr:col>107</xdr:col>
      <xdr:colOff>101600</xdr:colOff>
      <xdr:row>38</xdr:row>
      <xdr:rowOff>154432</xdr:rowOff>
    </xdr:to>
    <xdr:sp macro="" textlink="">
      <xdr:nvSpPr>
        <xdr:cNvPr id="490" name="楕円 489">
          <a:extLst>
            <a:ext uri="{FF2B5EF4-FFF2-40B4-BE49-F238E27FC236}">
              <a16:creationId xmlns:a16="http://schemas.microsoft.com/office/drawing/2014/main" id="{C91FFA2A-8E4B-468A-97C1-6263E6F3651C}"/>
            </a:ext>
          </a:extLst>
        </xdr:cNvPr>
        <xdr:cNvSpPr/>
      </xdr:nvSpPr>
      <xdr:spPr>
        <a:xfrm>
          <a:off x="20383500" y="656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99060</xdr:rowOff>
    </xdr:from>
    <xdr:to>
      <xdr:col>111</xdr:col>
      <xdr:colOff>177800</xdr:colOff>
      <xdr:row>38</xdr:row>
      <xdr:rowOff>103632</xdr:rowOff>
    </xdr:to>
    <xdr:cxnSp macro="">
      <xdr:nvCxnSpPr>
        <xdr:cNvPr id="491" name="直線コネクタ 490">
          <a:extLst>
            <a:ext uri="{FF2B5EF4-FFF2-40B4-BE49-F238E27FC236}">
              <a16:creationId xmlns:a16="http://schemas.microsoft.com/office/drawing/2014/main" id="{9A3418E2-18FE-4DE9-9D9F-1A8151107B3B}"/>
            </a:ext>
          </a:extLst>
        </xdr:cNvPr>
        <xdr:cNvCxnSpPr/>
      </xdr:nvCxnSpPr>
      <xdr:spPr>
        <a:xfrm flipV="1">
          <a:off x="20434300" y="66141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52832</xdr:rowOff>
    </xdr:from>
    <xdr:to>
      <xdr:col>102</xdr:col>
      <xdr:colOff>165100</xdr:colOff>
      <xdr:row>38</xdr:row>
      <xdr:rowOff>154432</xdr:rowOff>
    </xdr:to>
    <xdr:sp macro="" textlink="">
      <xdr:nvSpPr>
        <xdr:cNvPr id="492" name="楕円 491">
          <a:extLst>
            <a:ext uri="{FF2B5EF4-FFF2-40B4-BE49-F238E27FC236}">
              <a16:creationId xmlns:a16="http://schemas.microsoft.com/office/drawing/2014/main" id="{022B8DFA-7877-45E6-8162-7ADB5F189242}"/>
            </a:ext>
          </a:extLst>
        </xdr:cNvPr>
        <xdr:cNvSpPr/>
      </xdr:nvSpPr>
      <xdr:spPr>
        <a:xfrm>
          <a:off x="19494500" y="656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103632</xdr:rowOff>
    </xdr:from>
    <xdr:to>
      <xdr:col>107</xdr:col>
      <xdr:colOff>50800</xdr:colOff>
      <xdr:row>38</xdr:row>
      <xdr:rowOff>103632</xdr:rowOff>
    </xdr:to>
    <xdr:cxnSp macro="">
      <xdr:nvCxnSpPr>
        <xdr:cNvPr id="493" name="直線コネクタ 492">
          <a:extLst>
            <a:ext uri="{FF2B5EF4-FFF2-40B4-BE49-F238E27FC236}">
              <a16:creationId xmlns:a16="http://schemas.microsoft.com/office/drawing/2014/main" id="{44B8F180-005B-465A-B46C-D2FA926E5A5F}"/>
            </a:ext>
          </a:extLst>
        </xdr:cNvPr>
        <xdr:cNvCxnSpPr/>
      </xdr:nvCxnSpPr>
      <xdr:spPr>
        <a:xfrm>
          <a:off x="19545300" y="66187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52832</xdr:rowOff>
    </xdr:from>
    <xdr:to>
      <xdr:col>98</xdr:col>
      <xdr:colOff>38100</xdr:colOff>
      <xdr:row>38</xdr:row>
      <xdr:rowOff>154432</xdr:rowOff>
    </xdr:to>
    <xdr:sp macro="" textlink="">
      <xdr:nvSpPr>
        <xdr:cNvPr id="494" name="楕円 493">
          <a:extLst>
            <a:ext uri="{FF2B5EF4-FFF2-40B4-BE49-F238E27FC236}">
              <a16:creationId xmlns:a16="http://schemas.microsoft.com/office/drawing/2014/main" id="{826C4E41-D1E6-473A-B2E2-055A0D8CD741}"/>
            </a:ext>
          </a:extLst>
        </xdr:cNvPr>
        <xdr:cNvSpPr/>
      </xdr:nvSpPr>
      <xdr:spPr>
        <a:xfrm>
          <a:off x="18605500" y="656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103632</xdr:rowOff>
    </xdr:from>
    <xdr:to>
      <xdr:col>102</xdr:col>
      <xdr:colOff>114300</xdr:colOff>
      <xdr:row>38</xdr:row>
      <xdr:rowOff>103632</xdr:rowOff>
    </xdr:to>
    <xdr:cxnSp macro="">
      <xdr:nvCxnSpPr>
        <xdr:cNvPr id="495" name="直線コネクタ 494">
          <a:extLst>
            <a:ext uri="{FF2B5EF4-FFF2-40B4-BE49-F238E27FC236}">
              <a16:creationId xmlns:a16="http://schemas.microsoft.com/office/drawing/2014/main" id="{FACCDFED-D6DF-4845-A76A-8AA24930B7C9}"/>
            </a:ext>
          </a:extLst>
        </xdr:cNvPr>
        <xdr:cNvCxnSpPr/>
      </xdr:nvCxnSpPr>
      <xdr:spPr>
        <a:xfrm>
          <a:off x="18656300" y="66187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15511</xdr:rowOff>
    </xdr:from>
    <xdr:ext cx="469744" cy="259045"/>
    <xdr:sp macro="" textlink="">
      <xdr:nvSpPr>
        <xdr:cNvPr id="496" name="n_1aveValue【認定こども園・幼稚園・保育所】&#10;一人当たり面積">
          <a:extLst>
            <a:ext uri="{FF2B5EF4-FFF2-40B4-BE49-F238E27FC236}">
              <a16:creationId xmlns:a16="http://schemas.microsoft.com/office/drawing/2014/main" id="{46181805-269A-47C5-9D8D-6DA38FB32193}"/>
            </a:ext>
          </a:extLst>
        </xdr:cNvPr>
        <xdr:cNvSpPr txBox="1"/>
      </xdr:nvSpPr>
      <xdr:spPr>
        <a:xfrm>
          <a:off x="21075727" y="618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24655</xdr:rowOff>
    </xdr:from>
    <xdr:ext cx="469744" cy="259045"/>
    <xdr:sp macro="" textlink="">
      <xdr:nvSpPr>
        <xdr:cNvPr id="497" name="n_2aveValue【認定こども園・幼稚園・保育所】&#10;一人当たり面積">
          <a:extLst>
            <a:ext uri="{FF2B5EF4-FFF2-40B4-BE49-F238E27FC236}">
              <a16:creationId xmlns:a16="http://schemas.microsoft.com/office/drawing/2014/main" id="{1380D98A-7B11-416D-ABBB-9DD06DBD690F}"/>
            </a:ext>
          </a:extLst>
        </xdr:cNvPr>
        <xdr:cNvSpPr txBox="1"/>
      </xdr:nvSpPr>
      <xdr:spPr>
        <a:xfrm>
          <a:off x="20199427" y="619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20083</xdr:rowOff>
    </xdr:from>
    <xdr:ext cx="469744" cy="259045"/>
    <xdr:sp macro="" textlink="">
      <xdr:nvSpPr>
        <xdr:cNvPr id="498" name="n_3aveValue【認定こども園・幼稚園・保育所】&#10;一人当たり面積">
          <a:extLst>
            <a:ext uri="{FF2B5EF4-FFF2-40B4-BE49-F238E27FC236}">
              <a16:creationId xmlns:a16="http://schemas.microsoft.com/office/drawing/2014/main" id="{A26A801D-9705-4F70-9974-EF8927B1125A}"/>
            </a:ext>
          </a:extLst>
        </xdr:cNvPr>
        <xdr:cNvSpPr txBox="1"/>
      </xdr:nvSpPr>
      <xdr:spPr>
        <a:xfrm>
          <a:off x="19310427" y="61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42943</xdr:rowOff>
    </xdr:from>
    <xdr:ext cx="469744" cy="259045"/>
    <xdr:sp macro="" textlink="">
      <xdr:nvSpPr>
        <xdr:cNvPr id="499" name="n_4aveValue【認定こども園・幼稚園・保育所】&#10;一人当たり面積">
          <a:extLst>
            <a:ext uri="{FF2B5EF4-FFF2-40B4-BE49-F238E27FC236}">
              <a16:creationId xmlns:a16="http://schemas.microsoft.com/office/drawing/2014/main" id="{101151E7-5A63-4971-A49B-388F381A9EA5}"/>
            </a:ext>
          </a:extLst>
        </xdr:cNvPr>
        <xdr:cNvSpPr txBox="1"/>
      </xdr:nvSpPr>
      <xdr:spPr>
        <a:xfrm>
          <a:off x="18421427" y="621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140987</xdr:rowOff>
    </xdr:from>
    <xdr:ext cx="469744" cy="259045"/>
    <xdr:sp macro="" textlink="">
      <xdr:nvSpPr>
        <xdr:cNvPr id="500" name="n_1mainValue【認定こども園・幼稚園・保育所】&#10;一人当たり面積">
          <a:extLst>
            <a:ext uri="{FF2B5EF4-FFF2-40B4-BE49-F238E27FC236}">
              <a16:creationId xmlns:a16="http://schemas.microsoft.com/office/drawing/2014/main" id="{9BE5824D-810F-4E6B-BAC0-9968412C888A}"/>
            </a:ext>
          </a:extLst>
        </xdr:cNvPr>
        <xdr:cNvSpPr txBox="1"/>
      </xdr:nvSpPr>
      <xdr:spPr>
        <a:xfrm>
          <a:off x="210757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145559</xdr:rowOff>
    </xdr:from>
    <xdr:ext cx="469744" cy="259045"/>
    <xdr:sp macro="" textlink="">
      <xdr:nvSpPr>
        <xdr:cNvPr id="501" name="n_2mainValue【認定こども園・幼稚園・保育所】&#10;一人当たり面積">
          <a:extLst>
            <a:ext uri="{FF2B5EF4-FFF2-40B4-BE49-F238E27FC236}">
              <a16:creationId xmlns:a16="http://schemas.microsoft.com/office/drawing/2014/main" id="{40D197DD-2197-4C45-BBB1-87392563375A}"/>
            </a:ext>
          </a:extLst>
        </xdr:cNvPr>
        <xdr:cNvSpPr txBox="1"/>
      </xdr:nvSpPr>
      <xdr:spPr>
        <a:xfrm>
          <a:off x="20199427" y="666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145559</xdr:rowOff>
    </xdr:from>
    <xdr:ext cx="469744" cy="259045"/>
    <xdr:sp macro="" textlink="">
      <xdr:nvSpPr>
        <xdr:cNvPr id="502" name="n_3mainValue【認定こども園・幼稚園・保育所】&#10;一人当たり面積">
          <a:extLst>
            <a:ext uri="{FF2B5EF4-FFF2-40B4-BE49-F238E27FC236}">
              <a16:creationId xmlns:a16="http://schemas.microsoft.com/office/drawing/2014/main" id="{C70E3687-29A2-4FAA-84D4-6EA3A3E9CF32}"/>
            </a:ext>
          </a:extLst>
        </xdr:cNvPr>
        <xdr:cNvSpPr txBox="1"/>
      </xdr:nvSpPr>
      <xdr:spPr>
        <a:xfrm>
          <a:off x="19310427" y="666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145559</xdr:rowOff>
    </xdr:from>
    <xdr:ext cx="469744" cy="259045"/>
    <xdr:sp macro="" textlink="">
      <xdr:nvSpPr>
        <xdr:cNvPr id="503" name="n_4mainValue【認定こども園・幼稚園・保育所】&#10;一人当たり面積">
          <a:extLst>
            <a:ext uri="{FF2B5EF4-FFF2-40B4-BE49-F238E27FC236}">
              <a16:creationId xmlns:a16="http://schemas.microsoft.com/office/drawing/2014/main" id="{54A1012B-38F5-4EAB-96B5-F33485FDEF9C}"/>
            </a:ext>
          </a:extLst>
        </xdr:cNvPr>
        <xdr:cNvSpPr txBox="1"/>
      </xdr:nvSpPr>
      <xdr:spPr>
        <a:xfrm>
          <a:off x="18421427" y="666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a:extLst>
            <a:ext uri="{FF2B5EF4-FFF2-40B4-BE49-F238E27FC236}">
              <a16:creationId xmlns:a16="http://schemas.microsoft.com/office/drawing/2014/main" id="{C8A9C85B-D07A-4FC5-8608-51C6498CC03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a:extLst>
            <a:ext uri="{FF2B5EF4-FFF2-40B4-BE49-F238E27FC236}">
              <a16:creationId xmlns:a16="http://schemas.microsoft.com/office/drawing/2014/main" id="{EAE0BD46-7858-47A4-BFF8-990792EE12D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a:extLst>
            <a:ext uri="{FF2B5EF4-FFF2-40B4-BE49-F238E27FC236}">
              <a16:creationId xmlns:a16="http://schemas.microsoft.com/office/drawing/2014/main" id="{F925085E-0E30-4425-BBF5-DAAA7FF6A67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a:extLst>
            <a:ext uri="{FF2B5EF4-FFF2-40B4-BE49-F238E27FC236}">
              <a16:creationId xmlns:a16="http://schemas.microsoft.com/office/drawing/2014/main" id="{A14CDA00-5CBF-4F1F-A972-68D80D8DCD9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a:extLst>
            <a:ext uri="{FF2B5EF4-FFF2-40B4-BE49-F238E27FC236}">
              <a16:creationId xmlns:a16="http://schemas.microsoft.com/office/drawing/2014/main" id="{A362F60B-0E90-470F-A139-A22DD8B930C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a:extLst>
            <a:ext uri="{FF2B5EF4-FFF2-40B4-BE49-F238E27FC236}">
              <a16:creationId xmlns:a16="http://schemas.microsoft.com/office/drawing/2014/main" id="{4BFE7BE9-29C2-4681-A554-555EA9D52D2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a:extLst>
            <a:ext uri="{FF2B5EF4-FFF2-40B4-BE49-F238E27FC236}">
              <a16:creationId xmlns:a16="http://schemas.microsoft.com/office/drawing/2014/main" id="{28FD8710-6FD0-44C7-9614-1DA0B732965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a:extLst>
            <a:ext uri="{FF2B5EF4-FFF2-40B4-BE49-F238E27FC236}">
              <a16:creationId xmlns:a16="http://schemas.microsoft.com/office/drawing/2014/main" id="{0FAEEB0F-CFF3-4B35-8E66-1E96939E998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a:extLst>
            <a:ext uri="{FF2B5EF4-FFF2-40B4-BE49-F238E27FC236}">
              <a16:creationId xmlns:a16="http://schemas.microsoft.com/office/drawing/2014/main" id="{0FA1702E-E6E7-4C1D-9D67-7519F73A736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a:extLst>
            <a:ext uri="{FF2B5EF4-FFF2-40B4-BE49-F238E27FC236}">
              <a16:creationId xmlns:a16="http://schemas.microsoft.com/office/drawing/2014/main" id="{8BF0FC3D-DD81-4F5D-8E83-EB19B1FED1C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a:extLst>
            <a:ext uri="{FF2B5EF4-FFF2-40B4-BE49-F238E27FC236}">
              <a16:creationId xmlns:a16="http://schemas.microsoft.com/office/drawing/2014/main" id="{A9855074-FBBC-4520-A71A-EEB17A5C82F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a:extLst>
            <a:ext uri="{FF2B5EF4-FFF2-40B4-BE49-F238E27FC236}">
              <a16:creationId xmlns:a16="http://schemas.microsoft.com/office/drawing/2014/main" id="{9D0CBC3B-AE5C-4DFD-AE69-656AF0B4D37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6" name="テキスト ボックス 515">
          <a:extLst>
            <a:ext uri="{FF2B5EF4-FFF2-40B4-BE49-F238E27FC236}">
              <a16:creationId xmlns:a16="http://schemas.microsoft.com/office/drawing/2014/main" id="{DC473F73-E68C-45FF-B2AC-5AB9218DE50C}"/>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a:extLst>
            <a:ext uri="{FF2B5EF4-FFF2-40B4-BE49-F238E27FC236}">
              <a16:creationId xmlns:a16="http://schemas.microsoft.com/office/drawing/2014/main" id="{ED7DE3EB-D9B7-4B1F-91D9-E6F289ADDD0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a:extLst>
            <a:ext uri="{FF2B5EF4-FFF2-40B4-BE49-F238E27FC236}">
              <a16:creationId xmlns:a16="http://schemas.microsoft.com/office/drawing/2014/main" id="{814D5F68-5B50-41D0-9FCF-52C9EBF579B8}"/>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a:extLst>
            <a:ext uri="{FF2B5EF4-FFF2-40B4-BE49-F238E27FC236}">
              <a16:creationId xmlns:a16="http://schemas.microsoft.com/office/drawing/2014/main" id="{544D9897-A620-4B66-9814-346E1EB528FB}"/>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a:extLst>
            <a:ext uri="{FF2B5EF4-FFF2-40B4-BE49-F238E27FC236}">
              <a16:creationId xmlns:a16="http://schemas.microsoft.com/office/drawing/2014/main" id="{B8668824-1EFB-41A4-89F9-9E7DE62AD514}"/>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a:extLst>
            <a:ext uri="{FF2B5EF4-FFF2-40B4-BE49-F238E27FC236}">
              <a16:creationId xmlns:a16="http://schemas.microsoft.com/office/drawing/2014/main" id="{BD2F71ED-47EC-464C-B777-6272407B416D}"/>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a:extLst>
            <a:ext uri="{FF2B5EF4-FFF2-40B4-BE49-F238E27FC236}">
              <a16:creationId xmlns:a16="http://schemas.microsoft.com/office/drawing/2014/main" id="{E007C076-6951-4A2C-8A0D-D49C76046DE4}"/>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a:extLst>
            <a:ext uri="{FF2B5EF4-FFF2-40B4-BE49-F238E27FC236}">
              <a16:creationId xmlns:a16="http://schemas.microsoft.com/office/drawing/2014/main" id="{C15D9388-3B5A-44FD-A1BE-5D35E4546DB3}"/>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a:extLst>
            <a:ext uri="{FF2B5EF4-FFF2-40B4-BE49-F238E27FC236}">
              <a16:creationId xmlns:a16="http://schemas.microsoft.com/office/drawing/2014/main" id="{550F9151-0A46-4098-A30B-AB1CEF9DBB88}"/>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a:extLst>
            <a:ext uri="{FF2B5EF4-FFF2-40B4-BE49-F238E27FC236}">
              <a16:creationId xmlns:a16="http://schemas.microsoft.com/office/drawing/2014/main" id="{305B5306-661B-45E2-BD07-0A48D3A06D1F}"/>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6" name="テキスト ボックス 525">
          <a:extLst>
            <a:ext uri="{FF2B5EF4-FFF2-40B4-BE49-F238E27FC236}">
              <a16:creationId xmlns:a16="http://schemas.microsoft.com/office/drawing/2014/main" id="{527BEAFD-D5F0-406B-A37D-D170371C9899}"/>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7E85BF11-4A35-4E1F-923A-36E5DDC6EEB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a:extLst>
            <a:ext uri="{FF2B5EF4-FFF2-40B4-BE49-F238E27FC236}">
              <a16:creationId xmlns:a16="http://schemas.microsoft.com/office/drawing/2014/main" id="{7B041A6A-5DAA-4260-8508-2773B0AB18CF}"/>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a:extLst>
            <a:ext uri="{FF2B5EF4-FFF2-40B4-BE49-F238E27FC236}">
              <a16:creationId xmlns:a16="http://schemas.microsoft.com/office/drawing/2014/main" id="{54E82835-FFAE-46E4-96BE-E05AF9A8452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530" name="直線コネクタ 529">
          <a:extLst>
            <a:ext uri="{FF2B5EF4-FFF2-40B4-BE49-F238E27FC236}">
              <a16:creationId xmlns:a16="http://schemas.microsoft.com/office/drawing/2014/main" id="{FFC41A43-3FCA-4246-BD23-4DAA354D63B8}"/>
            </a:ext>
          </a:extLst>
        </xdr:cNvPr>
        <xdr:cNvCxnSpPr/>
      </xdr:nvCxnSpPr>
      <xdr:spPr>
        <a:xfrm flipV="1">
          <a:off x="16318864" y="9659983"/>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531" name="【学校施設】&#10;有形固定資産減価償却率最小値テキスト">
          <a:extLst>
            <a:ext uri="{FF2B5EF4-FFF2-40B4-BE49-F238E27FC236}">
              <a16:creationId xmlns:a16="http://schemas.microsoft.com/office/drawing/2014/main" id="{CEE5EAA8-800C-4ADA-81E9-A976D3BC8079}"/>
            </a:ext>
          </a:extLst>
        </xdr:cNvPr>
        <xdr:cNvSpPr txBox="1"/>
      </xdr:nvSpPr>
      <xdr:spPr>
        <a:xfrm>
          <a:off x="163576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532" name="直線コネクタ 531">
          <a:extLst>
            <a:ext uri="{FF2B5EF4-FFF2-40B4-BE49-F238E27FC236}">
              <a16:creationId xmlns:a16="http://schemas.microsoft.com/office/drawing/2014/main" id="{B0209C51-1EA0-4BA7-BD83-985E997BC3C2}"/>
            </a:ext>
          </a:extLst>
        </xdr:cNvPr>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533" name="【学校施設】&#10;有形固定資産減価償却率最大値テキスト">
          <a:extLst>
            <a:ext uri="{FF2B5EF4-FFF2-40B4-BE49-F238E27FC236}">
              <a16:creationId xmlns:a16="http://schemas.microsoft.com/office/drawing/2014/main" id="{659D0FB9-6C4D-4DD5-B980-73BDD76D770A}"/>
            </a:ext>
          </a:extLst>
        </xdr:cNvPr>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534" name="直線コネクタ 533">
          <a:extLst>
            <a:ext uri="{FF2B5EF4-FFF2-40B4-BE49-F238E27FC236}">
              <a16:creationId xmlns:a16="http://schemas.microsoft.com/office/drawing/2014/main" id="{BDFEA73B-E35C-4AAD-A81B-9EC429381FAC}"/>
            </a:ext>
          </a:extLst>
        </xdr:cNvPr>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535" name="【学校施設】&#10;有形固定資産減価償却率平均値テキスト">
          <a:extLst>
            <a:ext uri="{FF2B5EF4-FFF2-40B4-BE49-F238E27FC236}">
              <a16:creationId xmlns:a16="http://schemas.microsoft.com/office/drawing/2014/main" id="{597A82EB-B51D-46A7-AF41-512B3ED01333}"/>
            </a:ext>
          </a:extLst>
        </xdr:cNvPr>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6" name="フローチャート: 判断 535">
          <a:extLst>
            <a:ext uri="{FF2B5EF4-FFF2-40B4-BE49-F238E27FC236}">
              <a16:creationId xmlns:a16="http://schemas.microsoft.com/office/drawing/2014/main" id="{42322D4D-D451-46A1-9F6B-DE10924500C4}"/>
            </a:ext>
          </a:extLst>
        </xdr:cNvPr>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37" name="フローチャート: 判断 536">
          <a:extLst>
            <a:ext uri="{FF2B5EF4-FFF2-40B4-BE49-F238E27FC236}">
              <a16:creationId xmlns:a16="http://schemas.microsoft.com/office/drawing/2014/main" id="{21EAF2FC-C2DA-4E15-AACC-CB80F8F12C25}"/>
            </a:ext>
          </a:extLst>
        </xdr:cNvPr>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538" name="フローチャート: 判断 537">
          <a:extLst>
            <a:ext uri="{FF2B5EF4-FFF2-40B4-BE49-F238E27FC236}">
              <a16:creationId xmlns:a16="http://schemas.microsoft.com/office/drawing/2014/main" id="{578127D1-6EAE-4EEC-A917-03635478BCD9}"/>
            </a:ext>
          </a:extLst>
        </xdr:cNvPr>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539" name="フローチャート: 判断 538">
          <a:extLst>
            <a:ext uri="{FF2B5EF4-FFF2-40B4-BE49-F238E27FC236}">
              <a16:creationId xmlns:a16="http://schemas.microsoft.com/office/drawing/2014/main" id="{95031ED9-7EA3-4399-A95F-957648E52E08}"/>
            </a:ext>
          </a:extLst>
        </xdr:cNvPr>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540" name="フローチャート: 判断 539">
          <a:extLst>
            <a:ext uri="{FF2B5EF4-FFF2-40B4-BE49-F238E27FC236}">
              <a16:creationId xmlns:a16="http://schemas.microsoft.com/office/drawing/2014/main" id="{BCA981B9-D8E6-47BC-8582-3900037DBF65}"/>
            </a:ext>
          </a:extLst>
        </xdr:cNvPr>
        <xdr:cNvSpPr/>
      </xdr:nvSpPr>
      <xdr:spPr>
        <a:xfrm>
          <a:off x="12763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952E243D-EF2C-4FF6-80F0-7160231459A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A30F960F-7552-4EC7-AFDC-8F1ED60A42E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A921AB0F-3823-4CAF-82D3-3B8B976E45D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4F499409-3F8E-4DA6-8FC6-7DA74343699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E45EB51A-989B-44D7-BA7D-57CA5D0445E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83094</xdr:rowOff>
    </xdr:from>
    <xdr:to>
      <xdr:col>85</xdr:col>
      <xdr:colOff>177800</xdr:colOff>
      <xdr:row>61</xdr:row>
      <xdr:rowOff>13244</xdr:rowOff>
    </xdr:to>
    <xdr:sp macro="" textlink="">
      <xdr:nvSpPr>
        <xdr:cNvPr id="546" name="楕円 545">
          <a:extLst>
            <a:ext uri="{FF2B5EF4-FFF2-40B4-BE49-F238E27FC236}">
              <a16:creationId xmlns:a16="http://schemas.microsoft.com/office/drawing/2014/main" id="{66F7E093-6A0A-47DD-8DF8-6B4B55A5DBBF}"/>
            </a:ext>
          </a:extLst>
        </xdr:cNvPr>
        <xdr:cNvSpPr/>
      </xdr:nvSpPr>
      <xdr:spPr>
        <a:xfrm>
          <a:off x="162687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61521</xdr:rowOff>
    </xdr:from>
    <xdr:ext cx="405111" cy="259045"/>
    <xdr:sp macro="" textlink="">
      <xdr:nvSpPr>
        <xdr:cNvPr id="547" name="【学校施設】&#10;有形固定資産減価償却率該当値テキスト">
          <a:extLst>
            <a:ext uri="{FF2B5EF4-FFF2-40B4-BE49-F238E27FC236}">
              <a16:creationId xmlns:a16="http://schemas.microsoft.com/office/drawing/2014/main" id="{1F02CE15-CE53-411E-9077-2828136A7868}"/>
            </a:ext>
          </a:extLst>
        </xdr:cNvPr>
        <xdr:cNvSpPr txBox="1"/>
      </xdr:nvSpPr>
      <xdr:spPr>
        <a:xfrm>
          <a:off x="16357600" y="1034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14515</xdr:rowOff>
    </xdr:from>
    <xdr:to>
      <xdr:col>81</xdr:col>
      <xdr:colOff>101600</xdr:colOff>
      <xdr:row>60</xdr:row>
      <xdr:rowOff>116115</xdr:rowOff>
    </xdr:to>
    <xdr:sp macro="" textlink="">
      <xdr:nvSpPr>
        <xdr:cNvPr id="548" name="楕円 547">
          <a:extLst>
            <a:ext uri="{FF2B5EF4-FFF2-40B4-BE49-F238E27FC236}">
              <a16:creationId xmlns:a16="http://schemas.microsoft.com/office/drawing/2014/main" id="{2B937148-594F-4A61-B14B-7127FF471CB5}"/>
            </a:ext>
          </a:extLst>
        </xdr:cNvPr>
        <xdr:cNvSpPr/>
      </xdr:nvSpPr>
      <xdr:spPr>
        <a:xfrm>
          <a:off x="15430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65315</xdr:rowOff>
    </xdr:from>
    <xdr:to>
      <xdr:col>85</xdr:col>
      <xdr:colOff>127000</xdr:colOff>
      <xdr:row>60</xdr:row>
      <xdr:rowOff>133894</xdr:rowOff>
    </xdr:to>
    <xdr:cxnSp macro="">
      <xdr:nvCxnSpPr>
        <xdr:cNvPr id="549" name="直線コネクタ 548">
          <a:extLst>
            <a:ext uri="{FF2B5EF4-FFF2-40B4-BE49-F238E27FC236}">
              <a16:creationId xmlns:a16="http://schemas.microsoft.com/office/drawing/2014/main" id="{89037A0C-DCC1-43D4-BA66-AE2A29CD3C80}"/>
            </a:ext>
          </a:extLst>
        </xdr:cNvPr>
        <xdr:cNvCxnSpPr/>
      </xdr:nvCxnSpPr>
      <xdr:spPr>
        <a:xfrm>
          <a:off x="15481300" y="10352315"/>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117384</xdr:rowOff>
    </xdr:from>
    <xdr:to>
      <xdr:col>76</xdr:col>
      <xdr:colOff>165100</xdr:colOff>
      <xdr:row>60</xdr:row>
      <xdr:rowOff>47534</xdr:rowOff>
    </xdr:to>
    <xdr:sp macro="" textlink="">
      <xdr:nvSpPr>
        <xdr:cNvPr id="550" name="楕円 549">
          <a:extLst>
            <a:ext uri="{FF2B5EF4-FFF2-40B4-BE49-F238E27FC236}">
              <a16:creationId xmlns:a16="http://schemas.microsoft.com/office/drawing/2014/main" id="{A8754083-7B35-46F3-B700-5BE2B92F11E7}"/>
            </a:ext>
          </a:extLst>
        </xdr:cNvPr>
        <xdr:cNvSpPr/>
      </xdr:nvSpPr>
      <xdr:spPr>
        <a:xfrm>
          <a:off x="145415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168184</xdr:rowOff>
    </xdr:from>
    <xdr:to>
      <xdr:col>81</xdr:col>
      <xdr:colOff>50800</xdr:colOff>
      <xdr:row>60</xdr:row>
      <xdr:rowOff>65315</xdr:rowOff>
    </xdr:to>
    <xdr:cxnSp macro="">
      <xdr:nvCxnSpPr>
        <xdr:cNvPr id="551" name="直線コネクタ 550">
          <a:extLst>
            <a:ext uri="{FF2B5EF4-FFF2-40B4-BE49-F238E27FC236}">
              <a16:creationId xmlns:a16="http://schemas.microsoft.com/office/drawing/2014/main" id="{DC9AE253-3557-4ADD-A936-14A944D41290}"/>
            </a:ext>
          </a:extLst>
        </xdr:cNvPr>
        <xdr:cNvCxnSpPr/>
      </xdr:nvCxnSpPr>
      <xdr:spPr>
        <a:xfrm>
          <a:off x="14592300" y="10283734"/>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48804</xdr:rowOff>
    </xdr:from>
    <xdr:to>
      <xdr:col>72</xdr:col>
      <xdr:colOff>38100</xdr:colOff>
      <xdr:row>59</xdr:row>
      <xdr:rowOff>150404</xdr:rowOff>
    </xdr:to>
    <xdr:sp macro="" textlink="">
      <xdr:nvSpPr>
        <xdr:cNvPr id="552" name="楕円 551">
          <a:extLst>
            <a:ext uri="{FF2B5EF4-FFF2-40B4-BE49-F238E27FC236}">
              <a16:creationId xmlns:a16="http://schemas.microsoft.com/office/drawing/2014/main" id="{BF26D126-67EC-45CC-BFBA-8341076FE107}"/>
            </a:ext>
          </a:extLst>
        </xdr:cNvPr>
        <xdr:cNvSpPr/>
      </xdr:nvSpPr>
      <xdr:spPr>
        <a:xfrm>
          <a:off x="13652500" y="101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99604</xdr:rowOff>
    </xdr:from>
    <xdr:to>
      <xdr:col>76</xdr:col>
      <xdr:colOff>114300</xdr:colOff>
      <xdr:row>59</xdr:row>
      <xdr:rowOff>168184</xdr:rowOff>
    </xdr:to>
    <xdr:cxnSp macro="">
      <xdr:nvCxnSpPr>
        <xdr:cNvPr id="553" name="直線コネクタ 552">
          <a:extLst>
            <a:ext uri="{FF2B5EF4-FFF2-40B4-BE49-F238E27FC236}">
              <a16:creationId xmlns:a16="http://schemas.microsoft.com/office/drawing/2014/main" id="{9DD48237-D246-4C34-94BA-C45BD998B1AF}"/>
            </a:ext>
          </a:extLst>
        </xdr:cNvPr>
        <xdr:cNvCxnSpPr/>
      </xdr:nvCxnSpPr>
      <xdr:spPr>
        <a:xfrm>
          <a:off x="13703300" y="1021515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151674</xdr:rowOff>
    </xdr:from>
    <xdr:to>
      <xdr:col>67</xdr:col>
      <xdr:colOff>101600</xdr:colOff>
      <xdr:row>59</xdr:row>
      <xdr:rowOff>81824</xdr:rowOff>
    </xdr:to>
    <xdr:sp macro="" textlink="">
      <xdr:nvSpPr>
        <xdr:cNvPr id="554" name="楕円 553">
          <a:extLst>
            <a:ext uri="{FF2B5EF4-FFF2-40B4-BE49-F238E27FC236}">
              <a16:creationId xmlns:a16="http://schemas.microsoft.com/office/drawing/2014/main" id="{136E6A88-DA44-4C30-A683-C3FFF0B502BC}"/>
            </a:ext>
          </a:extLst>
        </xdr:cNvPr>
        <xdr:cNvSpPr/>
      </xdr:nvSpPr>
      <xdr:spPr>
        <a:xfrm>
          <a:off x="12763500" y="1009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31024</xdr:rowOff>
    </xdr:from>
    <xdr:to>
      <xdr:col>71</xdr:col>
      <xdr:colOff>177800</xdr:colOff>
      <xdr:row>59</xdr:row>
      <xdr:rowOff>99604</xdr:rowOff>
    </xdr:to>
    <xdr:cxnSp macro="">
      <xdr:nvCxnSpPr>
        <xdr:cNvPr id="555" name="直線コネクタ 554">
          <a:extLst>
            <a:ext uri="{FF2B5EF4-FFF2-40B4-BE49-F238E27FC236}">
              <a16:creationId xmlns:a16="http://schemas.microsoft.com/office/drawing/2014/main" id="{BB588DC9-5D10-4E0E-9FE5-51E063984660}"/>
            </a:ext>
          </a:extLst>
        </xdr:cNvPr>
        <xdr:cNvCxnSpPr/>
      </xdr:nvCxnSpPr>
      <xdr:spPr>
        <a:xfrm>
          <a:off x="12814300" y="1014657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556" name="n_1aveValue【学校施設】&#10;有形固定資産減価償却率">
          <a:extLst>
            <a:ext uri="{FF2B5EF4-FFF2-40B4-BE49-F238E27FC236}">
              <a16:creationId xmlns:a16="http://schemas.microsoft.com/office/drawing/2014/main" id="{F3415F2A-C22F-4387-9323-E11962126E77}"/>
            </a:ext>
          </a:extLst>
        </xdr:cNvPr>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557" name="n_2aveValue【学校施設】&#10;有形固定資産減価償却率">
          <a:extLst>
            <a:ext uri="{FF2B5EF4-FFF2-40B4-BE49-F238E27FC236}">
              <a16:creationId xmlns:a16="http://schemas.microsoft.com/office/drawing/2014/main" id="{4301E338-29FD-4EEE-863B-82E04734585D}"/>
            </a:ext>
          </a:extLst>
        </xdr:cNvPr>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157860</xdr:rowOff>
    </xdr:from>
    <xdr:ext cx="405111" cy="259045"/>
    <xdr:sp macro="" textlink="">
      <xdr:nvSpPr>
        <xdr:cNvPr id="558" name="n_3aveValue【学校施設】&#10;有形固定資産減価償却率">
          <a:extLst>
            <a:ext uri="{FF2B5EF4-FFF2-40B4-BE49-F238E27FC236}">
              <a16:creationId xmlns:a16="http://schemas.microsoft.com/office/drawing/2014/main" id="{D3DDE714-7E4A-458F-AF07-607A35740E26}"/>
            </a:ext>
          </a:extLst>
        </xdr:cNvPr>
        <xdr:cNvSpPr txBox="1"/>
      </xdr:nvSpPr>
      <xdr:spPr>
        <a:xfrm>
          <a:off x="13500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128468</xdr:rowOff>
    </xdr:from>
    <xdr:ext cx="405111" cy="259045"/>
    <xdr:sp macro="" textlink="">
      <xdr:nvSpPr>
        <xdr:cNvPr id="559" name="n_4aveValue【学校施設】&#10;有形固定資産減価償却率">
          <a:extLst>
            <a:ext uri="{FF2B5EF4-FFF2-40B4-BE49-F238E27FC236}">
              <a16:creationId xmlns:a16="http://schemas.microsoft.com/office/drawing/2014/main" id="{56E52AEA-D5B9-4FCE-A917-18F8473639F5}"/>
            </a:ext>
          </a:extLst>
        </xdr:cNvPr>
        <xdr:cNvSpPr txBox="1"/>
      </xdr:nvSpPr>
      <xdr:spPr>
        <a:xfrm>
          <a:off x="12611744" y="102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107242</xdr:rowOff>
    </xdr:from>
    <xdr:ext cx="405111" cy="259045"/>
    <xdr:sp macro="" textlink="">
      <xdr:nvSpPr>
        <xdr:cNvPr id="560" name="n_1mainValue【学校施設】&#10;有形固定資産減価償却率">
          <a:extLst>
            <a:ext uri="{FF2B5EF4-FFF2-40B4-BE49-F238E27FC236}">
              <a16:creationId xmlns:a16="http://schemas.microsoft.com/office/drawing/2014/main" id="{0C7AA934-F4E8-4DC3-A265-EDFC3D552915}"/>
            </a:ext>
          </a:extLst>
        </xdr:cNvPr>
        <xdr:cNvSpPr txBox="1"/>
      </xdr:nvSpPr>
      <xdr:spPr>
        <a:xfrm>
          <a:off x="152660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38661</xdr:rowOff>
    </xdr:from>
    <xdr:ext cx="405111" cy="259045"/>
    <xdr:sp macro="" textlink="">
      <xdr:nvSpPr>
        <xdr:cNvPr id="561" name="n_2mainValue【学校施設】&#10;有形固定資産減価償却率">
          <a:extLst>
            <a:ext uri="{FF2B5EF4-FFF2-40B4-BE49-F238E27FC236}">
              <a16:creationId xmlns:a16="http://schemas.microsoft.com/office/drawing/2014/main" id="{3C37F9AD-ADF1-4857-98EE-93BE950E34A3}"/>
            </a:ext>
          </a:extLst>
        </xdr:cNvPr>
        <xdr:cNvSpPr txBox="1"/>
      </xdr:nvSpPr>
      <xdr:spPr>
        <a:xfrm>
          <a:off x="14389744" y="1032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166931</xdr:rowOff>
    </xdr:from>
    <xdr:ext cx="405111" cy="259045"/>
    <xdr:sp macro="" textlink="">
      <xdr:nvSpPr>
        <xdr:cNvPr id="562" name="n_3mainValue【学校施設】&#10;有形固定資産減価償却率">
          <a:extLst>
            <a:ext uri="{FF2B5EF4-FFF2-40B4-BE49-F238E27FC236}">
              <a16:creationId xmlns:a16="http://schemas.microsoft.com/office/drawing/2014/main" id="{C297B758-9DEE-4C5F-9A99-B8ED034A0AD1}"/>
            </a:ext>
          </a:extLst>
        </xdr:cNvPr>
        <xdr:cNvSpPr txBox="1"/>
      </xdr:nvSpPr>
      <xdr:spPr>
        <a:xfrm>
          <a:off x="13500744" y="993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98351</xdr:rowOff>
    </xdr:from>
    <xdr:ext cx="405111" cy="259045"/>
    <xdr:sp macro="" textlink="">
      <xdr:nvSpPr>
        <xdr:cNvPr id="563" name="n_4mainValue【学校施設】&#10;有形固定資産減価償却率">
          <a:extLst>
            <a:ext uri="{FF2B5EF4-FFF2-40B4-BE49-F238E27FC236}">
              <a16:creationId xmlns:a16="http://schemas.microsoft.com/office/drawing/2014/main" id="{99C0F0C7-F363-4EB6-B10C-3D7314921CF2}"/>
            </a:ext>
          </a:extLst>
        </xdr:cNvPr>
        <xdr:cNvSpPr txBox="1"/>
      </xdr:nvSpPr>
      <xdr:spPr>
        <a:xfrm>
          <a:off x="12611744" y="987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4D4A9781-2B1A-4EAE-B16F-E95F5B2AC1B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784FCB06-2D86-45AD-A37B-59D8B27E1F2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F4B265B2-4CF5-4C94-B36F-6287C776FF2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D92B016E-7600-449B-B848-D86A8FFD36D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35B45D19-6B41-4F23-AFB0-EA32B868E12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8967EBB1-119F-4D0A-ADF5-2242CE3816E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C1CC4970-1EBF-4962-9DC9-ACFAAA6DF4B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24AB0662-534E-4079-8785-085ED483193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1B0E9D9B-FE8B-4E91-9F90-359F6793577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9EAE571C-EA54-4F2D-9636-75BC60D91EF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74" name="直線コネクタ 573">
          <a:extLst>
            <a:ext uri="{FF2B5EF4-FFF2-40B4-BE49-F238E27FC236}">
              <a16:creationId xmlns:a16="http://schemas.microsoft.com/office/drawing/2014/main" id="{9464233A-A65E-4FFA-A02A-4234EF54B27F}"/>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75" name="テキスト ボックス 574">
          <a:extLst>
            <a:ext uri="{FF2B5EF4-FFF2-40B4-BE49-F238E27FC236}">
              <a16:creationId xmlns:a16="http://schemas.microsoft.com/office/drawing/2014/main" id="{1621BDC0-6719-4644-8D56-2BC5FC957B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6" name="直線コネクタ 575">
          <a:extLst>
            <a:ext uri="{FF2B5EF4-FFF2-40B4-BE49-F238E27FC236}">
              <a16:creationId xmlns:a16="http://schemas.microsoft.com/office/drawing/2014/main" id="{21855A76-3BE3-4299-B50B-D4C1ACA3778B}"/>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77" name="テキスト ボックス 576">
          <a:extLst>
            <a:ext uri="{FF2B5EF4-FFF2-40B4-BE49-F238E27FC236}">
              <a16:creationId xmlns:a16="http://schemas.microsoft.com/office/drawing/2014/main" id="{EA721D1C-2FDA-4897-97EB-AD3C7668426A}"/>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78" name="直線コネクタ 577">
          <a:extLst>
            <a:ext uri="{FF2B5EF4-FFF2-40B4-BE49-F238E27FC236}">
              <a16:creationId xmlns:a16="http://schemas.microsoft.com/office/drawing/2014/main" id="{D0869586-EFA7-4FCE-AF34-CB9AD1CD6433}"/>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143527</xdr:rowOff>
    </xdr:from>
    <xdr:ext cx="531299" cy="259045"/>
    <xdr:sp macro="" textlink="">
      <xdr:nvSpPr>
        <xdr:cNvPr id="579" name="テキスト ボックス 578">
          <a:extLst>
            <a:ext uri="{FF2B5EF4-FFF2-40B4-BE49-F238E27FC236}">
              <a16:creationId xmlns:a16="http://schemas.microsoft.com/office/drawing/2014/main" id="{932A06DB-938B-42AB-B3DE-7496042AFDA3}"/>
            </a:ext>
          </a:extLst>
        </xdr:cNvPr>
        <xdr:cNvSpPr txBox="1"/>
      </xdr:nvSpPr>
      <xdr:spPr>
        <a:xfrm>
          <a:off x="17756701" y="957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a:extLst>
            <a:ext uri="{FF2B5EF4-FFF2-40B4-BE49-F238E27FC236}">
              <a16:creationId xmlns:a16="http://schemas.microsoft.com/office/drawing/2014/main" id="{8E853344-E00D-4202-8E03-50745C7064D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1" name="テキスト ボックス 580">
          <a:extLst>
            <a:ext uri="{FF2B5EF4-FFF2-40B4-BE49-F238E27FC236}">
              <a16:creationId xmlns:a16="http://schemas.microsoft.com/office/drawing/2014/main" id="{8575A969-EC82-4D44-8C27-9A9293635168}"/>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学校施設】&#10;一人当たり面積グラフ枠">
          <a:extLst>
            <a:ext uri="{FF2B5EF4-FFF2-40B4-BE49-F238E27FC236}">
              <a16:creationId xmlns:a16="http://schemas.microsoft.com/office/drawing/2014/main" id="{BF742F0D-FAC5-47F6-8F61-9507EC6B63A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59551</xdr:rowOff>
    </xdr:from>
    <xdr:to>
      <xdr:col>116</xdr:col>
      <xdr:colOff>62864</xdr:colOff>
      <xdr:row>62</xdr:row>
      <xdr:rowOff>165792</xdr:rowOff>
    </xdr:to>
    <xdr:cxnSp macro="">
      <xdr:nvCxnSpPr>
        <xdr:cNvPr id="583" name="直線コネクタ 582">
          <a:extLst>
            <a:ext uri="{FF2B5EF4-FFF2-40B4-BE49-F238E27FC236}">
              <a16:creationId xmlns:a16="http://schemas.microsoft.com/office/drawing/2014/main" id="{10DF0EFE-E2EE-4F3E-BF4B-864302873D7D}"/>
            </a:ext>
          </a:extLst>
        </xdr:cNvPr>
        <xdr:cNvCxnSpPr/>
      </xdr:nvCxnSpPr>
      <xdr:spPr>
        <a:xfrm flipV="1">
          <a:off x="22160864" y="9660751"/>
          <a:ext cx="0" cy="1134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16679</xdr:rowOff>
    </xdr:from>
    <xdr:ext cx="469744" cy="259045"/>
    <xdr:sp macro="" textlink="">
      <xdr:nvSpPr>
        <xdr:cNvPr id="584" name="【学校施設】&#10;一人当たり面積最小値テキスト">
          <a:extLst>
            <a:ext uri="{FF2B5EF4-FFF2-40B4-BE49-F238E27FC236}">
              <a16:creationId xmlns:a16="http://schemas.microsoft.com/office/drawing/2014/main" id="{3CB2F3CF-9873-4A9D-9C39-D249F77D27D9}"/>
            </a:ext>
          </a:extLst>
        </xdr:cNvPr>
        <xdr:cNvSpPr txBox="1"/>
      </xdr:nvSpPr>
      <xdr:spPr>
        <a:xfrm>
          <a:off x="22199600" y="10818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165792</xdr:rowOff>
    </xdr:from>
    <xdr:to>
      <xdr:col>116</xdr:col>
      <xdr:colOff>152400</xdr:colOff>
      <xdr:row>62</xdr:row>
      <xdr:rowOff>165792</xdr:rowOff>
    </xdr:to>
    <xdr:cxnSp macro="">
      <xdr:nvCxnSpPr>
        <xdr:cNvPr id="585" name="直線コネクタ 584">
          <a:extLst>
            <a:ext uri="{FF2B5EF4-FFF2-40B4-BE49-F238E27FC236}">
              <a16:creationId xmlns:a16="http://schemas.microsoft.com/office/drawing/2014/main" id="{5A21582F-743F-4BBA-A6E5-BA2F034AD149}"/>
            </a:ext>
          </a:extLst>
        </xdr:cNvPr>
        <xdr:cNvCxnSpPr/>
      </xdr:nvCxnSpPr>
      <xdr:spPr>
        <a:xfrm>
          <a:off x="22072600" y="10795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6228</xdr:rowOff>
    </xdr:from>
    <xdr:ext cx="534377" cy="259045"/>
    <xdr:sp macro="" textlink="">
      <xdr:nvSpPr>
        <xdr:cNvPr id="586" name="【学校施設】&#10;一人当たり面積最大値テキスト">
          <a:extLst>
            <a:ext uri="{FF2B5EF4-FFF2-40B4-BE49-F238E27FC236}">
              <a16:creationId xmlns:a16="http://schemas.microsoft.com/office/drawing/2014/main" id="{544FFB72-4A23-49B6-A554-9D46D64C28DE}"/>
            </a:ext>
          </a:extLst>
        </xdr:cNvPr>
        <xdr:cNvSpPr txBox="1"/>
      </xdr:nvSpPr>
      <xdr:spPr>
        <a:xfrm>
          <a:off x="22199600" y="943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59551</xdr:rowOff>
    </xdr:from>
    <xdr:to>
      <xdr:col>116</xdr:col>
      <xdr:colOff>152400</xdr:colOff>
      <xdr:row>56</xdr:row>
      <xdr:rowOff>59551</xdr:rowOff>
    </xdr:to>
    <xdr:cxnSp macro="">
      <xdr:nvCxnSpPr>
        <xdr:cNvPr id="587" name="直線コネクタ 586">
          <a:extLst>
            <a:ext uri="{FF2B5EF4-FFF2-40B4-BE49-F238E27FC236}">
              <a16:creationId xmlns:a16="http://schemas.microsoft.com/office/drawing/2014/main" id="{C3E98DE8-4F2C-41B7-B979-4698AB2CCFB6}"/>
            </a:ext>
          </a:extLst>
        </xdr:cNvPr>
        <xdr:cNvCxnSpPr/>
      </xdr:nvCxnSpPr>
      <xdr:spPr>
        <a:xfrm>
          <a:off x="22072600" y="966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61130</xdr:rowOff>
    </xdr:from>
    <xdr:ext cx="469744" cy="259045"/>
    <xdr:sp macro="" textlink="">
      <xdr:nvSpPr>
        <xdr:cNvPr id="588" name="【学校施設】&#10;一人当たり面積平均値テキスト">
          <a:extLst>
            <a:ext uri="{FF2B5EF4-FFF2-40B4-BE49-F238E27FC236}">
              <a16:creationId xmlns:a16="http://schemas.microsoft.com/office/drawing/2014/main" id="{1DC1781D-1DFC-4192-B769-5824634A86DF}"/>
            </a:ext>
          </a:extLst>
        </xdr:cNvPr>
        <xdr:cNvSpPr txBox="1"/>
      </xdr:nvSpPr>
      <xdr:spPr>
        <a:xfrm>
          <a:off x="22199600" y="10691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82703</xdr:rowOff>
    </xdr:from>
    <xdr:to>
      <xdr:col>116</xdr:col>
      <xdr:colOff>114300</xdr:colOff>
      <xdr:row>63</xdr:row>
      <xdr:rowOff>12853</xdr:rowOff>
    </xdr:to>
    <xdr:sp macro="" textlink="">
      <xdr:nvSpPr>
        <xdr:cNvPr id="589" name="フローチャート: 判断 588">
          <a:extLst>
            <a:ext uri="{FF2B5EF4-FFF2-40B4-BE49-F238E27FC236}">
              <a16:creationId xmlns:a16="http://schemas.microsoft.com/office/drawing/2014/main" id="{A6322100-F33E-4087-8647-E0FF65080110}"/>
            </a:ext>
          </a:extLst>
        </xdr:cNvPr>
        <xdr:cNvSpPr/>
      </xdr:nvSpPr>
      <xdr:spPr>
        <a:xfrm>
          <a:off x="22110700" y="10712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82988</xdr:rowOff>
    </xdr:from>
    <xdr:to>
      <xdr:col>112</xdr:col>
      <xdr:colOff>38100</xdr:colOff>
      <xdr:row>63</xdr:row>
      <xdr:rowOff>13138</xdr:rowOff>
    </xdr:to>
    <xdr:sp macro="" textlink="">
      <xdr:nvSpPr>
        <xdr:cNvPr id="590" name="フローチャート: 判断 589">
          <a:extLst>
            <a:ext uri="{FF2B5EF4-FFF2-40B4-BE49-F238E27FC236}">
              <a16:creationId xmlns:a16="http://schemas.microsoft.com/office/drawing/2014/main" id="{A477D869-C189-4F52-8266-DD0F289EC439}"/>
            </a:ext>
          </a:extLst>
        </xdr:cNvPr>
        <xdr:cNvSpPr/>
      </xdr:nvSpPr>
      <xdr:spPr>
        <a:xfrm>
          <a:off x="21272500" y="1071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85503</xdr:rowOff>
    </xdr:from>
    <xdr:to>
      <xdr:col>107</xdr:col>
      <xdr:colOff>101600</xdr:colOff>
      <xdr:row>63</xdr:row>
      <xdr:rowOff>15653</xdr:rowOff>
    </xdr:to>
    <xdr:sp macro="" textlink="">
      <xdr:nvSpPr>
        <xdr:cNvPr id="591" name="フローチャート: 判断 590">
          <a:extLst>
            <a:ext uri="{FF2B5EF4-FFF2-40B4-BE49-F238E27FC236}">
              <a16:creationId xmlns:a16="http://schemas.microsoft.com/office/drawing/2014/main" id="{9DCAFBE8-DD67-44F5-BBBF-F892EB8647BC}"/>
            </a:ext>
          </a:extLst>
        </xdr:cNvPr>
        <xdr:cNvSpPr/>
      </xdr:nvSpPr>
      <xdr:spPr>
        <a:xfrm>
          <a:off x="20383500" y="1071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86760</xdr:rowOff>
    </xdr:from>
    <xdr:to>
      <xdr:col>102</xdr:col>
      <xdr:colOff>165100</xdr:colOff>
      <xdr:row>63</xdr:row>
      <xdr:rowOff>16910</xdr:rowOff>
    </xdr:to>
    <xdr:sp macro="" textlink="">
      <xdr:nvSpPr>
        <xdr:cNvPr id="592" name="フローチャート: 判断 591">
          <a:extLst>
            <a:ext uri="{FF2B5EF4-FFF2-40B4-BE49-F238E27FC236}">
              <a16:creationId xmlns:a16="http://schemas.microsoft.com/office/drawing/2014/main" id="{F37CD295-42F6-44EA-AF19-9B2C4B227A03}"/>
            </a:ext>
          </a:extLst>
        </xdr:cNvPr>
        <xdr:cNvSpPr/>
      </xdr:nvSpPr>
      <xdr:spPr>
        <a:xfrm>
          <a:off x="19494500" y="1071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88474</xdr:rowOff>
    </xdr:from>
    <xdr:to>
      <xdr:col>98</xdr:col>
      <xdr:colOff>38100</xdr:colOff>
      <xdr:row>63</xdr:row>
      <xdr:rowOff>18624</xdr:rowOff>
    </xdr:to>
    <xdr:sp macro="" textlink="">
      <xdr:nvSpPr>
        <xdr:cNvPr id="593" name="フローチャート: 判断 592">
          <a:extLst>
            <a:ext uri="{FF2B5EF4-FFF2-40B4-BE49-F238E27FC236}">
              <a16:creationId xmlns:a16="http://schemas.microsoft.com/office/drawing/2014/main" id="{C272E265-73AA-442A-BE05-0FE3D2F3C962}"/>
            </a:ext>
          </a:extLst>
        </xdr:cNvPr>
        <xdr:cNvSpPr/>
      </xdr:nvSpPr>
      <xdr:spPr>
        <a:xfrm>
          <a:off x="18605500" y="1071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AB35D755-615C-4715-8209-7A4CB4C4AFC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420458BC-3F09-4CDF-AC3A-DD2C9D62AE2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C0159E80-EEF3-463A-8870-1CC16C6BB6E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2A3F811D-CA83-4C9D-8C74-FA701E6DD6C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4BE76190-3155-4265-AF79-0FFC6E51761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67329</xdr:rowOff>
    </xdr:from>
    <xdr:to>
      <xdr:col>116</xdr:col>
      <xdr:colOff>114300</xdr:colOff>
      <xdr:row>62</xdr:row>
      <xdr:rowOff>168929</xdr:rowOff>
    </xdr:to>
    <xdr:sp macro="" textlink="">
      <xdr:nvSpPr>
        <xdr:cNvPr id="599" name="楕円 598">
          <a:extLst>
            <a:ext uri="{FF2B5EF4-FFF2-40B4-BE49-F238E27FC236}">
              <a16:creationId xmlns:a16="http://schemas.microsoft.com/office/drawing/2014/main" id="{F847BC6A-B63E-44DC-994D-77D990983DB9}"/>
            </a:ext>
          </a:extLst>
        </xdr:cNvPr>
        <xdr:cNvSpPr/>
      </xdr:nvSpPr>
      <xdr:spPr>
        <a:xfrm>
          <a:off x="22110700" y="1069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26706</xdr:rowOff>
    </xdr:from>
    <xdr:ext cx="469744" cy="259045"/>
    <xdr:sp macro="" textlink="">
      <xdr:nvSpPr>
        <xdr:cNvPr id="600" name="【学校施設】&#10;一人当たり面積該当値テキスト">
          <a:extLst>
            <a:ext uri="{FF2B5EF4-FFF2-40B4-BE49-F238E27FC236}">
              <a16:creationId xmlns:a16="http://schemas.microsoft.com/office/drawing/2014/main" id="{53E867B2-3038-43A6-9840-6CDAAF832734}"/>
            </a:ext>
          </a:extLst>
        </xdr:cNvPr>
        <xdr:cNvSpPr txBox="1"/>
      </xdr:nvSpPr>
      <xdr:spPr>
        <a:xfrm>
          <a:off x="22199600" y="1048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67158</xdr:rowOff>
    </xdr:from>
    <xdr:to>
      <xdr:col>112</xdr:col>
      <xdr:colOff>38100</xdr:colOff>
      <xdr:row>62</xdr:row>
      <xdr:rowOff>168758</xdr:rowOff>
    </xdr:to>
    <xdr:sp macro="" textlink="">
      <xdr:nvSpPr>
        <xdr:cNvPr id="601" name="楕円 600">
          <a:extLst>
            <a:ext uri="{FF2B5EF4-FFF2-40B4-BE49-F238E27FC236}">
              <a16:creationId xmlns:a16="http://schemas.microsoft.com/office/drawing/2014/main" id="{848233E4-676E-450A-A55F-5E300A85B025}"/>
            </a:ext>
          </a:extLst>
        </xdr:cNvPr>
        <xdr:cNvSpPr/>
      </xdr:nvSpPr>
      <xdr:spPr>
        <a:xfrm>
          <a:off x="21272500" y="1069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117958</xdr:rowOff>
    </xdr:from>
    <xdr:to>
      <xdr:col>116</xdr:col>
      <xdr:colOff>63500</xdr:colOff>
      <xdr:row>62</xdr:row>
      <xdr:rowOff>118129</xdr:rowOff>
    </xdr:to>
    <xdr:cxnSp macro="">
      <xdr:nvCxnSpPr>
        <xdr:cNvPr id="602" name="直線コネクタ 601">
          <a:extLst>
            <a:ext uri="{FF2B5EF4-FFF2-40B4-BE49-F238E27FC236}">
              <a16:creationId xmlns:a16="http://schemas.microsoft.com/office/drawing/2014/main" id="{5F764528-7DDC-4092-9E10-855E1E30E77B}"/>
            </a:ext>
          </a:extLst>
        </xdr:cNvPr>
        <xdr:cNvCxnSpPr/>
      </xdr:nvCxnSpPr>
      <xdr:spPr>
        <a:xfrm>
          <a:off x="21323300" y="10747858"/>
          <a:ext cx="8382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68472</xdr:rowOff>
    </xdr:from>
    <xdr:to>
      <xdr:col>107</xdr:col>
      <xdr:colOff>101600</xdr:colOff>
      <xdr:row>62</xdr:row>
      <xdr:rowOff>170072</xdr:rowOff>
    </xdr:to>
    <xdr:sp macro="" textlink="">
      <xdr:nvSpPr>
        <xdr:cNvPr id="603" name="楕円 602">
          <a:extLst>
            <a:ext uri="{FF2B5EF4-FFF2-40B4-BE49-F238E27FC236}">
              <a16:creationId xmlns:a16="http://schemas.microsoft.com/office/drawing/2014/main" id="{632B81FB-C05F-43EF-91F8-CFC584CE4586}"/>
            </a:ext>
          </a:extLst>
        </xdr:cNvPr>
        <xdr:cNvSpPr/>
      </xdr:nvSpPr>
      <xdr:spPr>
        <a:xfrm>
          <a:off x="20383500" y="1069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117958</xdr:rowOff>
    </xdr:from>
    <xdr:to>
      <xdr:col>111</xdr:col>
      <xdr:colOff>177800</xdr:colOff>
      <xdr:row>62</xdr:row>
      <xdr:rowOff>119272</xdr:rowOff>
    </xdr:to>
    <xdr:cxnSp macro="">
      <xdr:nvCxnSpPr>
        <xdr:cNvPr id="604" name="直線コネクタ 603">
          <a:extLst>
            <a:ext uri="{FF2B5EF4-FFF2-40B4-BE49-F238E27FC236}">
              <a16:creationId xmlns:a16="http://schemas.microsoft.com/office/drawing/2014/main" id="{22D81B4D-DA51-4582-9CB7-42B7AFF9497B}"/>
            </a:ext>
          </a:extLst>
        </xdr:cNvPr>
        <xdr:cNvCxnSpPr/>
      </xdr:nvCxnSpPr>
      <xdr:spPr>
        <a:xfrm flipV="1">
          <a:off x="20434300" y="10747858"/>
          <a:ext cx="889000" cy="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143281</xdr:rowOff>
    </xdr:from>
    <xdr:to>
      <xdr:col>102</xdr:col>
      <xdr:colOff>165100</xdr:colOff>
      <xdr:row>63</xdr:row>
      <xdr:rowOff>73431</xdr:rowOff>
    </xdr:to>
    <xdr:sp macro="" textlink="">
      <xdr:nvSpPr>
        <xdr:cNvPr id="605" name="楕円 604">
          <a:extLst>
            <a:ext uri="{FF2B5EF4-FFF2-40B4-BE49-F238E27FC236}">
              <a16:creationId xmlns:a16="http://schemas.microsoft.com/office/drawing/2014/main" id="{DB46CF13-1020-4F27-8CE6-F36F564D66A5}"/>
            </a:ext>
          </a:extLst>
        </xdr:cNvPr>
        <xdr:cNvSpPr/>
      </xdr:nvSpPr>
      <xdr:spPr>
        <a:xfrm>
          <a:off x="19494500" y="1077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119272</xdr:rowOff>
    </xdr:from>
    <xdr:to>
      <xdr:col>107</xdr:col>
      <xdr:colOff>50800</xdr:colOff>
      <xdr:row>63</xdr:row>
      <xdr:rowOff>22631</xdr:rowOff>
    </xdr:to>
    <xdr:cxnSp macro="">
      <xdr:nvCxnSpPr>
        <xdr:cNvPr id="606" name="直線コネクタ 605">
          <a:extLst>
            <a:ext uri="{FF2B5EF4-FFF2-40B4-BE49-F238E27FC236}">
              <a16:creationId xmlns:a16="http://schemas.microsoft.com/office/drawing/2014/main" id="{289F815F-22A0-4E5D-A345-6C26EEA0B315}"/>
            </a:ext>
          </a:extLst>
        </xdr:cNvPr>
        <xdr:cNvCxnSpPr/>
      </xdr:nvCxnSpPr>
      <xdr:spPr>
        <a:xfrm flipV="1">
          <a:off x="19545300" y="10749172"/>
          <a:ext cx="889000" cy="7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143053</xdr:rowOff>
    </xdr:from>
    <xdr:to>
      <xdr:col>98</xdr:col>
      <xdr:colOff>38100</xdr:colOff>
      <xdr:row>63</xdr:row>
      <xdr:rowOff>73203</xdr:rowOff>
    </xdr:to>
    <xdr:sp macro="" textlink="">
      <xdr:nvSpPr>
        <xdr:cNvPr id="607" name="楕円 606">
          <a:extLst>
            <a:ext uri="{FF2B5EF4-FFF2-40B4-BE49-F238E27FC236}">
              <a16:creationId xmlns:a16="http://schemas.microsoft.com/office/drawing/2014/main" id="{7007E4E4-F205-49EF-B4A5-F0F2BFD19675}"/>
            </a:ext>
          </a:extLst>
        </xdr:cNvPr>
        <xdr:cNvSpPr/>
      </xdr:nvSpPr>
      <xdr:spPr>
        <a:xfrm>
          <a:off x="18605500" y="1077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22403</xdr:rowOff>
    </xdr:from>
    <xdr:to>
      <xdr:col>102</xdr:col>
      <xdr:colOff>114300</xdr:colOff>
      <xdr:row>63</xdr:row>
      <xdr:rowOff>22631</xdr:rowOff>
    </xdr:to>
    <xdr:cxnSp macro="">
      <xdr:nvCxnSpPr>
        <xdr:cNvPr id="608" name="直線コネクタ 607">
          <a:extLst>
            <a:ext uri="{FF2B5EF4-FFF2-40B4-BE49-F238E27FC236}">
              <a16:creationId xmlns:a16="http://schemas.microsoft.com/office/drawing/2014/main" id="{527318EE-EA1C-4DC9-B9F3-04D287E85968}"/>
            </a:ext>
          </a:extLst>
        </xdr:cNvPr>
        <xdr:cNvCxnSpPr/>
      </xdr:nvCxnSpPr>
      <xdr:spPr>
        <a:xfrm>
          <a:off x="18656300" y="10823753"/>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4265</xdr:rowOff>
    </xdr:from>
    <xdr:ext cx="469744" cy="259045"/>
    <xdr:sp macro="" textlink="">
      <xdr:nvSpPr>
        <xdr:cNvPr id="609" name="n_1aveValue【学校施設】&#10;一人当たり面積">
          <a:extLst>
            <a:ext uri="{FF2B5EF4-FFF2-40B4-BE49-F238E27FC236}">
              <a16:creationId xmlns:a16="http://schemas.microsoft.com/office/drawing/2014/main" id="{C3F37400-7B52-43D7-BBD2-D8EA4E29EEA7}"/>
            </a:ext>
          </a:extLst>
        </xdr:cNvPr>
        <xdr:cNvSpPr txBox="1"/>
      </xdr:nvSpPr>
      <xdr:spPr>
        <a:xfrm>
          <a:off x="21075727" y="1080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6780</xdr:rowOff>
    </xdr:from>
    <xdr:ext cx="469744" cy="259045"/>
    <xdr:sp macro="" textlink="">
      <xdr:nvSpPr>
        <xdr:cNvPr id="610" name="n_2aveValue【学校施設】&#10;一人当たり面積">
          <a:extLst>
            <a:ext uri="{FF2B5EF4-FFF2-40B4-BE49-F238E27FC236}">
              <a16:creationId xmlns:a16="http://schemas.microsoft.com/office/drawing/2014/main" id="{BB76954B-42BF-4B25-A573-CF1F70175211}"/>
            </a:ext>
          </a:extLst>
        </xdr:cNvPr>
        <xdr:cNvSpPr txBox="1"/>
      </xdr:nvSpPr>
      <xdr:spPr>
        <a:xfrm>
          <a:off x="20199427" y="1080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33437</xdr:rowOff>
    </xdr:from>
    <xdr:ext cx="469744" cy="259045"/>
    <xdr:sp macro="" textlink="">
      <xdr:nvSpPr>
        <xdr:cNvPr id="611" name="n_3aveValue【学校施設】&#10;一人当たり面積">
          <a:extLst>
            <a:ext uri="{FF2B5EF4-FFF2-40B4-BE49-F238E27FC236}">
              <a16:creationId xmlns:a16="http://schemas.microsoft.com/office/drawing/2014/main" id="{CF13B19D-260B-4CD1-8307-51EE494A7612}"/>
            </a:ext>
          </a:extLst>
        </xdr:cNvPr>
        <xdr:cNvSpPr txBox="1"/>
      </xdr:nvSpPr>
      <xdr:spPr>
        <a:xfrm>
          <a:off x="19310427" y="1049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35151</xdr:rowOff>
    </xdr:from>
    <xdr:ext cx="469744" cy="259045"/>
    <xdr:sp macro="" textlink="">
      <xdr:nvSpPr>
        <xdr:cNvPr id="612" name="n_4aveValue【学校施設】&#10;一人当たり面積">
          <a:extLst>
            <a:ext uri="{FF2B5EF4-FFF2-40B4-BE49-F238E27FC236}">
              <a16:creationId xmlns:a16="http://schemas.microsoft.com/office/drawing/2014/main" id="{189672DD-BFDB-4CCF-8BCE-4CF26D5D4FE2}"/>
            </a:ext>
          </a:extLst>
        </xdr:cNvPr>
        <xdr:cNvSpPr txBox="1"/>
      </xdr:nvSpPr>
      <xdr:spPr>
        <a:xfrm>
          <a:off x="18421427" y="1049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13835</xdr:rowOff>
    </xdr:from>
    <xdr:ext cx="469744" cy="259045"/>
    <xdr:sp macro="" textlink="">
      <xdr:nvSpPr>
        <xdr:cNvPr id="613" name="n_1mainValue【学校施設】&#10;一人当たり面積">
          <a:extLst>
            <a:ext uri="{FF2B5EF4-FFF2-40B4-BE49-F238E27FC236}">
              <a16:creationId xmlns:a16="http://schemas.microsoft.com/office/drawing/2014/main" id="{80FD9C4E-98CB-45D0-B6F9-5240FDB3742B}"/>
            </a:ext>
          </a:extLst>
        </xdr:cNvPr>
        <xdr:cNvSpPr txBox="1"/>
      </xdr:nvSpPr>
      <xdr:spPr>
        <a:xfrm>
          <a:off x="21075727" y="1047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15149</xdr:rowOff>
    </xdr:from>
    <xdr:ext cx="469744" cy="259045"/>
    <xdr:sp macro="" textlink="">
      <xdr:nvSpPr>
        <xdr:cNvPr id="614" name="n_2mainValue【学校施設】&#10;一人当たり面積">
          <a:extLst>
            <a:ext uri="{FF2B5EF4-FFF2-40B4-BE49-F238E27FC236}">
              <a16:creationId xmlns:a16="http://schemas.microsoft.com/office/drawing/2014/main" id="{AF669CFB-C96F-485F-B246-12CD331176DA}"/>
            </a:ext>
          </a:extLst>
        </xdr:cNvPr>
        <xdr:cNvSpPr txBox="1"/>
      </xdr:nvSpPr>
      <xdr:spPr>
        <a:xfrm>
          <a:off x="20199427" y="1047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64558</xdr:rowOff>
    </xdr:from>
    <xdr:ext cx="469744" cy="259045"/>
    <xdr:sp macro="" textlink="">
      <xdr:nvSpPr>
        <xdr:cNvPr id="615" name="n_3mainValue【学校施設】&#10;一人当たり面積">
          <a:extLst>
            <a:ext uri="{FF2B5EF4-FFF2-40B4-BE49-F238E27FC236}">
              <a16:creationId xmlns:a16="http://schemas.microsoft.com/office/drawing/2014/main" id="{469AD700-6A98-4801-B800-1EF60177EE12}"/>
            </a:ext>
          </a:extLst>
        </xdr:cNvPr>
        <xdr:cNvSpPr txBox="1"/>
      </xdr:nvSpPr>
      <xdr:spPr>
        <a:xfrm>
          <a:off x="19310427" y="1086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64330</xdr:rowOff>
    </xdr:from>
    <xdr:ext cx="469744" cy="259045"/>
    <xdr:sp macro="" textlink="">
      <xdr:nvSpPr>
        <xdr:cNvPr id="616" name="n_4mainValue【学校施設】&#10;一人当たり面積">
          <a:extLst>
            <a:ext uri="{FF2B5EF4-FFF2-40B4-BE49-F238E27FC236}">
              <a16:creationId xmlns:a16="http://schemas.microsoft.com/office/drawing/2014/main" id="{F2634192-439D-4889-9833-60D7207C1E2B}"/>
            </a:ext>
          </a:extLst>
        </xdr:cNvPr>
        <xdr:cNvSpPr txBox="1"/>
      </xdr:nvSpPr>
      <xdr:spPr>
        <a:xfrm>
          <a:off x="18421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7" name="正方形/長方形 616">
          <a:extLst>
            <a:ext uri="{FF2B5EF4-FFF2-40B4-BE49-F238E27FC236}">
              <a16:creationId xmlns:a16="http://schemas.microsoft.com/office/drawing/2014/main" id="{3312C11E-A3B2-4E4B-9932-4E45A5647D4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8" name="正方形/長方形 617">
          <a:extLst>
            <a:ext uri="{FF2B5EF4-FFF2-40B4-BE49-F238E27FC236}">
              <a16:creationId xmlns:a16="http://schemas.microsoft.com/office/drawing/2014/main" id="{4E95A7EE-EBC0-4639-9333-557F68D8A39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9" name="正方形/長方形 618">
          <a:extLst>
            <a:ext uri="{FF2B5EF4-FFF2-40B4-BE49-F238E27FC236}">
              <a16:creationId xmlns:a16="http://schemas.microsoft.com/office/drawing/2014/main" id="{A684B1F0-0630-4478-8665-ECB4E810B9C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0" name="正方形/長方形 619">
          <a:extLst>
            <a:ext uri="{FF2B5EF4-FFF2-40B4-BE49-F238E27FC236}">
              <a16:creationId xmlns:a16="http://schemas.microsoft.com/office/drawing/2014/main" id="{569D0C70-CE57-4527-8557-0DB489E503A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1" name="正方形/長方形 620">
          <a:extLst>
            <a:ext uri="{FF2B5EF4-FFF2-40B4-BE49-F238E27FC236}">
              <a16:creationId xmlns:a16="http://schemas.microsoft.com/office/drawing/2014/main" id="{55BCC892-E5EE-4226-B196-CA20E39F65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2" name="正方形/長方形 621">
          <a:extLst>
            <a:ext uri="{FF2B5EF4-FFF2-40B4-BE49-F238E27FC236}">
              <a16:creationId xmlns:a16="http://schemas.microsoft.com/office/drawing/2014/main" id="{3475B283-E277-4F7E-8C5A-87FF46E86E6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3" name="正方形/長方形 622">
          <a:extLst>
            <a:ext uri="{FF2B5EF4-FFF2-40B4-BE49-F238E27FC236}">
              <a16:creationId xmlns:a16="http://schemas.microsoft.com/office/drawing/2014/main" id="{4F78FE84-F81C-42A1-BA42-F13295662B4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4" name="正方形/長方形 623">
          <a:extLst>
            <a:ext uri="{FF2B5EF4-FFF2-40B4-BE49-F238E27FC236}">
              <a16:creationId xmlns:a16="http://schemas.microsoft.com/office/drawing/2014/main" id="{ED3F185C-B9BC-4D44-8C80-07349B44919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5" name="テキスト ボックス 624">
          <a:extLst>
            <a:ext uri="{FF2B5EF4-FFF2-40B4-BE49-F238E27FC236}">
              <a16:creationId xmlns:a16="http://schemas.microsoft.com/office/drawing/2014/main" id="{3EE9169D-39A1-4648-9869-A3311CECA2B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6" name="直線コネクタ 625">
          <a:extLst>
            <a:ext uri="{FF2B5EF4-FFF2-40B4-BE49-F238E27FC236}">
              <a16:creationId xmlns:a16="http://schemas.microsoft.com/office/drawing/2014/main" id="{C0299825-2BE5-4BFA-BB7A-CBB8F3E5C6F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7" name="テキスト ボックス 626">
          <a:extLst>
            <a:ext uri="{FF2B5EF4-FFF2-40B4-BE49-F238E27FC236}">
              <a16:creationId xmlns:a16="http://schemas.microsoft.com/office/drawing/2014/main" id="{1CB9C531-9AD7-4B52-A14D-A268ED39BDF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8" name="直線コネクタ 627">
          <a:extLst>
            <a:ext uri="{FF2B5EF4-FFF2-40B4-BE49-F238E27FC236}">
              <a16:creationId xmlns:a16="http://schemas.microsoft.com/office/drawing/2014/main" id="{F1EC2B4B-B973-4911-A292-C76A245488BE}"/>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9" name="テキスト ボックス 628">
          <a:extLst>
            <a:ext uri="{FF2B5EF4-FFF2-40B4-BE49-F238E27FC236}">
              <a16:creationId xmlns:a16="http://schemas.microsoft.com/office/drawing/2014/main" id="{81391EE8-CF57-4CB5-A6D9-F564F96FC0B9}"/>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0" name="直線コネクタ 629">
          <a:extLst>
            <a:ext uri="{FF2B5EF4-FFF2-40B4-BE49-F238E27FC236}">
              <a16:creationId xmlns:a16="http://schemas.microsoft.com/office/drawing/2014/main" id="{D376DEB1-6BBB-4045-9F50-D143D00ABE62}"/>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1" name="テキスト ボックス 630">
          <a:extLst>
            <a:ext uri="{FF2B5EF4-FFF2-40B4-BE49-F238E27FC236}">
              <a16:creationId xmlns:a16="http://schemas.microsoft.com/office/drawing/2014/main" id="{31DBD05C-CB14-48D0-93C8-7590C5F6D614}"/>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2" name="直線コネクタ 631">
          <a:extLst>
            <a:ext uri="{FF2B5EF4-FFF2-40B4-BE49-F238E27FC236}">
              <a16:creationId xmlns:a16="http://schemas.microsoft.com/office/drawing/2014/main" id="{35CE4170-C886-4F2B-B3EB-C50F1BEAF5F8}"/>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3" name="テキスト ボックス 632">
          <a:extLst>
            <a:ext uri="{FF2B5EF4-FFF2-40B4-BE49-F238E27FC236}">
              <a16:creationId xmlns:a16="http://schemas.microsoft.com/office/drawing/2014/main" id="{826BB7B3-417D-4AC0-BA54-E7BD4B8BC4E9}"/>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4" name="直線コネクタ 633">
          <a:extLst>
            <a:ext uri="{FF2B5EF4-FFF2-40B4-BE49-F238E27FC236}">
              <a16:creationId xmlns:a16="http://schemas.microsoft.com/office/drawing/2014/main" id="{1402E046-46BD-4B30-ABE6-9D952A5BBA27}"/>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5" name="テキスト ボックス 634">
          <a:extLst>
            <a:ext uri="{FF2B5EF4-FFF2-40B4-BE49-F238E27FC236}">
              <a16:creationId xmlns:a16="http://schemas.microsoft.com/office/drawing/2014/main" id="{7A76A4DB-7C1C-48FA-82DD-DEC48F91D641}"/>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6" name="直線コネクタ 635">
          <a:extLst>
            <a:ext uri="{FF2B5EF4-FFF2-40B4-BE49-F238E27FC236}">
              <a16:creationId xmlns:a16="http://schemas.microsoft.com/office/drawing/2014/main" id="{EE3585BA-2161-4B9F-944D-226FA244FA03}"/>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7" name="テキスト ボックス 636">
          <a:extLst>
            <a:ext uri="{FF2B5EF4-FFF2-40B4-BE49-F238E27FC236}">
              <a16:creationId xmlns:a16="http://schemas.microsoft.com/office/drawing/2014/main" id="{7E442F96-5FBC-41B7-8495-87B43CA96D01}"/>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8" name="直線コネクタ 637">
          <a:extLst>
            <a:ext uri="{FF2B5EF4-FFF2-40B4-BE49-F238E27FC236}">
              <a16:creationId xmlns:a16="http://schemas.microsoft.com/office/drawing/2014/main" id="{C8F53456-17AA-4E97-8A68-1FE462C4377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9" name="テキスト ボックス 638">
          <a:extLst>
            <a:ext uri="{FF2B5EF4-FFF2-40B4-BE49-F238E27FC236}">
              <a16:creationId xmlns:a16="http://schemas.microsoft.com/office/drawing/2014/main" id="{A6C0AF81-14A2-4B58-8AB9-D8470AE2C774}"/>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0" name="【児童館】&#10;有形固定資産減価償却率グラフ枠">
          <a:extLst>
            <a:ext uri="{FF2B5EF4-FFF2-40B4-BE49-F238E27FC236}">
              <a16:creationId xmlns:a16="http://schemas.microsoft.com/office/drawing/2014/main" id="{1D079F07-0927-46A4-B3CC-1DB9F08EFD7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87630</xdr:rowOff>
    </xdr:from>
    <xdr:to>
      <xdr:col>85</xdr:col>
      <xdr:colOff>126364</xdr:colOff>
      <xdr:row>86</xdr:row>
      <xdr:rowOff>114300</xdr:rowOff>
    </xdr:to>
    <xdr:cxnSp macro="">
      <xdr:nvCxnSpPr>
        <xdr:cNvPr id="641" name="直線コネクタ 640">
          <a:extLst>
            <a:ext uri="{FF2B5EF4-FFF2-40B4-BE49-F238E27FC236}">
              <a16:creationId xmlns:a16="http://schemas.microsoft.com/office/drawing/2014/main" id="{A60D15E8-3466-4C5B-B8A7-72DB835C2CE9}"/>
            </a:ext>
          </a:extLst>
        </xdr:cNvPr>
        <xdr:cNvCxnSpPr/>
      </xdr:nvCxnSpPr>
      <xdr:spPr>
        <a:xfrm flipV="1">
          <a:off x="16318864" y="134607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2" name="【児童館】&#10;有形固定資産減価償却率最小値テキスト">
          <a:extLst>
            <a:ext uri="{FF2B5EF4-FFF2-40B4-BE49-F238E27FC236}">
              <a16:creationId xmlns:a16="http://schemas.microsoft.com/office/drawing/2014/main" id="{62610052-73B5-4D77-9825-FA947B7F180B}"/>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3" name="直線コネクタ 642">
          <a:extLst>
            <a:ext uri="{FF2B5EF4-FFF2-40B4-BE49-F238E27FC236}">
              <a16:creationId xmlns:a16="http://schemas.microsoft.com/office/drawing/2014/main" id="{C898CDD9-E657-4D50-8868-AD557C08DC69}"/>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34307</xdr:rowOff>
    </xdr:from>
    <xdr:ext cx="405111" cy="259045"/>
    <xdr:sp macro="" textlink="">
      <xdr:nvSpPr>
        <xdr:cNvPr id="644" name="【児童館】&#10;有形固定資産減価償却率最大値テキスト">
          <a:extLst>
            <a:ext uri="{FF2B5EF4-FFF2-40B4-BE49-F238E27FC236}">
              <a16:creationId xmlns:a16="http://schemas.microsoft.com/office/drawing/2014/main" id="{3C2A2DC7-855B-4D78-8495-0D2561E3DDED}"/>
            </a:ext>
          </a:extLst>
        </xdr:cNvPr>
        <xdr:cNvSpPr txBox="1"/>
      </xdr:nvSpPr>
      <xdr:spPr>
        <a:xfrm>
          <a:off x="16357600" y="1323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87630</xdr:rowOff>
    </xdr:from>
    <xdr:to>
      <xdr:col>86</xdr:col>
      <xdr:colOff>25400</xdr:colOff>
      <xdr:row>78</xdr:row>
      <xdr:rowOff>87630</xdr:rowOff>
    </xdr:to>
    <xdr:cxnSp macro="">
      <xdr:nvCxnSpPr>
        <xdr:cNvPr id="645" name="直線コネクタ 644">
          <a:extLst>
            <a:ext uri="{FF2B5EF4-FFF2-40B4-BE49-F238E27FC236}">
              <a16:creationId xmlns:a16="http://schemas.microsoft.com/office/drawing/2014/main" id="{79FC0285-83C2-4174-B676-48725C0CBDAE}"/>
            </a:ext>
          </a:extLst>
        </xdr:cNvPr>
        <xdr:cNvCxnSpPr/>
      </xdr:nvCxnSpPr>
      <xdr:spPr>
        <a:xfrm>
          <a:off x="16230600" y="1346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120666</xdr:rowOff>
    </xdr:from>
    <xdr:ext cx="405111" cy="259045"/>
    <xdr:sp macro="" textlink="">
      <xdr:nvSpPr>
        <xdr:cNvPr id="646" name="【児童館】&#10;有形固定資産減価償却率平均値テキスト">
          <a:extLst>
            <a:ext uri="{FF2B5EF4-FFF2-40B4-BE49-F238E27FC236}">
              <a16:creationId xmlns:a16="http://schemas.microsoft.com/office/drawing/2014/main" id="{85E68B2E-9322-4C36-9E4A-0CF5689BA567}"/>
            </a:ext>
          </a:extLst>
        </xdr:cNvPr>
        <xdr:cNvSpPr txBox="1"/>
      </xdr:nvSpPr>
      <xdr:spPr>
        <a:xfrm>
          <a:off x="16357600" y="14008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647" name="フローチャート: 判断 646">
          <a:extLst>
            <a:ext uri="{FF2B5EF4-FFF2-40B4-BE49-F238E27FC236}">
              <a16:creationId xmlns:a16="http://schemas.microsoft.com/office/drawing/2014/main" id="{C62F074F-2E01-4BFB-98A1-40F600D283B2}"/>
            </a:ext>
          </a:extLst>
        </xdr:cNvPr>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648" name="フローチャート: 判断 647">
          <a:extLst>
            <a:ext uri="{FF2B5EF4-FFF2-40B4-BE49-F238E27FC236}">
              <a16:creationId xmlns:a16="http://schemas.microsoft.com/office/drawing/2014/main" id="{8AF17882-586C-499F-9866-C0BB1B065CB3}"/>
            </a:ext>
          </a:extLst>
        </xdr:cNvPr>
        <xdr:cNvSpPr/>
      </xdr:nvSpPr>
      <xdr:spPr>
        <a:xfrm>
          <a:off x="15430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649" name="フローチャート: 判断 648">
          <a:extLst>
            <a:ext uri="{FF2B5EF4-FFF2-40B4-BE49-F238E27FC236}">
              <a16:creationId xmlns:a16="http://schemas.microsoft.com/office/drawing/2014/main" id="{AB8BE84F-7B44-4C14-9187-8AEFA0112794}"/>
            </a:ext>
          </a:extLst>
        </xdr:cNvPr>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31114</xdr:rowOff>
    </xdr:from>
    <xdr:to>
      <xdr:col>72</xdr:col>
      <xdr:colOff>38100</xdr:colOff>
      <xdr:row>82</xdr:row>
      <xdr:rowOff>132714</xdr:rowOff>
    </xdr:to>
    <xdr:sp macro="" textlink="">
      <xdr:nvSpPr>
        <xdr:cNvPr id="650" name="フローチャート: 判断 649">
          <a:extLst>
            <a:ext uri="{FF2B5EF4-FFF2-40B4-BE49-F238E27FC236}">
              <a16:creationId xmlns:a16="http://schemas.microsoft.com/office/drawing/2014/main" id="{AB17D974-5D13-49AB-A85D-BCE6871EFEC0}"/>
            </a:ext>
          </a:extLst>
        </xdr:cNvPr>
        <xdr:cNvSpPr/>
      </xdr:nvSpPr>
      <xdr:spPr>
        <a:xfrm>
          <a:off x="13652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6350</xdr:rowOff>
    </xdr:from>
    <xdr:to>
      <xdr:col>67</xdr:col>
      <xdr:colOff>101600</xdr:colOff>
      <xdr:row>82</xdr:row>
      <xdr:rowOff>107950</xdr:rowOff>
    </xdr:to>
    <xdr:sp macro="" textlink="">
      <xdr:nvSpPr>
        <xdr:cNvPr id="651" name="フローチャート: 判断 650">
          <a:extLst>
            <a:ext uri="{FF2B5EF4-FFF2-40B4-BE49-F238E27FC236}">
              <a16:creationId xmlns:a16="http://schemas.microsoft.com/office/drawing/2014/main" id="{709E17EA-954C-42CC-9C66-B21C02253077}"/>
            </a:ext>
          </a:extLst>
        </xdr:cNvPr>
        <xdr:cNvSpPr/>
      </xdr:nvSpPr>
      <xdr:spPr>
        <a:xfrm>
          <a:off x="12763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62DA5A49-8426-4FE3-B162-345F6D49792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9BB87411-94D4-4745-8AD1-8E5198C4BFE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BEF5770B-803D-4C41-810A-4E7872F1967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AFA24FA3-59D4-474C-82D0-C9963B34376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25BB9278-68D4-4F10-8F92-6401547329B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92075</xdr:rowOff>
    </xdr:from>
    <xdr:to>
      <xdr:col>85</xdr:col>
      <xdr:colOff>177800</xdr:colOff>
      <xdr:row>85</xdr:row>
      <xdr:rowOff>22225</xdr:rowOff>
    </xdr:to>
    <xdr:sp macro="" textlink="">
      <xdr:nvSpPr>
        <xdr:cNvPr id="657" name="楕円 656">
          <a:extLst>
            <a:ext uri="{FF2B5EF4-FFF2-40B4-BE49-F238E27FC236}">
              <a16:creationId xmlns:a16="http://schemas.microsoft.com/office/drawing/2014/main" id="{E90369A6-0441-4FF7-BBC7-97910E573E5F}"/>
            </a:ext>
          </a:extLst>
        </xdr:cNvPr>
        <xdr:cNvSpPr/>
      </xdr:nvSpPr>
      <xdr:spPr>
        <a:xfrm>
          <a:off x="162687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70502</xdr:rowOff>
    </xdr:from>
    <xdr:ext cx="405111" cy="259045"/>
    <xdr:sp macro="" textlink="">
      <xdr:nvSpPr>
        <xdr:cNvPr id="658" name="【児童館】&#10;有形固定資産減価償却率該当値テキスト">
          <a:extLst>
            <a:ext uri="{FF2B5EF4-FFF2-40B4-BE49-F238E27FC236}">
              <a16:creationId xmlns:a16="http://schemas.microsoft.com/office/drawing/2014/main" id="{D81DACDE-7DC3-49F4-9DEF-862C50962703}"/>
            </a:ext>
          </a:extLst>
        </xdr:cNvPr>
        <xdr:cNvSpPr txBox="1"/>
      </xdr:nvSpPr>
      <xdr:spPr>
        <a:xfrm>
          <a:off x="16357600" y="1447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38736</xdr:rowOff>
    </xdr:from>
    <xdr:to>
      <xdr:col>81</xdr:col>
      <xdr:colOff>101600</xdr:colOff>
      <xdr:row>84</xdr:row>
      <xdr:rowOff>140336</xdr:rowOff>
    </xdr:to>
    <xdr:sp macro="" textlink="">
      <xdr:nvSpPr>
        <xdr:cNvPr id="659" name="楕円 658">
          <a:extLst>
            <a:ext uri="{FF2B5EF4-FFF2-40B4-BE49-F238E27FC236}">
              <a16:creationId xmlns:a16="http://schemas.microsoft.com/office/drawing/2014/main" id="{2FECE446-4794-4F87-969F-58BD44CC2B00}"/>
            </a:ext>
          </a:extLst>
        </xdr:cNvPr>
        <xdr:cNvSpPr/>
      </xdr:nvSpPr>
      <xdr:spPr>
        <a:xfrm>
          <a:off x="154305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89536</xdr:rowOff>
    </xdr:from>
    <xdr:to>
      <xdr:col>85</xdr:col>
      <xdr:colOff>127000</xdr:colOff>
      <xdr:row>84</xdr:row>
      <xdr:rowOff>142875</xdr:rowOff>
    </xdr:to>
    <xdr:cxnSp macro="">
      <xdr:nvCxnSpPr>
        <xdr:cNvPr id="660" name="直線コネクタ 659">
          <a:extLst>
            <a:ext uri="{FF2B5EF4-FFF2-40B4-BE49-F238E27FC236}">
              <a16:creationId xmlns:a16="http://schemas.microsoft.com/office/drawing/2014/main" id="{D50EE229-8FA6-4C9A-83B5-417A5416B23B}"/>
            </a:ext>
          </a:extLst>
        </xdr:cNvPr>
        <xdr:cNvCxnSpPr/>
      </xdr:nvCxnSpPr>
      <xdr:spPr>
        <a:xfrm>
          <a:off x="15481300" y="14491336"/>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156845</xdr:rowOff>
    </xdr:from>
    <xdr:to>
      <xdr:col>76</xdr:col>
      <xdr:colOff>165100</xdr:colOff>
      <xdr:row>84</xdr:row>
      <xdr:rowOff>86995</xdr:rowOff>
    </xdr:to>
    <xdr:sp macro="" textlink="">
      <xdr:nvSpPr>
        <xdr:cNvPr id="661" name="楕円 660">
          <a:extLst>
            <a:ext uri="{FF2B5EF4-FFF2-40B4-BE49-F238E27FC236}">
              <a16:creationId xmlns:a16="http://schemas.microsoft.com/office/drawing/2014/main" id="{EC695A22-889E-4EF5-90F1-1A34D2599DC5}"/>
            </a:ext>
          </a:extLst>
        </xdr:cNvPr>
        <xdr:cNvSpPr/>
      </xdr:nvSpPr>
      <xdr:spPr>
        <a:xfrm>
          <a:off x="14541500" y="1438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36195</xdr:rowOff>
    </xdr:from>
    <xdr:to>
      <xdr:col>81</xdr:col>
      <xdr:colOff>50800</xdr:colOff>
      <xdr:row>84</xdr:row>
      <xdr:rowOff>89536</xdr:rowOff>
    </xdr:to>
    <xdr:cxnSp macro="">
      <xdr:nvCxnSpPr>
        <xdr:cNvPr id="662" name="直線コネクタ 661">
          <a:extLst>
            <a:ext uri="{FF2B5EF4-FFF2-40B4-BE49-F238E27FC236}">
              <a16:creationId xmlns:a16="http://schemas.microsoft.com/office/drawing/2014/main" id="{334FBAF1-7645-4EBE-A2C4-036DD30CC709}"/>
            </a:ext>
          </a:extLst>
        </xdr:cNvPr>
        <xdr:cNvCxnSpPr/>
      </xdr:nvCxnSpPr>
      <xdr:spPr>
        <a:xfrm>
          <a:off x="14592300" y="14437995"/>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105411</xdr:rowOff>
    </xdr:from>
    <xdr:to>
      <xdr:col>72</xdr:col>
      <xdr:colOff>38100</xdr:colOff>
      <xdr:row>84</xdr:row>
      <xdr:rowOff>35561</xdr:rowOff>
    </xdr:to>
    <xdr:sp macro="" textlink="">
      <xdr:nvSpPr>
        <xdr:cNvPr id="663" name="楕円 662">
          <a:extLst>
            <a:ext uri="{FF2B5EF4-FFF2-40B4-BE49-F238E27FC236}">
              <a16:creationId xmlns:a16="http://schemas.microsoft.com/office/drawing/2014/main" id="{CDF89628-F9BC-4841-9BBF-18D5A9A9171D}"/>
            </a:ext>
          </a:extLst>
        </xdr:cNvPr>
        <xdr:cNvSpPr/>
      </xdr:nvSpPr>
      <xdr:spPr>
        <a:xfrm>
          <a:off x="136525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156211</xdr:rowOff>
    </xdr:from>
    <xdr:to>
      <xdr:col>76</xdr:col>
      <xdr:colOff>114300</xdr:colOff>
      <xdr:row>84</xdr:row>
      <xdr:rowOff>36195</xdr:rowOff>
    </xdr:to>
    <xdr:cxnSp macro="">
      <xdr:nvCxnSpPr>
        <xdr:cNvPr id="664" name="直線コネクタ 663">
          <a:extLst>
            <a:ext uri="{FF2B5EF4-FFF2-40B4-BE49-F238E27FC236}">
              <a16:creationId xmlns:a16="http://schemas.microsoft.com/office/drawing/2014/main" id="{08B77455-6C9A-4351-BE52-B50AAD99C942}"/>
            </a:ext>
          </a:extLst>
        </xdr:cNvPr>
        <xdr:cNvCxnSpPr/>
      </xdr:nvCxnSpPr>
      <xdr:spPr>
        <a:xfrm>
          <a:off x="13703300" y="14386561"/>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52070</xdr:rowOff>
    </xdr:from>
    <xdr:to>
      <xdr:col>67</xdr:col>
      <xdr:colOff>101600</xdr:colOff>
      <xdr:row>83</xdr:row>
      <xdr:rowOff>153670</xdr:rowOff>
    </xdr:to>
    <xdr:sp macro="" textlink="">
      <xdr:nvSpPr>
        <xdr:cNvPr id="665" name="楕円 664">
          <a:extLst>
            <a:ext uri="{FF2B5EF4-FFF2-40B4-BE49-F238E27FC236}">
              <a16:creationId xmlns:a16="http://schemas.microsoft.com/office/drawing/2014/main" id="{045DC7CC-DA79-4005-9400-7CB001DE9985}"/>
            </a:ext>
          </a:extLst>
        </xdr:cNvPr>
        <xdr:cNvSpPr/>
      </xdr:nvSpPr>
      <xdr:spPr>
        <a:xfrm>
          <a:off x="12763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102870</xdr:rowOff>
    </xdr:from>
    <xdr:to>
      <xdr:col>71</xdr:col>
      <xdr:colOff>177800</xdr:colOff>
      <xdr:row>83</xdr:row>
      <xdr:rowOff>156211</xdr:rowOff>
    </xdr:to>
    <xdr:cxnSp macro="">
      <xdr:nvCxnSpPr>
        <xdr:cNvPr id="666" name="直線コネクタ 665">
          <a:extLst>
            <a:ext uri="{FF2B5EF4-FFF2-40B4-BE49-F238E27FC236}">
              <a16:creationId xmlns:a16="http://schemas.microsoft.com/office/drawing/2014/main" id="{9381A48F-084A-4761-9C40-A25037F17A05}"/>
            </a:ext>
          </a:extLst>
        </xdr:cNvPr>
        <xdr:cNvCxnSpPr/>
      </xdr:nvCxnSpPr>
      <xdr:spPr>
        <a:xfrm>
          <a:off x="12814300" y="143332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12082</xdr:rowOff>
    </xdr:from>
    <xdr:ext cx="405111" cy="259045"/>
    <xdr:sp macro="" textlink="">
      <xdr:nvSpPr>
        <xdr:cNvPr id="667" name="n_1aveValue【児童館】&#10;有形固定資産減価償却率">
          <a:extLst>
            <a:ext uri="{FF2B5EF4-FFF2-40B4-BE49-F238E27FC236}">
              <a16:creationId xmlns:a16="http://schemas.microsoft.com/office/drawing/2014/main" id="{A82A0608-E8D4-4BAD-9AFD-4221497A1B4A}"/>
            </a:ext>
          </a:extLst>
        </xdr:cNvPr>
        <xdr:cNvSpPr txBox="1"/>
      </xdr:nvSpPr>
      <xdr:spPr>
        <a:xfrm>
          <a:off x="15266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164482</xdr:rowOff>
    </xdr:from>
    <xdr:ext cx="405111" cy="259045"/>
    <xdr:sp macro="" textlink="">
      <xdr:nvSpPr>
        <xdr:cNvPr id="668" name="n_2aveValue【児童館】&#10;有形固定資産減価償却率">
          <a:extLst>
            <a:ext uri="{FF2B5EF4-FFF2-40B4-BE49-F238E27FC236}">
              <a16:creationId xmlns:a16="http://schemas.microsoft.com/office/drawing/2014/main" id="{5D236149-82F4-4699-8EC6-DEE02DB29BD2}"/>
            </a:ext>
          </a:extLst>
        </xdr:cNvPr>
        <xdr:cNvSpPr txBox="1"/>
      </xdr:nvSpPr>
      <xdr:spPr>
        <a:xfrm>
          <a:off x="14389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149241</xdr:rowOff>
    </xdr:from>
    <xdr:ext cx="405111" cy="259045"/>
    <xdr:sp macro="" textlink="">
      <xdr:nvSpPr>
        <xdr:cNvPr id="669" name="n_3aveValue【児童館】&#10;有形固定資産減価償却率">
          <a:extLst>
            <a:ext uri="{FF2B5EF4-FFF2-40B4-BE49-F238E27FC236}">
              <a16:creationId xmlns:a16="http://schemas.microsoft.com/office/drawing/2014/main" id="{80F8B232-2122-4C0B-82DF-C8A4B77D7502}"/>
            </a:ext>
          </a:extLst>
        </xdr:cNvPr>
        <xdr:cNvSpPr txBox="1"/>
      </xdr:nvSpPr>
      <xdr:spPr>
        <a:xfrm>
          <a:off x="13500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124477</xdr:rowOff>
    </xdr:from>
    <xdr:ext cx="405111" cy="259045"/>
    <xdr:sp macro="" textlink="">
      <xdr:nvSpPr>
        <xdr:cNvPr id="670" name="n_4aveValue【児童館】&#10;有形固定資産減価償却率">
          <a:extLst>
            <a:ext uri="{FF2B5EF4-FFF2-40B4-BE49-F238E27FC236}">
              <a16:creationId xmlns:a16="http://schemas.microsoft.com/office/drawing/2014/main" id="{53520EFC-6A18-4169-ADD2-6BFAA6F3D832}"/>
            </a:ext>
          </a:extLst>
        </xdr:cNvPr>
        <xdr:cNvSpPr txBox="1"/>
      </xdr:nvSpPr>
      <xdr:spPr>
        <a:xfrm>
          <a:off x="12611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131463</xdr:rowOff>
    </xdr:from>
    <xdr:ext cx="405111" cy="259045"/>
    <xdr:sp macro="" textlink="">
      <xdr:nvSpPr>
        <xdr:cNvPr id="671" name="n_1mainValue【児童館】&#10;有形固定資産減価償却率">
          <a:extLst>
            <a:ext uri="{FF2B5EF4-FFF2-40B4-BE49-F238E27FC236}">
              <a16:creationId xmlns:a16="http://schemas.microsoft.com/office/drawing/2014/main" id="{2B2ED1D9-EDF4-4CF3-ACBE-8075392EACAE}"/>
            </a:ext>
          </a:extLst>
        </xdr:cNvPr>
        <xdr:cNvSpPr txBox="1"/>
      </xdr:nvSpPr>
      <xdr:spPr>
        <a:xfrm>
          <a:off x="15266044" y="1453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78122</xdr:rowOff>
    </xdr:from>
    <xdr:ext cx="405111" cy="259045"/>
    <xdr:sp macro="" textlink="">
      <xdr:nvSpPr>
        <xdr:cNvPr id="672" name="n_2mainValue【児童館】&#10;有形固定資産減価償却率">
          <a:extLst>
            <a:ext uri="{FF2B5EF4-FFF2-40B4-BE49-F238E27FC236}">
              <a16:creationId xmlns:a16="http://schemas.microsoft.com/office/drawing/2014/main" id="{868B4ABF-5CAF-473A-9DD0-B801CCFA1718}"/>
            </a:ext>
          </a:extLst>
        </xdr:cNvPr>
        <xdr:cNvSpPr txBox="1"/>
      </xdr:nvSpPr>
      <xdr:spPr>
        <a:xfrm>
          <a:off x="14389744" y="1447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26688</xdr:rowOff>
    </xdr:from>
    <xdr:ext cx="405111" cy="259045"/>
    <xdr:sp macro="" textlink="">
      <xdr:nvSpPr>
        <xdr:cNvPr id="673" name="n_3mainValue【児童館】&#10;有形固定資産減価償却率">
          <a:extLst>
            <a:ext uri="{FF2B5EF4-FFF2-40B4-BE49-F238E27FC236}">
              <a16:creationId xmlns:a16="http://schemas.microsoft.com/office/drawing/2014/main" id="{3461DC84-789E-4B75-88F3-BC1A97FD9465}"/>
            </a:ext>
          </a:extLst>
        </xdr:cNvPr>
        <xdr:cNvSpPr txBox="1"/>
      </xdr:nvSpPr>
      <xdr:spPr>
        <a:xfrm>
          <a:off x="13500744" y="1442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144797</xdr:rowOff>
    </xdr:from>
    <xdr:ext cx="405111" cy="259045"/>
    <xdr:sp macro="" textlink="">
      <xdr:nvSpPr>
        <xdr:cNvPr id="674" name="n_4mainValue【児童館】&#10;有形固定資産減価償却率">
          <a:extLst>
            <a:ext uri="{FF2B5EF4-FFF2-40B4-BE49-F238E27FC236}">
              <a16:creationId xmlns:a16="http://schemas.microsoft.com/office/drawing/2014/main" id="{14A6A59B-08D1-437E-A195-5F9F43FA4DB6}"/>
            </a:ext>
          </a:extLst>
        </xdr:cNvPr>
        <xdr:cNvSpPr txBox="1"/>
      </xdr:nvSpPr>
      <xdr:spPr>
        <a:xfrm>
          <a:off x="12611744"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a:extLst>
            <a:ext uri="{FF2B5EF4-FFF2-40B4-BE49-F238E27FC236}">
              <a16:creationId xmlns:a16="http://schemas.microsoft.com/office/drawing/2014/main" id="{61C2F57E-C49A-4D0E-9490-F79D6668C7F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a:extLst>
            <a:ext uri="{FF2B5EF4-FFF2-40B4-BE49-F238E27FC236}">
              <a16:creationId xmlns:a16="http://schemas.microsoft.com/office/drawing/2014/main" id="{97C4A7ED-19FB-4656-BA92-9C9C82A0478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a:extLst>
            <a:ext uri="{FF2B5EF4-FFF2-40B4-BE49-F238E27FC236}">
              <a16:creationId xmlns:a16="http://schemas.microsoft.com/office/drawing/2014/main" id="{35D0D0C5-0B49-4CEC-8CEE-0C61B97F7D1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a:extLst>
            <a:ext uri="{FF2B5EF4-FFF2-40B4-BE49-F238E27FC236}">
              <a16:creationId xmlns:a16="http://schemas.microsoft.com/office/drawing/2014/main" id="{A254A72A-4AFE-458D-925B-97B90FE6E45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a:extLst>
            <a:ext uri="{FF2B5EF4-FFF2-40B4-BE49-F238E27FC236}">
              <a16:creationId xmlns:a16="http://schemas.microsoft.com/office/drawing/2014/main" id="{BC0FB5EE-768C-414E-B4E5-F5CCCD4F224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a:extLst>
            <a:ext uri="{FF2B5EF4-FFF2-40B4-BE49-F238E27FC236}">
              <a16:creationId xmlns:a16="http://schemas.microsoft.com/office/drawing/2014/main" id="{7BFCFFF3-5466-419C-A45D-DDC4AF5176C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a:extLst>
            <a:ext uri="{FF2B5EF4-FFF2-40B4-BE49-F238E27FC236}">
              <a16:creationId xmlns:a16="http://schemas.microsoft.com/office/drawing/2014/main" id="{FB36205B-6680-4F69-9E9F-F177A141FF5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a:extLst>
            <a:ext uri="{FF2B5EF4-FFF2-40B4-BE49-F238E27FC236}">
              <a16:creationId xmlns:a16="http://schemas.microsoft.com/office/drawing/2014/main" id="{FE91F367-E28C-44EC-B407-2AADB80BBAB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a:extLst>
            <a:ext uri="{FF2B5EF4-FFF2-40B4-BE49-F238E27FC236}">
              <a16:creationId xmlns:a16="http://schemas.microsoft.com/office/drawing/2014/main" id="{259CB70C-1E44-4835-B27F-8027AC04A8A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a:extLst>
            <a:ext uri="{FF2B5EF4-FFF2-40B4-BE49-F238E27FC236}">
              <a16:creationId xmlns:a16="http://schemas.microsoft.com/office/drawing/2014/main" id="{2FA8F142-7A9F-4A16-A327-DE3C39A1951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5" name="直線コネクタ 684">
          <a:extLst>
            <a:ext uri="{FF2B5EF4-FFF2-40B4-BE49-F238E27FC236}">
              <a16:creationId xmlns:a16="http://schemas.microsoft.com/office/drawing/2014/main" id="{D5C9C4DB-9683-43E4-BEF9-D6FEFE3E9D8E}"/>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6" name="テキスト ボックス 685">
          <a:extLst>
            <a:ext uri="{FF2B5EF4-FFF2-40B4-BE49-F238E27FC236}">
              <a16:creationId xmlns:a16="http://schemas.microsoft.com/office/drawing/2014/main" id="{64F25D77-444E-4A97-A316-0DF21E44EB3B}"/>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7" name="直線コネクタ 686">
          <a:extLst>
            <a:ext uri="{FF2B5EF4-FFF2-40B4-BE49-F238E27FC236}">
              <a16:creationId xmlns:a16="http://schemas.microsoft.com/office/drawing/2014/main" id="{3550680B-57AB-46E4-92F0-5511F15E9B0B}"/>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8" name="テキスト ボックス 687">
          <a:extLst>
            <a:ext uri="{FF2B5EF4-FFF2-40B4-BE49-F238E27FC236}">
              <a16:creationId xmlns:a16="http://schemas.microsoft.com/office/drawing/2014/main" id="{84E91B93-919F-4CF4-8D04-2F793296C0A5}"/>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9" name="直線コネクタ 688">
          <a:extLst>
            <a:ext uri="{FF2B5EF4-FFF2-40B4-BE49-F238E27FC236}">
              <a16:creationId xmlns:a16="http://schemas.microsoft.com/office/drawing/2014/main" id="{FB11AEC5-3BC8-40C3-A101-4541C1F2D7B4}"/>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0" name="テキスト ボックス 689">
          <a:extLst>
            <a:ext uri="{FF2B5EF4-FFF2-40B4-BE49-F238E27FC236}">
              <a16:creationId xmlns:a16="http://schemas.microsoft.com/office/drawing/2014/main" id="{F2278AFE-E1AD-456F-8214-7453E87553AD}"/>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1" name="直線コネクタ 690">
          <a:extLst>
            <a:ext uri="{FF2B5EF4-FFF2-40B4-BE49-F238E27FC236}">
              <a16:creationId xmlns:a16="http://schemas.microsoft.com/office/drawing/2014/main" id="{173A6D8A-A92D-4080-B0E0-17660ABA03C3}"/>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2" name="テキスト ボックス 691">
          <a:extLst>
            <a:ext uri="{FF2B5EF4-FFF2-40B4-BE49-F238E27FC236}">
              <a16:creationId xmlns:a16="http://schemas.microsoft.com/office/drawing/2014/main" id="{5678A201-AB8E-4C59-86BE-8FC659EDC385}"/>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3" name="直線コネクタ 692">
          <a:extLst>
            <a:ext uri="{FF2B5EF4-FFF2-40B4-BE49-F238E27FC236}">
              <a16:creationId xmlns:a16="http://schemas.microsoft.com/office/drawing/2014/main" id="{A57177D4-9958-4AC1-A5F1-41C2FE9D19C7}"/>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4" name="テキスト ボックス 693">
          <a:extLst>
            <a:ext uri="{FF2B5EF4-FFF2-40B4-BE49-F238E27FC236}">
              <a16:creationId xmlns:a16="http://schemas.microsoft.com/office/drawing/2014/main" id="{B79F8DC3-97E4-48A6-BE9F-3AE74A8EB5FC}"/>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a:extLst>
            <a:ext uri="{FF2B5EF4-FFF2-40B4-BE49-F238E27FC236}">
              <a16:creationId xmlns:a16="http://schemas.microsoft.com/office/drawing/2014/main" id="{C0076AF8-1EB9-42C2-87BC-934888670FE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a:extLst>
            <a:ext uri="{FF2B5EF4-FFF2-40B4-BE49-F238E27FC236}">
              <a16:creationId xmlns:a16="http://schemas.microsoft.com/office/drawing/2014/main" id="{7C9FA6D1-9444-44C5-B204-D7F2ABECDAF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児童館】&#10;一人当たり面積グラフ枠">
          <a:extLst>
            <a:ext uri="{FF2B5EF4-FFF2-40B4-BE49-F238E27FC236}">
              <a16:creationId xmlns:a16="http://schemas.microsoft.com/office/drawing/2014/main" id="{6B7DC878-2533-41DC-B4F9-2F6FDED5137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698" name="直線コネクタ 697">
          <a:extLst>
            <a:ext uri="{FF2B5EF4-FFF2-40B4-BE49-F238E27FC236}">
              <a16:creationId xmlns:a16="http://schemas.microsoft.com/office/drawing/2014/main" id="{EE1BD15D-0D39-4E53-ACE4-CF01E195D1A9}"/>
            </a:ext>
          </a:extLst>
        </xdr:cNvPr>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99" name="【児童館】&#10;一人当たり面積最小値テキスト">
          <a:extLst>
            <a:ext uri="{FF2B5EF4-FFF2-40B4-BE49-F238E27FC236}">
              <a16:creationId xmlns:a16="http://schemas.microsoft.com/office/drawing/2014/main" id="{E52B5C42-1CCD-4D3C-8FE4-E186F3C85B73}"/>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0" name="直線コネクタ 699">
          <a:extLst>
            <a:ext uri="{FF2B5EF4-FFF2-40B4-BE49-F238E27FC236}">
              <a16:creationId xmlns:a16="http://schemas.microsoft.com/office/drawing/2014/main" id="{3AD565D0-BDB2-45C9-97AF-6C259F22CEA9}"/>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701" name="【児童館】&#10;一人当たり面積最大値テキスト">
          <a:extLst>
            <a:ext uri="{FF2B5EF4-FFF2-40B4-BE49-F238E27FC236}">
              <a16:creationId xmlns:a16="http://schemas.microsoft.com/office/drawing/2014/main" id="{AE7F8F85-9ABE-4334-A77B-09860C9791B2}"/>
            </a:ext>
          </a:extLst>
        </xdr:cNvPr>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702" name="直線コネクタ 701">
          <a:extLst>
            <a:ext uri="{FF2B5EF4-FFF2-40B4-BE49-F238E27FC236}">
              <a16:creationId xmlns:a16="http://schemas.microsoft.com/office/drawing/2014/main" id="{4B7E8D71-E3FA-4A93-94D4-D7AB44D3F589}"/>
            </a:ext>
          </a:extLst>
        </xdr:cNvPr>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80027</xdr:rowOff>
    </xdr:from>
    <xdr:ext cx="469744" cy="259045"/>
    <xdr:sp macro="" textlink="">
      <xdr:nvSpPr>
        <xdr:cNvPr id="703" name="【児童館】&#10;一人当たり面積平均値テキスト">
          <a:extLst>
            <a:ext uri="{FF2B5EF4-FFF2-40B4-BE49-F238E27FC236}">
              <a16:creationId xmlns:a16="http://schemas.microsoft.com/office/drawing/2014/main" id="{56017DDF-6F9B-4376-A990-A03553459962}"/>
            </a:ext>
          </a:extLst>
        </xdr:cNvPr>
        <xdr:cNvSpPr txBox="1"/>
      </xdr:nvSpPr>
      <xdr:spPr>
        <a:xfrm>
          <a:off x="22199600" y="1431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101600</xdr:rowOff>
    </xdr:from>
    <xdr:to>
      <xdr:col>116</xdr:col>
      <xdr:colOff>114300</xdr:colOff>
      <xdr:row>84</xdr:row>
      <xdr:rowOff>31750</xdr:rowOff>
    </xdr:to>
    <xdr:sp macro="" textlink="">
      <xdr:nvSpPr>
        <xdr:cNvPr id="704" name="フローチャート: 判断 703">
          <a:extLst>
            <a:ext uri="{FF2B5EF4-FFF2-40B4-BE49-F238E27FC236}">
              <a16:creationId xmlns:a16="http://schemas.microsoft.com/office/drawing/2014/main" id="{F2B63006-DA09-47B7-93E9-75C345F96A0E}"/>
            </a:ext>
          </a:extLst>
        </xdr:cNvPr>
        <xdr:cNvSpPr/>
      </xdr:nvSpPr>
      <xdr:spPr>
        <a:xfrm>
          <a:off x="22110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05" name="フローチャート: 判断 704">
          <a:extLst>
            <a:ext uri="{FF2B5EF4-FFF2-40B4-BE49-F238E27FC236}">
              <a16:creationId xmlns:a16="http://schemas.microsoft.com/office/drawing/2014/main" id="{B648B250-44CA-4351-835F-42DCB82CBF9F}"/>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06" name="フローチャート: 判断 705">
          <a:extLst>
            <a:ext uri="{FF2B5EF4-FFF2-40B4-BE49-F238E27FC236}">
              <a16:creationId xmlns:a16="http://schemas.microsoft.com/office/drawing/2014/main" id="{E8F541E4-FDD9-491B-A7B3-AF1E1E96C35F}"/>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07" name="フローチャート: 判断 706">
          <a:extLst>
            <a:ext uri="{FF2B5EF4-FFF2-40B4-BE49-F238E27FC236}">
              <a16:creationId xmlns:a16="http://schemas.microsoft.com/office/drawing/2014/main" id="{8A92C38B-7962-4D46-90D0-595225248BA4}"/>
            </a:ext>
          </a:extLst>
        </xdr:cNvPr>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708" name="フローチャート: 判断 707">
          <a:extLst>
            <a:ext uri="{FF2B5EF4-FFF2-40B4-BE49-F238E27FC236}">
              <a16:creationId xmlns:a16="http://schemas.microsoft.com/office/drawing/2014/main" id="{4AAC101E-7EA8-40ED-AA5C-1D34C27ABA49}"/>
            </a:ext>
          </a:extLst>
        </xdr:cNvPr>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83DA8C77-6242-4425-BB56-941A04A60DB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3AD5FAF4-55B8-4100-A945-D5E1E76A01E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3E020BA4-1919-4AA2-8DAC-EF969A4E3BA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7D9E5178-5012-486C-94A7-53AF4E026AA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BA9B221E-7A4E-48F3-B9E4-B4CA6CA6343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25400</xdr:rowOff>
    </xdr:from>
    <xdr:to>
      <xdr:col>116</xdr:col>
      <xdr:colOff>114300</xdr:colOff>
      <xdr:row>79</xdr:row>
      <xdr:rowOff>127000</xdr:rowOff>
    </xdr:to>
    <xdr:sp macro="" textlink="">
      <xdr:nvSpPr>
        <xdr:cNvPr id="714" name="楕円 713">
          <a:extLst>
            <a:ext uri="{FF2B5EF4-FFF2-40B4-BE49-F238E27FC236}">
              <a16:creationId xmlns:a16="http://schemas.microsoft.com/office/drawing/2014/main" id="{44DFC1F1-57DC-4894-B118-DA972F859FD0}"/>
            </a:ext>
          </a:extLst>
        </xdr:cNvPr>
        <xdr:cNvSpPr/>
      </xdr:nvSpPr>
      <xdr:spPr>
        <a:xfrm>
          <a:off x="22110700" y="1356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48277</xdr:rowOff>
    </xdr:from>
    <xdr:ext cx="469744" cy="259045"/>
    <xdr:sp macro="" textlink="">
      <xdr:nvSpPr>
        <xdr:cNvPr id="715" name="【児童館】&#10;一人当たり面積該当値テキスト">
          <a:extLst>
            <a:ext uri="{FF2B5EF4-FFF2-40B4-BE49-F238E27FC236}">
              <a16:creationId xmlns:a16="http://schemas.microsoft.com/office/drawing/2014/main" id="{F5D112DA-6565-4C2E-96C7-F28922B05E10}"/>
            </a:ext>
          </a:extLst>
        </xdr:cNvPr>
        <xdr:cNvSpPr txBox="1"/>
      </xdr:nvSpPr>
      <xdr:spPr>
        <a:xfrm>
          <a:off x="22199600" y="1342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25400</xdr:rowOff>
    </xdr:from>
    <xdr:to>
      <xdr:col>112</xdr:col>
      <xdr:colOff>38100</xdr:colOff>
      <xdr:row>79</xdr:row>
      <xdr:rowOff>127000</xdr:rowOff>
    </xdr:to>
    <xdr:sp macro="" textlink="">
      <xdr:nvSpPr>
        <xdr:cNvPr id="716" name="楕円 715">
          <a:extLst>
            <a:ext uri="{FF2B5EF4-FFF2-40B4-BE49-F238E27FC236}">
              <a16:creationId xmlns:a16="http://schemas.microsoft.com/office/drawing/2014/main" id="{4214FCCE-C29E-4060-BF09-120BB6CD5EF9}"/>
            </a:ext>
          </a:extLst>
        </xdr:cNvPr>
        <xdr:cNvSpPr/>
      </xdr:nvSpPr>
      <xdr:spPr>
        <a:xfrm>
          <a:off x="21272500" y="1356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76200</xdr:rowOff>
    </xdr:from>
    <xdr:to>
      <xdr:col>116</xdr:col>
      <xdr:colOff>63500</xdr:colOff>
      <xdr:row>79</xdr:row>
      <xdr:rowOff>76200</xdr:rowOff>
    </xdr:to>
    <xdr:cxnSp macro="">
      <xdr:nvCxnSpPr>
        <xdr:cNvPr id="717" name="直線コネクタ 716">
          <a:extLst>
            <a:ext uri="{FF2B5EF4-FFF2-40B4-BE49-F238E27FC236}">
              <a16:creationId xmlns:a16="http://schemas.microsoft.com/office/drawing/2014/main" id="{0E422B89-AA16-4A0E-A12B-1DB6ED462723}"/>
            </a:ext>
          </a:extLst>
        </xdr:cNvPr>
        <xdr:cNvCxnSpPr/>
      </xdr:nvCxnSpPr>
      <xdr:spPr>
        <a:xfrm>
          <a:off x="21323300" y="13620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44450</xdr:rowOff>
    </xdr:from>
    <xdr:to>
      <xdr:col>107</xdr:col>
      <xdr:colOff>101600</xdr:colOff>
      <xdr:row>79</xdr:row>
      <xdr:rowOff>146050</xdr:rowOff>
    </xdr:to>
    <xdr:sp macro="" textlink="">
      <xdr:nvSpPr>
        <xdr:cNvPr id="718" name="楕円 717">
          <a:extLst>
            <a:ext uri="{FF2B5EF4-FFF2-40B4-BE49-F238E27FC236}">
              <a16:creationId xmlns:a16="http://schemas.microsoft.com/office/drawing/2014/main" id="{A0498683-A927-40AD-92CB-C14ABE768730}"/>
            </a:ext>
          </a:extLst>
        </xdr:cNvPr>
        <xdr:cNvSpPr/>
      </xdr:nvSpPr>
      <xdr:spPr>
        <a:xfrm>
          <a:off x="20383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76200</xdr:rowOff>
    </xdr:from>
    <xdr:to>
      <xdr:col>111</xdr:col>
      <xdr:colOff>177800</xdr:colOff>
      <xdr:row>79</xdr:row>
      <xdr:rowOff>95250</xdr:rowOff>
    </xdr:to>
    <xdr:cxnSp macro="">
      <xdr:nvCxnSpPr>
        <xdr:cNvPr id="719" name="直線コネクタ 718">
          <a:extLst>
            <a:ext uri="{FF2B5EF4-FFF2-40B4-BE49-F238E27FC236}">
              <a16:creationId xmlns:a16="http://schemas.microsoft.com/office/drawing/2014/main" id="{F19D7F23-6620-4870-AD75-548E3C091FAE}"/>
            </a:ext>
          </a:extLst>
        </xdr:cNvPr>
        <xdr:cNvCxnSpPr/>
      </xdr:nvCxnSpPr>
      <xdr:spPr>
        <a:xfrm flipV="1">
          <a:off x="20434300" y="13620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44450</xdr:rowOff>
    </xdr:from>
    <xdr:to>
      <xdr:col>102</xdr:col>
      <xdr:colOff>165100</xdr:colOff>
      <xdr:row>79</xdr:row>
      <xdr:rowOff>146050</xdr:rowOff>
    </xdr:to>
    <xdr:sp macro="" textlink="">
      <xdr:nvSpPr>
        <xdr:cNvPr id="720" name="楕円 719">
          <a:extLst>
            <a:ext uri="{FF2B5EF4-FFF2-40B4-BE49-F238E27FC236}">
              <a16:creationId xmlns:a16="http://schemas.microsoft.com/office/drawing/2014/main" id="{FDA7BCF2-C904-4481-8BF5-12920DD08805}"/>
            </a:ext>
          </a:extLst>
        </xdr:cNvPr>
        <xdr:cNvSpPr/>
      </xdr:nvSpPr>
      <xdr:spPr>
        <a:xfrm>
          <a:off x="19494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95250</xdr:rowOff>
    </xdr:from>
    <xdr:to>
      <xdr:col>107</xdr:col>
      <xdr:colOff>50800</xdr:colOff>
      <xdr:row>79</xdr:row>
      <xdr:rowOff>95250</xdr:rowOff>
    </xdr:to>
    <xdr:cxnSp macro="">
      <xdr:nvCxnSpPr>
        <xdr:cNvPr id="721" name="直線コネクタ 720">
          <a:extLst>
            <a:ext uri="{FF2B5EF4-FFF2-40B4-BE49-F238E27FC236}">
              <a16:creationId xmlns:a16="http://schemas.microsoft.com/office/drawing/2014/main" id="{85FFE2BF-E950-4B98-9FE2-D508CA53022C}"/>
            </a:ext>
          </a:extLst>
        </xdr:cNvPr>
        <xdr:cNvCxnSpPr/>
      </xdr:nvCxnSpPr>
      <xdr:spPr>
        <a:xfrm>
          <a:off x="19545300" y="13639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44450</xdr:rowOff>
    </xdr:from>
    <xdr:to>
      <xdr:col>98</xdr:col>
      <xdr:colOff>38100</xdr:colOff>
      <xdr:row>79</xdr:row>
      <xdr:rowOff>146050</xdr:rowOff>
    </xdr:to>
    <xdr:sp macro="" textlink="">
      <xdr:nvSpPr>
        <xdr:cNvPr id="722" name="楕円 721">
          <a:extLst>
            <a:ext uri="{FF2B5EF4-FFF2-40B4-BE49-F238E27FC236}">
              <a16:creationId xmlns:a16="http://schemas.microsoft.com/office/drawing/2014/main" id="{607A7097-7AB1-4173-9818-464069680D29}"/>
            </a:ext>
          </a:extLst>
        </xdr:cNvPr>
        <xdr:cNvSpPr/>
      </xdr:nvSpPr>
      <xdr:spPr>
        <a:xfrm>
          <a:off x="18605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95250</xdr:rowOff>
    </xdr:from>
    <xdr:to>
      <xdr:col>102</xdr:col>
      <xdr:colOff>114300</xdr:colOff>
      <xdr:row>79</xdr:row>
      <xdr:rowOff>95250</xdr:rowOff>
    </xdr:to>
    <xdr:cxnSp macro="">
      <xdr:nvCxnSpPr>
        <xdr:cNvPr id="723" name="直線コネクタ 722">
          <a:extLst>
            <a:ext uri="{FF2B5EF4-FFF2-40B4-BE49-F238E27FC236}">
              <a16:creationId xmlns:a16="http://schemas.microsoft.com/office/drawing/2014/main" id="{CDFF3E3C-2C7C-404C-B89A-7313C38F4AD2}"/>
            </a:ext>
          </a:extLst>
        </xdr:cNvPr>
        <xdr:cNvCxnSpPr/>
      </xdr:nvCxnSpPr>
      <xdr:spPr>
        <a:xfrm>
          <a:off x="18656300" y="13639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24" name="n_1aveValue【児童館】&#10;一人当たり面積">
          <a:extLst>
            <a:ext uri="{FF2B5EF4-FFF2-40B4-BE49-F238E27FC236}">
              <a16:creationId xmlns:a16="http://schemas.microsoft.com/office/drawing/2014/main" id="{EB94597A-5856-4621-A1B6-ADBD174183C3}"/>
            </a:ext>
          </a:extLst>
        </xdr:cNvPr>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25" name="n_2aveValue【児童館】&#10;一人当たり面積">
          <a:extLst>
            <a:ext uri="{FF2B5EF4-FFF2-40B4-BE49-F238E27FC236}">
              <a16:creationId xmlns:a16="http://schemas.microsoft.com/office/drawing/2014/main" id="{CC7CC555-91C0-4DE0-A10A-1C826B6704B4}"/>
            </a:ext>
          </a:extLst>
        </xdr:cNvPr>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22877</xdr:rowOff>
    </xdr:from>
    <xdr:ext cx="469744" cy="259045"/>
    <xdr:sp macro="" textlink="">
      <xdr:nvSpPr>
        <xdr:cNvPr id="726" name="n_3aveValue【児童館】&#10;一人当たり面積">
          <a:extLst>
            <a:ext uri="{FF2B5EF4-FFF2-40B4-BE49-F238E27FC236}">
              <a16:creationId xmlns:a16="http://schemas.microsoft.com/office/drawing/2014/main" id="{ABCD450F-2CBD-4820-9270-D79818DDDEAF}"/>
            </a:ext>
          </a:extLst>
        </xdr:cNvPr>
        <xdr:cNvSpPr txBox="1"/>
      </xdr:nvSpPr>
      <xdr:spPr>
        <a:xfrm>
          <a:off x="19310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41927</xdr:rowOff>
    </xdr:from>
    <xdr:ext cx="469744" cy="259045"/>
    <xdr:sp macro="" textlink="">
      <xdr:nvSpPr>
        <xdr:cNvPr id="727" name="n_4aveValue【児童館】&#10;一人当たり面積">
          <a:extLst>
            <a:ext uri="{FF2B5EF4-FFF2-40B4-BE49-F238E27FC236}">
              <a16:creationId xmlns:a16="http://schemas.microsoft.com/office/drawing/2014/main" id="{4BAEC1A5-D258-47C4-A666-38ADA7382344}"/>
            </a:ext>
          </a:extLst>
        </xdr:cNvPr>
        <xdr:cNvSpPr txBox="1"/>
      </xdr:nvSpPr>
      <xdr:spPr>
        <a:xfrm>
          <a:off x="18421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143527</xdr:rowOff>
    </xdr:from>
    <xdr:ext cx="469744" cy="259045"/>
    <xdr:sp macro="" textlink="">
      <xdr:nvSpPr>
        <xdr:cNvPr id="728" name="n_1mainValue【児童館】&#10;一人当たり面積">
          <a:extLst>
            <a:ext uri="{FF2B5EF4-FFF2-40B4-BE49-F238E27FC236}">
              <a16:creationId xmlns:a16="http://schemas.microsoft.com/office/drawing/2014/main" id="{F565EFF8-0935-4D5A-9A36-C3943832F42F}"/>
            </a:ext>
          </a:extLst>
        </xdr:cNvPr>
        <xdr:cNvSpPr txBox="1"/>
      </xdr:nvSpPr>
      <xdr:spPr>
        <a:xfrm>
          <a:off x="21075727" y="1334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162577</xdr:rowOff>
    </xdr:from>
    <xdr:ext cx="469744" cy="259045"/>
    <xdr:sp macro="" textlink="">
      <xdr:nvSpPr>
        <xdr:cNvPr id="729" name="n_2mainValue【児童館】&#10;一人当たり面積">
          <a:extLst>
            <a:ext uri="{FF2B5EF4-FFF2-40B4-BE49-F238E27FC236}">
              <a16:creationId xmlns:a16="http://schemas.microsoft.com/office/drawing/2014/main" id="{BAAF4A34-E4EA-433E-91AF-DFAD5BBBF289}"/>
            </a:ext>
          </a:extLst>
        </xdr:cNvPr>
        <xdr:cNvSpPr txBox="1"/>
      </xdr:nvSpPr>
      <xdr:spPr>
        <a:xfrm>
          <a:off x="20199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162577</xdr:rowOff>
    </xdr:from>
    <xdr:ext cx="469744" cy="259045"/>
    <xdr:sp macro="" textlink="">
      <xdr:nvSpPr>
        <xdr:cNvPr id="730" name="n_3mainValue【児童館】&#10;一人当たり面積">
          <a:extLst>
            <a:ext uri="{FF2B5EF4-FFF2-40B4-BE49-F238E27FC236}">
              <a16:creationId xmlns:a16="http://schemas.microsoft.com/office/drawing/2014/main" id="{A8AB94CB-208E-4E16-A923-FEBE4D5F6E50}"/>
            </a:ext>
          </a:extLst>
        </xdr:cNvPr>
        <xdr:cNvSpPr txBox="1"/>
      </xdr:nvSpPr>
      <xdr:spPr>
        <a:xfrm>
          <a:off x="19310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162577</xdr:rowOff>
    </xdr:from>
    <xdr:ext cx="469744" cy="259045"/>
    <xdr:sp macro="" textlink="">
      <xdr:nvSpPr>
        <xdr:cNvPr id="731" name="n_4mainValue【児童館】&#10;一人当たり面積">
          <a:extLst>
            <a:ext uri="{FF2B5EF4-FFF2-40B4-BE49-F238E27FC236}">
              <a16:creationId xmlns:a16="http://schemas.microsoft.com/office/drawing/2014/main" id="{34810CF4-5EEA-4554-8094-5671678F2EE7}"/>
            </a:ext>
          </a:extLst>
        </xdr:cNvPr>
        <xdr:cNvSpPr txBox="1"/>
      </xdr:nvSpPr>
      <xdr:spPr>
        <a:xfrm>
          <a:off x="18421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a:extLst>
            <a:ext uri="{FF2B5EF4-FFF2-40B4-BE49-F238E27FC236}">
              <a16:creationId xmlns:a16="http://schemas.microsoft.com/office/drawing/2014/main" id="{E7D36555-611C-41E3-9D99-7A27084CE72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a:extLst>
            <a:ext uri="{FF2B5EF4-FFF2-40B4-BE49-F238E27FC236}">
              <a16:creationId xmlns:a16="http://schemas.microsoft.com/office/drawing/2014/main" id="{D011BC9F-E40F-4025-92DD-D1D0803F421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a:extLst>
            <a:ext uri="{FF2B5EF4-FFF2-40B4-BE49-F238E27FC236}">
              <a16:creationId xmlns:a16="http://schemas.microsoft.com/office/drawing/2014/main" id="{89C5C0C7-F788-4170-B7AB-6DFC7B0CF17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a:extLst>
            <a:ext uri="{FF2B5EF4-FFF2-40B4-BE49-F238E27FC236}">
              <a16:creationId xmlns:a16="http://schemas.microsoft.com/office/drawing/2014/main" id="{B1442D3E-7C82-4739-9997-281F26E0FF5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a:extLst>
            <a:ext uri="{FF2B5EF4-FFF2-40B4-BE49-F238E27FC236}">
              <a16:creationId xmlns:a16="http://schemas.microsoft.com/office/drawing/2014/main" id="{C4FFBF20-0C8D-4002-8CCA-F335E764928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a:extLst>
            <a:ext uri="{FF2B5EF4-FFF2-40B4-BE49-F238E27FC236}">
              <a16:creationId xmlns:a16="http://schemas.microsoft.com/office/drawing/2014/main" id="{49D471F6-D53D-4EE0-92B6-F97723E48E8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a:extLst>
            <a:ext uri="{FF2B5EF4-FFF2-40B4-BE49-F238E27FC236}">
              <a16:creationId xmlns:a16="http://schemas.microsoft.com/office/drawing/2014/main" id="{A6FBE0A3-5F79-4C2B-B5F4-B2CB92DA00F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a:extLst>
            <a:ext uri="{FF2B5EF4-FFF2-40B4-BE49-F238E27FC236}">
              <a16:creationId xmlns:a16="http://schemas.microsoft.com/office/drawing/2014/main" id="{1D944272-2552-4F92-B85C-7DFF6EE3108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a:extLst>
            <a:ext uri="{FF2B5EF4-FFF2-40B4-BE49-F238E27FC236}">
              <a16:creationId xmlns:a16="http://schemas.microsoft.com/office/drawing/2014/main" id="{08239AEA-EDC1-41DB-95EA-B3921B29DAF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a:extLst>
            <a:ext uri="{FF2B5EF4-FFF2-40B4-BE49-F238E27FC236}">
              <a16:creationId xmlns:a16="http://schemas.microsoft.com/office/drawing/2014/main" id="{F84A0AA5-27D6-40D3-B1EB-6BC2B47528F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2" name="テキスト ボックス 741">
          <a:extLst>
            <a:ext uri="{FF2B5EF4-FFF2-40B4-BE49-F238E27FC236}">
              <a16:creationId xmlns:a16="http://schemas.microsoft.com/office/drawing/2014/main" id="{08B0C4FA-579A-4537-9BD8-1670A8698D5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3" name="直線コネクタ 742">
          <a:extLst>
            <a:ext uri="{FF2B5EF4-FFF2-40B4-BE49-F238E27FC236}">
              <a16:creationId xmlns:a16="http://schemas.microsoft.com/office/drawing/2014/main" id="{14DD53FA-1469-497C-94EA-1B72163DF103}"/>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4" name="テキスト ボックス 743">
          <a:extLst>
            <a:ext uri="{FF2B5EF4-FFF2-40B4-BE49-F238E27FC236}">
              <a16:creationId xmlns:a16="http://schemas.microsoft.com/office/drawing/2014/main" id="{7DF96F9D-2FC4-41DB-B842-DBF1BE0958F6}"/>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5" name="直線コネクタ 744">
          <a:extLst>
            <a:ext uri="{FF2B5EF4-FFF2-40B4-BE49-F238E27FC236}">
              <a16:creationId xmlns:a16="http://schemas.microsoft.com/office/drawing/2014/main" id="{6842BC7F-8F7C-4FBF-A495-6408C924369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6" name="テキスト ボックス 745">
          <a:extLst>
            <a:ext uri="{FF2B5EF4-FFF2-40B4-BE49-F238E27FC236}">
              <a16:creationId xmlns:a16="http://schemas.microsoft.com/office/drawing/2014/main" id="{0F1D68D2-D39C-46FF-B261-F0D212BA451F}"/>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7" name="直線コネクタ 746">
          <a:extLst>
            <a:ext uri="{FF2B5EF4-FFF2-40B4-BE49-F238E27FC236}">
              <a16:creationId xmlns:a16="http://schemas.microsoft.com/office/drawing/2014/main" id="{598C53C0-DFF4-40C4-8A6B-AA8A88992EBB}"/>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8" name="テキスト ボックス 747">
          <a:extLst>
            <a:ext uri="{FF2B5EF4-FFF2-40B4-BE49-F238E27FC236}">
              <a16:creationId xmlns:a16="http://schemas.microsoft.com/office/drawing/2014/main" id="{27DA3C93-E55D-4EA7-A03F-E96960D5BA08}"/>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9" name="直線コネクタ 748">
          <a:extLst>
            <a:ext uri="{FF2B5EF4-FFF2-40B4-BE49-F238E27FC236}">
              <a16:creationId xmlns:a16="http://schemas.microsoft.com/office/drawing/2014/main" id="{1C4652CF-116D-41D2-BC4C-7F397D79BD9C}"/>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0" name="テキスト ボックス 749">
          <a:extLst>
            <a:ext uri="{FF2B5EF4-FFF2-40B4-BE49-F238E27FC236}">
              <a16:creationId xmlns:a16="http://schemas.microsoft.com/office/drawing/2014/main" id="{C6AE9F69-2897-48E8-8F91-5FBD4891EBB8}"/>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1" name="直線コネクタ 750">
          <a:extLst>
            <a:ext uri="{FF2B5EF4-FFF2-40B4-BE49-F238E27FC236}">
              <a16:creationId xmlns:a16="http://schemas.microsoft.com/office/drawing/2014/main" id="{4FBAA0A1-3FCC-4304-BE36-CF909F9C5A1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2" name="テキスト ボックス 751">
          <a:extLst>
            <a:ext uri="{FF2B5EF4-FFF2-40B4-BE49-F238E27FC236}">
              <a16:creationId xmlns:a16="http://schemas.microsoft.com/office/drawing/2014/main" id="{F28878D9-4715-48CB-AEE1-71FABB3B354A}"/>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a:extLst>
            <a:ext uri="{FF2B5EF4-FFF2-40B4-BE49-F238E27FC236}">
              <a16:creationId xmlns:a16="http://schemas.microsoft.com/office/drawing/2014/main" id="{23416676-45A6-4AEC-8ECF-8ED18853566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4" name="テキスト ボックス 753">
          <a:extLst>
            <a:ext uri="{FF2B5EF4-FFF2-40B4-BE49-F238E27FC236}">
              <a16:creationId xmlns:a16="http://schemas.microsoft.com/office/drawing/2014/main" id="{DBFD2766-BE6E-4D57-8EB9-3092FA79841E}"/>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5" name="【公民館】&#10;有形固定資産減価償却率グラフ枠">
          <a:extLst>
            <a:ext uri="{FF2B5EF4-FFF2-40B4-BE49-F238E27FC236}">
              <a16:creationId xmlns:a16="http://schemas.microsoft.com/office/drawing/2014/main" id="{C171AABA-CCDD-48AE-9036-716592C6BFF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83820</xdr:rowOff>
    </xdr:to>
    <xdr:cxnSp macro="">
      <xdr:nvCxnSpPr>
        <xdr:cNvPr id="756" name="直線コネクタ 755">
          <a:extLst>
            <a:ext uri="{FF2B5EF4-FFF2-40B4-BE49-F238E27FC236}">
              <a16:creationId xmlns:a16="http://schemas.microsoft.com/office/drawing/2014/main" id="{27F057EB-2B5E-4C03-8180-44362EB6674A}"/>
            </a:ext>
          </a:extLst>
        </xdr:cNvPr>
        <xdr:cNvCxnSpPr/>
      </xdr:nvCxnSpPr>
      <xdr:spPr>
        <a:xfrm flipV="1">
          <a:off x="16318864" y="17335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87647</xdr:rowOff>
    </xdr:from>
    <xdr:ext cx="405111" cy="259045"/>
    <xdr:sp macro="" textlink="">
      <xdr:nvSpPr>
        <xdr:cNvPr id="757" name="【公民館】&#10;有形固定資産減価償却率最小値テキスト">
          <a:extLst>
            <a:ext uri="{FF2B5EF4-FFF2-40B4-BE49-F238E27FC236}">
              <a16:creationId xmlns:a16="http://schemas.microsoft.com/office/drawing/2014/main" id="{E76ED1ED-FC2C-4D0D-911A-B2885364AE8A}"/>
            </a:ext>
          </a:extLst>
        </xdr:cNvPr>
        <xdr:cNvSpPr txBox="1"/>
      </xdr:nvSpPr>
      <xdr:spPr>
        <a:xfrm>
          <a:off x="163576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83820</xdr:rowOff>
    </xdr:from>
    <xdr:to>
      <xdr:col>86</xdr:col>
      <xdr:colOff>25400</xdr:colOff>
      <xdr:row>108</xdr:row>
      <xdr:rowOff>83820</xdr:rowOff>
    </xdr:to>
    <xdr:cxnSp macro="">
      <xdr:nvCxnSpPr>
        <xdr:cNvPr id="758" name="直線コネクタ 757">
          <a:extLst>
            <a:ext uri="{FF2B5EF4-FFF2-40B4-BE49-F238E27FC236}">
              <a16:creationId xmlns:a16="http://schemas.microsoft.com/office/drawing/2014/main" id="{BD6661EC-0697-4093-9074-4A1104BD0C48}"/>
            </a:ext>
          </a:extLst>
        </xdr:cNvPr>
        <xdr:cNvCxnSpPr/>
      </xdr:nvCxnSpPr>
      <xdr:spPr>
        <a:xfrm>
          <a:off x="16230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759" name="【公民館】&#10;有形固定資産減価償却率最大値テキスト">
          <a:extLst>
            <a:ext uri="{FF2B5EF4-FFF2-40B4-BE49-F238E27FC236}">
              <a16:creationId xmlns:a16="http://schemas.microsoft.com/office/drawing/2014/main" id="{CAED4DE1-DAB1-4D25-B4FA-7E75795999D1}"/>
            </a:ext>
          </a:extLst>
        </xdr:cNvPr>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760" name="直線コネクタ 759">
          <a:extLst>
            <a:ext uri="{FF2B5EF4-FFF2-40B4-BE49-F238E27FC236}">
              <a16:creationId xmlns:a16="http://schemas.microsoft.com/office/drawing/2014/main" id="{5ECEDA78-7C37-4827-853C-C52D4C899DA4}"/>
            </a:ext>
          </a:extLst>
        </xdr:cNvPr>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55897</xdr:rowOff>
    </xdr:from>
    <xdr:ext cx="405111" cy="259045"/>
    <xdr:sp macro="" textlink="">
      <xdr:nvSpPr>
        <xdr:cNvPr id="761" name="【公民館】&#10;有形固定資産減価償却率平均値テキスト">
          <a:extLst>
            <a:ext uri="{FF2B5EF4-FFF2-40B4-BE49-F238E27FC236}">
              <a16:creationId xmlns:a16="http://schemas.microsoft.com/office/drawing/2014/main" id="{5F2E7C55-452D-4CAD-9D22-65B8B97F3462}"/>
            </a:ext>
          </a:extLst>
        </xdr:cNvPr>
        <xdr:cNvSpPr txBox="1"/>
      </xdr:nvSpPr>
      <xdr:spPr>
        <a:xfrm>
          <a:off x="16357600" y="1771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762" name="フローチャート: 判断 761">
          <a:extLst>
            <a:ext uri="{FF2B5EF4-FFF2-40B4-BE49-F238E27FC236}">
              <a16:creationId xmlns:a16="http://schemas.microsoft.com/office/drawing/2014/main" id="{3B0A5B90-797C-4629-BF4E-B057396B93B7}"/>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763" name="フローチャート: 判断 762">
          <a:extLst>
            <a:ext uri="{FF2B5EF4-FFF2-40B4-BE49-F238E27FC236}">
              <a16:creationId xmlns:a16="http://schemas.microsoft.com/office/drawing/2014/main" id="{947EB835-37F2-4C7C-B9C6-EA07321F8F76}"/>
            </a:ext>
          </a:extLst>
        </xdr:cNvPr>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764" name="フローチャート: 判断 763">
          <a:extLst>
            <a:ext uri="{FF2B5EF4-FFF2-40B4-BE49-F238E27FC236}">
              <a16:creationId xmlns:a16="http://schemas.microsoft.com/office/drawing/2014/main" id="{9F53C078-E9F3-48CC-993B-AF5F5D36DA61}"/>
            </a:ext>
          </a:extLst>
        </xdr:cNvPr>
        <xdr:cNvSpPr/>
      </xdr:nvSpPr>
      <xdr:spPr>
        <a:xfrm>
          <a:off x="14541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765" name="フローチャート: 判断 764">
          <a:extLst>
            <a:ext uri="{FF2B5EF4-FFF2-40B4-BE49-F238E27FC236}">
              <a16:creationId xmlns:a16="http://schemas.microsoft.com/office/drawing/2014/main" id="{54FA3E9A-7A9A-44C9-93C5-7162BC92B60A}"/>
            </a:ext>
          </a:extLst>
        </xdr:cNvPr>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766" name="フローチャート: 判断 765">
          <a:extLst>
            <a:ext uri="{FF2B5EF4-FFF2-40B4-BE49-F238E27FC236}">
              <a16:creationId xmlns:a16="http://schemas.microsoft.com/office/drawing/2014/main" id="{B4E7A4D1-BEEF-4CC5-B3E8-D26C7F99C180}"/>
            </a:ext>
          </a:extLst>
        </xdr:cNvPr>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E60DB8FA-3A9F-470A-8D73-55688EED43D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E78BCEEC-0CD6-4CCC-94FB-2E85AC1A542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A98FE7C8-C673-4D47-B612-E6E6AE1C83D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84BBD043-C5AB-49EC-9879-898D16B3E4B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B0D2C376-4771-45E1-8FF5-7D21B043531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156845</xdr:rowOff>
    </xdr:from>
    <xdr:to>
      <xdr:col>85</xdr:col>
      <xdr:colOff>177800</xdr:colOff>
      <xdr:row>106</xdr:row>
      <xdr:rowOff>86995</xdr:rowOff>
    </xdr:to>
    <xdr:sp macro="" textlink="">
      <xdr:nvSpPr>
        <xdr:cNvPr id="772" name="楕円 771">
          <a:extLst>
            <a:ext uri="{FF2B5EF4-FFF2-40B4-BE49-F238E27FC236}">
              <a16:creationId xmlns:a16="http://schemas.microsoft.com/office/drawing/2014/main" id="{D91A6355-2C8D-4B80-B897-4DFC7EEE3DC0}"/>
            </a:ext>
          </a:extLst>
        </xdr:cNvPr>
        <xdr:cNvSpPr/>
      </xdr:nvSpPr>
      <xdr:spPr>
        <a:xfrm>
          <a:off x="16268700" y="1815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135272</xdr:rowOff>
    </xdr:from>
    <xdr:ext cx="405111" cy="259045"/>
    <xdr:sp macro="" textlink="">
      <xdr:nvSpPr>
        <xdr:cNvPr id="773" name="【公民館】&#10;有形固定資産減価償却率該当値テキスト">
          <a:extLst>
            <a:ext uri="{FF2B5EF4-FFF2-40B4-BE49-F238E27FC236}">
              <a16:creationId xmlns:a16="http://schemas.microsoft.com/office/drawing/2014/main" id="{7A776EA9-39DC-46D6-8F0A-DE72CFFCA00D}"/>
            </a:ext>
          </a:extLst>
        </xdr:cNvPr>
        <xdr:cNvSpPr txBox="1"/>
      </xdr:nvSpPr>
      <xdr:spPr>
        <a:xfrm>
          <a:off x="16357600" y="1813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116839</xdr:rowOff>
    </xdr:from>
    <xdr:to>
      <xdr:col>81</xdr:col>
      <xdr:colOff>101600</xdr:colOff>
      <xdr:row>106</xdr:row>
      <xdr:rowOff>46989</xdr:rowOff>
    </xdr:to>
    <xdr:sp macro="" textlink="">
      <xdr:nvSpPr>
        <xdr:cNvPr id="774" name="楕円 773">
          <a:extLst>
            <a:ext uri="{FF2B5EF4-FFF2-40B4-BE49-F238E27FC236}">
              <a16:creationId xmlns:a16="http://schemas.microsoft.com/office/drawing/2014/main" id="{095A9A1B-4A47-458D-AC42-B9BCFC9878D2}"/>
            </a:ext>
          </a:extLst>
        </xdr:cNvPr>
        <xdr:cNvSpPr/>
      </xdr:nvSpPr>
      <xdr:spPr>
        <a:xfrm>
          <a:off x="15430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167639</xdr:rowOff>
    </xdr:from>
    <xdr:to>
      <xdr:col>85</xdr:col>
      <xdr:colOff>127000</xdr:colOff>
      <xdr:row>106</xdr:row>
      <xdr:rowOff>36195</xdr:rowOff>
    </xdr:to>
    <xdr:cxnSp macro="">
      <xdr:nvCxnSpPr>
        <xdr:cNvPr id="775" name="直線コネクタ 774">
          <a:extLst>
            <a:ext uri="{FF2B5EF4-FFF2-40B4-BE49-F238E27FC236}">
              <a16:creationId xmlns:a16="http://schemas.microsoft.com/office/drawing/2014/main" id="{0D0F03A3-A8B8-434E-80B1-4C4EE089910D}"/>
            </a:ext>
          </a:extLst>
        </xdr:cNvPr>
        <xdr:cNvCxnSpPr/>
      </xdr:nvCxnSpPr>
      <xdr:spPr>
        <a:xfrm>
          <a:off x="15481300" y="18169889"/>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76836</xdr:rowOff>
    </xdr:from>
    <xdr:to>
      <xdr:col>76</xdr:col>
      <xdr:colOff>165100</xdr:colOff>
      <xdr:row>106</xdr:row>
      <xdr:rowOff>6986</xdr:rowOff>
    </xdr:to>
    <xdr:sp macro="" textlink="">
      <xdr:nvSpPr>
        <xdr:cNvPr id="776" name="楕円 775">
          <a:extLst>
            <a:ext uri="{FF2B5EF4-FFF2-40B4-BE49-F238E27FC236}">
              <a16:creationId xmlns:a16="http://schemas.microsoft.com/office/drawing/2014/main" id="{5B346CF3-09B1-4673-8B60-AD676EA63E2A}"/>
            </a:ext>
          </a:extLst>
        </xdr:cNvPr>
        <xdr:cNvSpPr/>
      </xdr:nvSpPr>
      <xdr:spPr>
        <a:xfrm>
          <a:off x="14541500" y="1807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127636</xdr:rowOff>
    </xdr:from>
    <xdr:to>
      <xdr:col>81</xdr:col>
      <xdr:colOff>50800</xdr:colOff>
      <xdr:row>105</xdr:row>
      <xdr:rowOff>167639</xdr:rowOff>
    </xdr:to>
    <xdr:cxnSp macro="">
      <xdr:nvCxnSpPr>
        <xdr:cNvPr id="777" name="直線コネクタ 776">
          <a:extLst>
            <a:ext uri="{FF2B5EF4-FFF2-40B4-BE49-F238E27FC236}">
              <a16:creationId xmlns:a16="http://schemas.microsoft.com/office/drawing/2014/main" id="{67C2F97E-784F-42FF-8863-8BEC84EC7716}"/>
            </a:ext>
          </a:extLst>
        </xdr:cNvPr>
        <xdr:cNvCxnSpPr/>
      </xdr:nvCxnSpPr>
      <xdr:spPr>
        <a:xfrm>
          <a:off x="14592300" y="1812988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38736</xdr:rowOff>
    </xdr:from>
    <xdr:to>
      <xdr:col>72</xdr:col>
      <xdr:colOff>38100</xdr:colOff>
      <xdr:row>105</xdr:row>
      <xdr:rowOff>140336</xdr:rowOff>
    </xdr:to>
    <xdr:sp macro="" textlink="">
      <xdr:nvSpPr>
        <xdr:cNvPr id="778" name="楕円 777">
          <a:extLst>
            <a:ext uri="{FF2B5EF4-FFF2-40B4-BE49-F238E27FC236}">
              <a16:creationId xmlns:a16="http://schemas.microsoft.com/office/drawing/2014/main" id="{334173E3-4ED1-4686-B806-2F679ED0C904}"/>
            </a:ext>
          </a:extLst>
        </xdr:cNvPr>
        <xdr:cNvSpPr/>
      </xdr:nvSpPr>
      <xdr:spPr>
        <a:xfrm>
          <a:off x="13652500" y="1804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89536</xdr:rowOff>
    </xdr:from>
    <xdr:to>
      <xdr:col>76</xdr:col>
      <xdr:colOff>114300</xdr:colOff>
      <xdr:row>105</xdr:row>
      <xdr:rowOff>127636</xdr:rowOff>
    </xdr:to>
    <xdr:cxnSp macro="">
      <xdr:nvCxnSpPr>
        <xdr:cNvPr id="779" name="直線コネクタ 778">
          <a:extLst>
            <a:ext uri="{FF2B5EF4-FFF2-40B4-BE49-F238E27FC236}">
              <a16:creationId xmlns:a16="http://schemas.microsoft.com/office/drawing/2014/main" id="{E909FFF4-594A-4C1B-8F48-DF5DD2268B12}"/>
            </a:ext>
          </a:extLst>
        </xdr:cNvPr>
        <xdr:cNvCxnSpPr/>
      </xdr:nvCxnSpPr>
      <xdr:spPr>
        <a:xfrm>
          <a:off x="13703300" y="180917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113030</xdr:rowOff>
    </xdr:from>
    <xdr:to>
      <xdr:col>67</xdr:col>
      <xdr:colOff>101600</xdr:colOff>
      <xdr:row>105</xdr:row>
      <xdr:rowOff>43180</xdr:rowOff>
    </xdr:to>
    <xdr:sp macro="" textlink="">
      <xdr:nvSpPr>
        <xdr:cNvPr id="780" name="楕円 779">
          <a:extLst>
            <a:ext uri="{FF2B5EF4-FFF2-40B4-BE49-F238E27FC236}">
              <a16:creationId xmlns:a16="http://schemas.microsoft.com/office/drawing/2014/main" id="{7E998125-9F27-43C7-850D-2AE9483CCD9C}"/>
            </a:ext>
          </a:extLst>
        </xdr:cNvPr>
        <xdr:cNvSpPr/>
      </xdr:nvSpPr>
      <xdr:spPr>
        <a:xfrm>
          <a:off x="12763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163830</xdr:rowOff>
    </xdr:from>
    <xdr:to>
      <xdr:col>71</xdr:col>
      <xdr:colOff>177800</xdr:colOff>
      <xdr:row>105</xdr:row>
      <xdr:rowOff>89536</xdr:rowOff>
    </xdr:to>
    <xdr:cxnSp macro="">
      <xdr:nvCxnSpPr>
        <xdr:cNvPr id="781" name="直線コネクタ 780">
          <a:extLst>
            <a:ext uri="{FF2B5EF4-FFF2-40B4-BE49-F238E27FC236}">
              <a16:creationId xmlns:a16="http://schemas.microsoft.com/office/drawing/2014/main" id="{A777A128-8EC0-4C31-A296-53784F325209}"/>
            </a:ext>
          </a:extLst>
        </xdr:cNvPr>
        <xdr:cNvCxnSpPr/>
      </xdr:nvCxnSpPr>
      <xdr:spPr>
        <a:xfrm>
          <a:off x="12814300" y="17994630"/>
          <a:ext cx="889000" cy="9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132097</xdr:rowOff>
    </xdr:from>
    <xdr:ext cx="405111" cy="259045"/>
    <xdr:sp macro="" textlink="">
      <xdr:nvSpPr>
        <xdr:cNvPr id="782" name="n_1aveValue【公民館】&#10;有形固定資産減価償却率">
          <a:extLst>
            <a:ext uri="{FF2B5EF4-FFF2-40B4-BE49-F238E27FC236}">
              <a16:creationId xmlns:a16="http://schemas.microsoft.com/office/drawing/2014/main" id="{7129E552-8514-42F2-B952-2D2A69EDA9D0}"/>
            </a:ext>
          </a:extLst>
        </xdr:cNvPr>
        <xdr:cNvSpPr txBox="1"/>
      </xdr:nvSpPr>
      <xdr:spPr>
        <a:xfrm>
          <a:off x="152660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99713</xdr:rowOff>
    </xdr:from>
    <xdr:ext cx="405111" cy="259045"/>
    <xdr:sp macro="" textlink="">
      <xdr:nvSpPr>
        <xdr:cNvPr id="783" name="n_2aveValue【公民館】&#10;有形固定資産減価償却率">
          <a:extLst>
            <a:ext uri="{FF2B5EF4-FFF2-40B4-BE49-F238E27FC236}">
              <a16:creationId xmlns:a16="http://schemas.microsoft.com/office/drawing/2014/main" id="{03F78258-A470-4C00-AC7D-2C4310D3509C}"/>
            </a:ext>
          </a:extLst>
        </xdr:cNvPr>
        <xdr:cNvSpPr txBox="1"/>
      </xdr:nvSpPr>
      <xdr:spPr>
        <a:xfrm>
          <a:off x="143897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784" name="n_3aveValue【公民館】&#10;有形固定資産減価償却率">
          <a:extLst>
            <a:ext uri="{FF2B5EF4-FFF2-40B4-BE49-F238E27FC236}">
              <a16:creationId xmlns:a16="http://schemas.microsoft.com/office/drawing/2014/main" id="{C9F22752-6414-47A5-970E-2D2B21EE37E1}"/>
            </a:ext>
          </a:extLst>
        </xdr:cNvPr>
        <xdr:cNvSpPr txBox="1"/>
      </xdr:nvSpPr>
      <xdr:spPr>
        <a:xfrm>
          <a:off x="13500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67327</xdr:rowOff>
    </xdr:from>
    <xdr:ext cx="405111" cy="259045"/>
    <xdr:sp macro="" textlink="">
      <xdr:nvSpPr>
        <xdr:cNvPr id="785" name="n_4aveValue【公民館】&#10;有形固定資産減価償却率">
          <a:extLst>
            <a:ext uri="{FF2B5EF4-FFF2-40B4-BE49-F238E27FC236}">
              <a16:creationId xmlns:a16="http://schemas.microsoft.com/office/drawing/2014/main" id="{6758DB9A-31BC-4F86-8CAE-80CDF3028719}"/>
            </a:ext>
          </a:extLst>
        </xdr:cNvPr>
        <xdr:cNvSpPr txBox="1"/>
      </xdr:nvSpPr>
      <xdr:spPr>
        <a:xfrm>
          <a:off x="12611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38116</xdr:rowOff>
    </xdr:from>
    <xdr:ext cx="405111" cy="259045"/>
    <xdr:sp macro="" textlink="">
      <xdr:nvSpPr>
        <xdr:cNvPr id="786" name="n_1mainValue【公民館】&#10;有形固定資産減価償却率">
          <a:extLst>
            <a:ext uri="{FF2B5EF4-FFF2-40B4-BE49-F238E27FC236}">
              <a16:creationId xmlns:a16="http://schemas.microsoft.com/office/drawing/2014/main" id="{EF69E21F-F514-4B6C-A0DA-4CD733848F5A}"/>
            </a:ext>
          </a:extLst>
        </xdr:cNvPr>
        <xdr:cNvSpPr txBox="1"/>
      </xdr:nvSpPr>
      <xdr:spPr>
        <a:xfrm>
          <a:off x="152660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169563</xdr:rowOff>
    </xdr:from>
    <xdr:ext cx="405111" cy="259045"/>
    <xdr:sp macro="" textlink="">
      <xdr:nvSpPr>
        <xdr:cNvPr id="787" name="n_2mainValue【公民館】&#10;有形固定資産減価償却率">
          <a:extLst>
            <a:ext uri="{FF2B5EF4-FFF2-40B4-BE49-F238E27FC236}">
              <a16:creationId xmlns:a16="http://schemas.microsoft.com/office/drawing/2014/main" id="{23255BB5-7B55-4119-A4A9-CAFD57FD63AD}"/>
            </a:ext>
          </a:extLst>
        </xdr:cNvPr>
        <xdr:cNvSpPr txBox="1"/>
      </xdr:nvSpPr>
      <xdr:spPr>
        <a:xfrm>
          <a:off x="14389744" y="1817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131463</xdr:rowOff>
    </xdr:from>
    <xdr:ext cx="405111" cy="259045"/>
    <xdr:sp macro="" textlink="">
      <xdr:nvSpPr>
        <xdr:cNvPr id="788" name="n_3mainValue【公民館】&#10;有形固定資産減価償却率">
          <a:extLst>
            <a:ext uri="{FF2B5EF4-FFF2-40B4-BE49-F238E27FC236}">
              <a16:creationId xmlns:a16="http://schemas.microsoft.com/office/drawing/2014/main" id="{EBACF0A8-B42B-4C7C-BA74-7D4D9938494E}"/>
            </a:ext>
          </a:extLst>
        </xdr:cNvPr>
        <xdr:cNvSpPr txBox="1"/>
      </xdr:nvSpPr>
      <xdr:spPr>
        <a:xfrm>
          <a:off x="13500744" y="1813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34307</xdr:rowOff>
    </xdr:from>
    <xdr:ext cx="405111" cy="259045"/>
    <xdr:sp macro="" textlink="">
      <xdr:nvSpPr>
        <xdr:cNvPr id="789" name="n_4mainValue【公民館】&#10;有形固定資産減価償却率">
          <a:extLst>
            <a:ext uri="{FF2B5EF4-FFF2-40B4-BE49-F238E27FC236}">
              <a16:creationId xmlns:a16="http://schemas.microsoft.com/office/drawing/2014/main" id="{24A9854D-C7F9-4565-B19E-A850E1860AD2}"/>
            </a:ext>
          </a:extLst>
        </xdr:cNvPr>
        <xdr:cNvSpPr txBox="1"/>
      </xdr:nvSpPr>
      <xdr:spPr>
        <a:xfrm>
          <a:off x="12611744" y="180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0" name="正方形/長方形 789">
          <a:extLst>
            <a:ext uri="{FF2B5EF4-FFF2-40B4-BE49-F238E27FC236}">
              <a16:creationId xmlns:a16="http://schemas.microsoft.com/office/drawing/2014/main" id="{1B4DB468-9DAA-42B4-A51D-B47755B1B07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1" name="正方形/長方形 790">
          <a:extLst>
            <a:ext uri="{FF2B5EF4-FFF2-40B4-BE49-F238E27FC236}">
              <a16:creationId xmlns:a16="http://schemas.microsoft.com/office/drawing/2014/main" id="{8A879FDF-D6D6-461E-AAA1-CC066554C5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2" name="正方形/長方形 791">
          <a:extLst>
            <a:ext uri="{FF2B5EF4-FFF2-40B4-BE49-F238E27FC236}">
              <a16:creationId xmlns:a16="http://schemas.microsoft.com/office/drawing/2014/main" id="{01A8FECB-D34B-4E1E-B226-CF5B0B7648F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3" name="正方形/長方形 792">
          <a:extLst>
            <a:ext uri="{FF2B5EF4-FFF2-40B4-BE49-F238E27FC236}">
              <a16:creationId xmlns:a16="http://schemas.microsoft.com/office/drawing/2014/main" id="{F51F1E7A-697F-492D-9971-6EC8701E8E3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4" name="正方形/長方形 793">
          <a:extLst>
            <a:ext uri="{FF2B5EF4-FFF2-40B4-BE49-F238E27FC236}">
              <a16:creationId xmlns:a16="http://schemas.microsoft.com/office/drawing/2014/main" id="{41623C08-88F6-47E9-B544-21B7A7FBCCC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5" name="正方形/長方形 794">
          <a:extLst>
            <a:ext uri="{FF2B5EF4-FFF2-40B4-BE49-F238E27FC236}">
              <a16:creationId xmlns:a16="http://schemas.microsoft.com/office/drawing/2014/main" id="{018454C9-6C47-4CB3-AF90-2EAC6D1ED06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6" name="正方形/長方形 795">
          <a:extLst>
            <a:ext uri="{FF2B5EF4-FFF2-40B4-BE49-F238E27FC236}">
              <a16:creationId xmlns:a16="http://schemas.microsoft.com/office/drawing/2014/main" id="{7BAB1297-00DD-45DB-BE6D-2882380D26B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7" name="正方形/長方形 796">
          <a:extLst>
            <a:ext uri="{FF2B5EF4-FFF2-40B4-BE49-F238E27FC236}">
              <a16:creationId xmlns:a16="http://schemas.microsoft.com/office/drawing/2014/main" id="{9B522AB1-18B0-46EB-AFFD-1E05CD47F60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8" name="テキスト ボックス 797">
          <a:extLst>
            <a:ext uri="{FF2B5EF4-FFF2-40B4-BE49-F238E27FC236}">
              <a16:creationId xmlns:a16="http://schemas.microsoft.com/office/drawing/2014/main" id="{C5965A68-056D-4D60-B837-F3730092724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9" name="直線コネクタ 798">
          <a:extLst>
            <a:ext uri="{FF2B5EF4-FFF2-40B4-BE49-F238E27FC236}">
              <a16:creationId xmlns:a16="http://schemas.microsoft.com/office/drawing/2014/main" id="{4BDF8649-FD7E-4CD1-BE26-16F781CA44F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0" name="直線コネクタ 799">
          <a:extLst>
            <a:ext uri="{FF2B5EF4-FFF2-40B4-BE49-F238E27FC236}">
              <a16:creationId xmlns:a16="http://schemas.microsoft.com/office/drawing/2014/main" id="{498C4B8E-3A28-480C-9B0F-5316FD4A9E28}"/>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1" name="テキスト ボックス 800">
          <a:extLst>
            <a:ext uri="{FF2B5EF4-FFF2-40B4-BE49-F238E27FC236}">
              <a16:creationId xmlns:a16="http://schemas.microsoft.com/office/drawing/2014/main" id="{850F16D7-D924-4519-97EC-7FE83075412F}"/>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2" name="直線コネクタ 801">
          <a:extLst>
            <a:ext uri="{FF2B5EF4-FFF2-40B4-BE49-F238E27FC236}">
              <a16:creationId xmlns:a16="http://schemas.microsoft.com/office/drawing/2014/main" id="{387A881E-BD62-43C7-B887-90BC1DB51FD5}"/>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3" name="テキスト ボックス 802">
          <a:extLst>
            <a:ext uri="{FF2B5EF4-FFF2-40B4-BE49-F238E27FC236}">
              <a16:creationId xmlns:a16="http://schemas.microsoft.com/office/drawing/2014/main" id="{AA815E6D-69D9-4C21-8967-E1A1FFAF6F22}"/>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4" name="直線コネクタ 803">
          <a:extLst>
            <a:ext uri="{FF2B5EF4-FFF2-40B4-BE49-F238E27FC236}">
              <a16:creationId xmlns:a16="http://schemas.microsoft.com/office/drawing/2014/main" id="{1F63A2C2-0210-47DE-9DC1-DFAC0741B3E9}"/>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5" name="テキスト ボックス 804">
          <a:extLst>
            <a:ext uri="{FF2B5EF4-FFF2-40B4-BE49-F238E27FC236}">
              <a16:creationId xmlns:a16="http://schemas.microsoft.com/office/drawing/2014/main" id="{EDA3FF2D-C317-4B0F-A3A6-5FEAA4B98DCE}"/>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6" name="直線コネクタ 805">
          <a:extLst>
            <a:ext uri="{FF2B5EF4-FFF2-40B4-BE49-F238E27FC236}">
              <a16:creationId xmlns:a16="http://schemas.microsoft.com/office/drawing/2014/main" id="{675BAE7B-4926-4F5C-882B-D219E9E84A94}"/>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07" name="テキスト ボックス 806">
          <a:extLst>
            <a:ext uri="{FF2B5EF4-FFF2-40B4-BE49-F238E27FC236}">
              <a16:creationId xmlns:a16="http://schemas.microsoft.com/office/drawing/2014/main" id="{A1EE8384-842F-4FF2-AE48-C0AC6C6B8DBF}"/>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8" name="直線コネクタ 807">
          <a:extLst>
            <a:ext uri="{FF2B5EF4-FFF2-40B4-BE49-F238E27FC236}">
              <a16:creationId xmlns:a16="http://schemas.microsoft.com/office/drawing/2014/main" id="{BB19376D-F47F-465F-B83D-7ADDF612733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9" name="テキスト ボックス 808">
          <a:extLst>
            <a:ext uri="{FF2B5EF4-FFF2-40B4-BE49-F238E27FC236}">
              <a16:creationId xmlns:a16="http://schemas.microsoft.com/office/drawing/2014/main" id="{5361EA95-9328-4B43-9740-527293DCA73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0" name="【公民館】&#10;一人当たり面積グラフ枠">
          <a:extLst>
            <a:ext uri="{FF2B5EF4-FFF2-40B4-BE49-F238E27FC236}">
              <a16:creationId xmlns:a16="http://schemas.microsoft.com/office/drawing/2014/main" id="{3B7988B8-C420-4447-ABF8-6E372FDF5AF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67056</xdr:rowOff>
    </xdr:from>
    <xdr:to>
      <xdr:col>116</xdr:col>
      <xdr:colOff>62864</xdr:colOff>
      <xdr:row>108</xdr:row>
      <xdr:rowOff>62485</xdr:rowOff>
    </xdr:to>
    <xdr:cxnSp macro="">
      <xdr:nvCxnSpPr>
        <xdr:cNvPr id="811" name="直線コネクタ 810">
          <a:extLst>
            <a:ext uri="{FF2B5EF4-FFF2-40B4-BE49-F238E27FC236}">
              <a16:creationId xmlns:a16="http://schemas.microsoft.com/office/drawing/2014/main" id="{2EA9740F-27F1-4AC3-BA16-64C7C997E26A}"/>
            </a:ext>
          </a:extLst>
        </xdr:cNvPr>
        <xdr:cNvCxnSpPr/>
      </xdr:nvCxnSpPr>
      <xdr:spPr>
        <a:xfrm flipV="1">
          <a:off x="22160864" y="17212056"/>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812" name="【公民館】&#10;一人当たり面積最小値テキスト">
          <a:extLst>
            <a:ext uri="{FF2B5EF4-FFF2-40B4-BE49-F238E27FC236}">
              <a16:creationId xmlns:a16="http://schemas.microsoft.com/office/drawing/2014/main" id="{3AFC04E0-5A05-4D2A-88B3-8178DE0C0991}"/>
            </a:ext>
          </a:extLst>
        </xdr:cNvPr>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813" name="直線コネクタ 812">
          <a:extLst>
            <a:ext uri="{FF2B5EF4-FFF2-40B4-BE49-F238E27FC236}">
              <a16:creationId xmlns:a16="http://schemas.microsoft.com/office/drawing/2014/main" id="{EFA9893B-249D-40B5-BE10-A7D379A04310}"/>
            </a:ext>
          </a:extLst>
        </xdr:cNvPr>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13733</xdr:rowOff>
    </xdr:from>
    <xdr:ext cx="469744" cy="259045"/>
    <xdr:sp macro="" textlink="">
      <xdr:nvSpPr>
        <xdr:cNvPr id="814" name="【公民館】&#10;一人当たり面積最大値テキスト">
          <a:extLst>
            <a:ext uri="{FF2B5EF4-FFF2-40B4-BE49-F238E27FC236}">
              <a16:creationId xmlns:a16="http://schemas.microsoft.com/office/drawing/2014/main" id="{FC18872B-C9F9-4338-AE78-2DF6C5CB8F73}"/>
            </a:ext>
          </a:extLst>
        </xdr:cNvPr>
        <xdr:cNvSpPr txBox="1"/>
      </xdr:nvSpPr>
      <xdr:spPr>
        <a:xfrm>
          <a:off x="22199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67056</xdr:rowOff>
    </xdr:from>
    <xdr:to>
      <xdr:col>116</xdr:col>
      <xdr:colOff>152400</xdr:colOff>
      <xdr:row>100</xdr:row>
      <xdr:rowOff>67056</xdr:rowOff>
    </xdr:to>
    <xdr:cxnSp macro="">
      <xdr:nvCxnSpPr>
        <xdr:cNvPr id="815" name="直線コネクタ 814">
          <a:extLst>
            <a:ext uri="{FF2B5EF4-FFF2-40B4-BE49-F238E27FC236}">
              <a16:creationId xmlns:a16="http://schemas.microsoft.com/office/drawing/2014/main" id="{8A08BCE0-897A-43D3-91D4-9A10E183D07C}"/>
            </a:ext>
          </a:extLst>
        </xdr:cNvPr>
        <xdr:cNvCxnSpPr/>
      </xdr:nvCxnSpPr>
      <xdr:spPr>
        <a:xfrm>
          <a:off x="22072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22114</xdr:rowOff>
    </xdr:from>
    <xdr:ext cx="469744" cy="259045"/>
    <xdr:sp macro="" textlink="">
      <xdr:nvSpPr>
        <xdr:cNvPr id="816" name="【公民館】&#10;一人当たり面積平均値テキスト">
          <a:extLst>
            <a:ext uri="{FF2B5EF4-FFF2-40B4-BE49-F238E27FC236}">
              <a16:creationId xmlns:a16="http://schemas.microsoft.com/office/drawing/2014/main" id="{798E21EC-9D9B-42C9-8151-A353A1A20409}"/>
            </a:ext>
          </a:extLst>
        </xdr:cNvPr>
        <xdr:cNvSpPr txBox="1"/>
      </xdr:nvSpPr>
      <xdr:spPr>
        <a:xfrm>
          <a:off x="22199600" y="1819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817" name="フローチャート: 判断 816">
          <a:extLst>
            <a:ext uri="{FF2B5EF4-FFF2-40B4-BE49-F238E27FC236}">
              <a16:creationId xmlns:a16="http://schemas.microsoft.com/office/drawing/2014/main" id="{5B0ECDA7-EB93-493C-B212-3642DF101C27}"/>
            </a:ext>
          </a:extLst>
        </xdr:cNvPr>
        <xdr:cNvSpPr/>
      </xdr:nvSpPr>
      <xdr:spPr>
        <a:xfrm>
          <a:off x="221107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818" name="フローチャート: 判断 817">
          <a:extLst>
            <a:ext uri="{FF2B5EF4-FFF2-40B4-BE49-F238E27FC236}">
              <a16:creationId xmlns:a16="http://schemas.microsoft.com/office/drawing/2014/main" id="{11390C17-F08D-4209-AB80-078342CBB61C}"/>
            </a:ext>
          </a:extLst>
        </xdr:cNvPr>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819" name="フローチャート: 判断 818">
          <a:extLst>
            <a:ext uri="{FF2B5EF4-FFF2-40B4-BE49-F238E27FC236}">
              <a16:creationId xmlns:a16="http://schemas.microsoft.com/office/drawing/2014/main" id="{759BBB4C-4DCB-40D0-BA70-C58085F386FA}"/>
            </a:ext>
          </a:extLst>
        </xdr:cNvPr>
        <xdr:cNvSpPr/>
      </xdr:nvSpPr>
      <xdr:spPr>
        <a:xfrm>
          <a:off x="20383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820" name="フローチャート: 判断 819">
          <a:extLst>
            <a:ext uri="{FF2B5EF4-FFF2-40B4-BE49-F238E27FC236}">
              <a16:creationId xmlns:a16="http://schemas.microsoft.com/office/drawing/2014/main" id="{8D3ADCAD-E3F4-4228-A731-0A8DDA371EE3}"/>
            </a:ext>
          </a:extLst>
        </xdr:cNvPr>
        <xdr:cNvSpPr/>
      </xdr:nvSpPr>
      <xdr:spPr>
        <a:xfrm>
          <a:off x="19494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821" name="フローチャート: 判断 820">
          <a:extLst>
            <a:ext uri="{FF2B5EF4-FFF2-40B4-BE49-F238E27FC236}">
              <a16:creationId xmlns:a16="http://schemas.microsoft.com/office/drawing/2014/main" id="{6EF8A693-3316-4F1D-9518-329C5741C6B7}"/>
            </a:ext>
          </a:extLst>
        </xdr:cNvPr>
        <xdr:cNvSpPr/>
      </xdr:nvSpPr>
      <xdr:spPr>
        <a:xfrm>
          <a:off x="186055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0D225902-4ADF-4458-AE89-4C948D28E34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01441FE8-F5E8-4235-A7AE-3BC29DDF0A2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5D927224-272D-4F4B-874C-8983931711A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197366FE-0F1B-40E9-98B3-C6866A3B9E5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8A6557D6-26DD-4D90-AFD4-85E0EF15DB3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18542</xdr:rowOff>
    </xdr:from>
    <xdr:to>
      <xdr:col>116</xdr:col>
      <xdr:colOff>114300</xdr:colOff>
      <xdr:row>106</xdr:row>
      <xdr:rowOff>120142</xdr:rowOff>
    </xdr:to>
    <xdr:sp macro="" textlink="">
      <xdr:nvSpPr>
        <xdr:cNvPr id="827" name="楕円 826">
          <a:extLst>
            <a:ext uri="{FF2B5EF4-FFF2-40B4-BE49-F238E27FC236}">
              <a16:creationId xmlns:a16="http://schemas.microsoft.com/office/drawing/2014/main" id="{06BE708D-D16A-4771-8E21-DF4125564E7E}"/>
            </a:ext>
          </a:extLst>
        </xdr:cNvPr>
        <xdr:cNvSpPr/>
      </xdr:nvSpPr>
      <xdr:spPr>
        <a:xfrm>
          <a:off x="22110700" y="1819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41419</xdr:rowOff>
    </xdr:from>
    <xdr:ext cx="469744" cy="259045"/>
    <xdr:sp macro="" textlink="">
      <xdr:nvSpPr>
        <xdr:cNvPr id="828" name="【公民館】&#10;一人当たり面積該当値テキスト">
          <a:extLst>
            <a:ext uri="{FF2B5EF4-FFF2-40B4-BE49-F238E27FC236}">
              <a16:creationId xmlns:a16="http://schemas.microsoft.com/office/drawing/2014/main" id="{DACA85B0-3DDF-49EA-8940-511322E82FB3}"/>
            </a:ext>
          </a:extLst>
        </xdr:cNvPr>
        <xdr:cNvSpPr txBox="1"/>
      </xdr:nvSpPr>
      <xdr:spPr>
        <a:xfrm>
          <a:off x="22199600" y="1804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73406</xdr:rowOff>
    </xdr:from>
    <xdr:to>
      <xdr:col>112</xdr:col>
      <xdr:colOff>38100</xdr:colOff>
      <xdr:row>107</xdr:row>
      <xdr:rowOff>3556</xdr:rowOff>
    </xdr:to>
    <xdr:sp macro="" textlink="">
      <xdr:nvSpPr>
        <xdr:cNvPr id="829" name="楕円 828">
          <a:extLst>
            <a:ext uri="{FF2B5EF4-FFF2-40B4-BE49-F238E27FC236}">
              <a16:creationId xmlns:a16="http://schemas.microsoft.com/office/drawing/2014/main" id="{E6D5AA21-1882-42CA-A513-5C68F754A54E}"/>
            </a:ext>
          </a:extLst>
        </xdr:cNvPr>
        <xdr:cNvSpPr/>
      </xdr:nvSpPr>
      <xdr:spPr>
        <a:xfrm>
          <a:off x="21272500" y="1824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69342</xdr:rowOff>
    </xdr:from>
    <xdr:to>
      <xdr:col>116</xdr:col>
      <xdr:colOff>63500</xdr:colOff>
      <xdr:row>106</xdr:row>
      <xdr:rowOff>124206</xdr:rowOff>
    </xdr:to>
    <xdr:cxnSp macro="">
      <xdr:nvCxnSpPr>
        <xdr:cNvPr id="830" name="直線コネクタ 829">
          <a:extLst>
            <a:ext uri="{FF2B5EF4-FFF2-40B4-BE49-F238E27FC236}">
              <a16:creationId xmlns:a16="http://schemas.microsoft.com/office/drawing/2014/main" id="{1778E991-776F-44AE-894B-3A63C8EEA155}"/>
            </a:ext>
          </a:extLst>
        </xdr:cNvPr>
        <xdr:cNvCxnSpPr/>
      </xdr:nvCxnSpPr>
      <xdr:spPr>
        <a:xfrm flipV="1">
          <a:off x="21323300" y="1824304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77978</xdr:rowOff>
    </xdr:from>
    <xdr:to>
      <xdr:col>107</xdr:col>
      <xdr:colOff>101600</xdr:colOff>
      <xdr:row>107</xdr:row>
      <xdr:rowOff>8128</xdr:rowOff>
    </xdr:to>
    <xdr:sp macro="" textlink="">
      <xdr:nvSpPr>
        <xdr:cNvPr id="831" name="楕円 830">
          <a:extLst>
            <a:ext uri="{FF2B5EF4-FFF2-40B4-BE49-F238E27FC236}">
              <a16:creationId xmlns:a16="http://schemas.microsoft.com/office/drawing/2014/main" id="{EB5386C6-66D9-4BD5-8C08-3F22E700DD47}"/>
            </a:ext>
          </a:extLst>
        </xdr:cNvPr>
        <xdr:cNvSpPr/>
      </xdr:nvSpPr>
      <xdr:spPr>
        <a:xfrm>
          <a:off x="20383500" y="1825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124206</xdr:rowOff>
    </xdr:from>
    <xdr:to>
      <xdr:col>111</xdr:col>
      <xdr:colOff>177800</xdr:colOff>
      <xdr:row>106</xdr:row>
      <xdr:rowOff>128778</xdr:rowOff>
    </xdr:to>
    <xdr:cxnSp macro="">
      <xdr:nvCxnSpPr>
        <xdr:cNvPr id="832" name="直線コネクタ 831">
          <a:extLst>
            <a:ext uri="{FF2B5EF4-FFF2-40B4-BE49-F238E27FC236}">
              <a16:creationId xmlns:a16="http://schemas.microsoft.com/office/drawing/2014/main" id="{CFEC3FDE-AB87-46AB-A739-ED15B4EDDAC1}"/>
            </a:ext>
          </a:extLst>
        </xdr:cNvPr>
        <xdr:cNvCxnSpPr/>
      </xdr:nvCxnSpPr>
      <xdr:spPr>
        <a:xfrm flipV="1">
          <a:off x="20434300" y="1829790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75692</xdr:rowOff>
    </xdr:from>
    <xdr:to>
      <xdr:col>102</xdr:col>
      <xdr:colOff>165100</xdr:colOff>
      <xdr:row>107</xdr:row>
      <xdr:rowOff>5842</xdr:rowOff>
    </xdr:to>
    <xdr:sp macro="" textlink="">
      <xdr:nvSpPr>
        <xdr:cNvPr id="833" name="楕円 832">
          <a:extLst>
            <a:ext uri="{FF2B5EF4-FFF2-40B4-BE49-F238E27FC236}">
              <a16:creationId xmlns:a16="http://schemas.microsoft.com/office/drawing/2014/main" id="{71682D12-143C-4671-B0D4-F0B96152369F}"/>
            </a:ext>
          </a:extLst>
        </xdr:cNvPr>
        <xdr:cNvSpPr/>
      </xdr:nvSpPr>
      <xdr:spPr>
        <a:xfrm>
          <a:off x="19494500" y="1824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126492</xdr:rowOff>
    </xdr:from>
    <xdr:to>
      <xdr:col>107</xdr:col>
      <xdr:colOff>50800</xdr:colOff>
      <xdr:row>106</xdr:row>
      <xdr:rowOff>128778</xdr:rowOff>
    </xdr:to>
    <xdr:cxnSp macro="">
      <xdr:nvCxnSpPr>
        <xdr:cNvPr id="834" name="直線コネクタ 833">
          <a:extLst>
            <a:ext uri="{FF2B5EF4-FFF2-40B4-BE49-F238E27FC236}">
              <a16:creationId xmlns:a16="http://schemas.microsoft.com/office/drawing/2014/main" id="{ABED8A9C-9DF0-47A2-AA39-FF0C15A4146E}"/>
            </a:ext>
          </a:extLst>
        </xdr:cNvPr>
        <xdr:cNvCxnSpPr/>
      </xdr:nvCxnSpPr>
      <xdr:spPr>
        <a:xfrm>
          <a:off x="19545300" y="1830019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75692</xdr:rowOff>
    </xdr:from>
    <xdr:to>
      <xdr:col>98</xdr:col>
      <xdr:colOff>38100</xdr:colOff>
      <xdr:row>107</xdr:row>
      <xdr:rowOff>5842</xdr:rowOff>
    </xdr:to>
    <xdr:sp macro="" textlink="">
      <xdr:nvSpPr>
        <xdr:cNvPr id="835" name="楕円 834">
          <a:extLst>
            <a:ext uri="{FF2B5EF4-FFF2-40B4-BE49-F238E27FC236}">
              <a16:creationId xmlns:a16="http://schemas.microsoft.com/office/drawing/2014/main" id="{B25E1F7F-B7B1-4898-9AD0-359161624341}"/>
            </a:ext>
          </a:extLst>
        </xdr:cNvPr>
        <xdr:cNvSpPr/>
      </xdr:nvSpPr>
      <xdr:spPr>
        <a:xfrm>
          <a:off x="18605500" y="1824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126492</xdr:rowOff>
    </xdr:from>
    <xdr:to>
      <xdr:col>102</xdr:col>
      <xdr:colOff>114300</xdr:colOff>
      <xdr:row>106</xdr:row>
      <xdr:rowOff>126492</xdr:rowOff>
    </xdr:to>
    <xdr:cxnSp macro="">
      <xdr:nvCxnSpPr>
        <xdr:cNvPr id="836" name="直線コネクタ 835">
          <a:extLst>
            <a:ext uri="{FF2B5EF4-FFF2-40B4-BE49-F238E27FC236}">
              <a16:creationId xmlns:a16="http://schemas.microsoft.com/office/drawing/2014/main" id="{08DB274D-C146-41EB-9181-B5B5C77C6E8B}"/>
            </a:ext>
          </a:extLst>
        </xdr:cNvPr>
        <xdr:cNvCxnSpPr/>
      </xdr:nvCxnSpPr>
      <xdr:spPr>
        <a:xfrm>
          <a:off x="18656300" y="18300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170959</xdr:rowOff>
    </xdr:from>
    <xdr:ext cx="469744" cy="259045"/>
    <xdr:sp macro="" textlink="">
      <xdr:nvSpPr>
        <xdr:cNvPr id="837" name="n_1aveValue【公民館】&#10;一人当たり面積">
          <a:extLst>
            <a:ext uri="{FF2B5EF4-FFF2-40B4-BE49-F238E27FC236}">
              <a16:creationId xmlns:a16="http://schemas.microsoft.com/office/drawing/2014/main" id="{19D4BC5F-ED23-4BC9-9C07-AAB08F41F290}"/>
            </a:ext>
          </a:extLst>
        </xdr:cNvPr>
        <xdr:cNvSpPr txBox="1"/>
      </xdr:nvSpPr>
      <xdr:spPr>
        <a:xfrm>
          <a:off x="21075727" y="180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1795</xdr:rowOff>
    </xdr:from>
    <xdr:ext cx="469744" cy="259045"/>
    <xdr:sp macro="" textlink="">
      <xdr:nvSpPr>
        <xdr:cNvPr id="838" name="n_2aveValue【公民館】&#10;一人当たり面積">
          <a:extLst>
            <a:ext uri="{FF2B5EF4-FFF2-40B4-BE49-F238E27FC236}">
              <a16:creationId xmlns:a16="http://schemas.microsoft.com/office/drawing/2014/main" id="{7459A557-0203-4D47-8669-8B03A213A5EB}"/>
            </a:ext>
          </a:extLst>
        </xdr:cNvPr>
        <xdr:cNvSpPr txBox="1"/>
      </xdr:nvSpPr>
      <xdr:spPr>
        <a:xfrm>
          <a:off x="20199427" y="180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1540</xdr:rowOff>
    </xdr:from>
    <xdr:ext cx="469744" cy="259045"/>
    <xdr:sp macro="" textlink="">
      <xdr:nvSpPr>
        <xdr:cNvPr id="839" name="n_3aveValue【公民館】&#10;一人当たり面積">
          <a:extLst>
            <a:ext uri="{FF2B5EF4-FFF2-40B4-BE49-F238E27FC236}">
              <a16:creationId xmlns:a16="http://schemas.microsoft.com/office/drawing/2014/main" id="{18B7EC89-CDE1-4584-8229-2A3096B13C2D}"/>
            </a:ext>
          </a:extLst>
        </xdr:cNvPr>
        <xdr:cNvSpPr txBox="1"/>
      </xdr:nvSpPr>
      <xdr:spPr>
        <a:xfrm>
          <a:off x="193104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15512</xdr:rowOff>
    </xdr:from>
    <xdr:ext cx="469744" cy="259045"/>
    <xdr:sp macro="" textlink="">
      <xdr:nvSpPr>
        <xdr:cNvPr id="840" name="n_4aveValue【公民館】&#10;一人当たり面積">
          <a:extLst>
            <a:ext uri="{FF2B5EF4-FFF2-40B4-BE49-F238E27FC236}">
              <a16:creationId xmlns:a16="http://schemas.microsoft.com/office/drawing/2014/main" id="{53FE141A-09B9-497C-A738-2D82C5C74966}"/>
            </a:ext>
          </a:extLst>
        </xdr:cNvPr>
        <xdr:cNvSpPr txBox="1"/>
      </xdr:nvSpPr>
      <xdr:spPr>
        <a:xfrm>
          <a:off x="18421427" y="1801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166133</xdr:rowOff>
    </xdr:from>
    <xdr:ext cx="469744" cy="259045"/>
    <xdr:sp macro="" textlink="">
      <xdr:nvSpPr>
        <xdr:cNvPr id="841" name="n_1mainValue【公民館】&#10;一人当たり面積">
          <a:extLst>
            <a:ext uri="{FF2B5EF4-FFF2-40B4-BE49-F238E27FC236}">
              <a16:creationId xmlns:a16="http://schemas.microsoft.com/office/drawing/2014/main" id="{EAF0458E-FAB3-4673-83FA-D5C0AE1CF382}"/>
            </a:ext>
          </a:extLst>
        </xdr:cNvPr>
        <xdr:cNvSpPr txBox="1"/>
      </xdr:nvSpPr>
      <xdr:spPr>
        <a:xfrm>
          <a:off x="21075727" y="1833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170705</xdr:rowOff>
    </xdr:from>
    <xdr:ext cx="469744" cy="259045"/>
    <xdr:sp macro="" textlink="">
      <xdr:nvSpPr>
        <xdr:cNvPr id="842" name="n_2mainValue【公民館】&#10;一人当たり面積">
          <a:extLst>
            <a:ext uri="{FF2B5EF4-FFF2-40B4-BE49-F238E27FC236}">
              <a16:creationId xmlns:a16="http://schemas.microsoft.com/office/drawing/2014/main" id="{EDD55E4C-77C0-4D97-92FD-F6A4CD947B1B}"/>
            </a:ext>
          </a:extLst>
        </xdr:cNvPr>
        <xdr:cNvSpPr txBox="1"/>
      </xdr:nvSpPr>
      <xdr:spPr>
        <a:xfrm>
          <a:off x="20199427" y="1834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22369</xdr:rowOff>
    </xdr:from>
    <xdr:ext cx="469744" cy="259045"/>
    <xdr:sp macro="" textlink="">
      <xdr:nvSpPr>
        <xdr:cNvPr id="843" name="n_3mainValue【公民館】&#10;一人当たり面積">
          <a:extLst>
            <a:ext uri="{FF2B5EF4-FFF2-40B4-BE49-F238E27FC236}">
              <a16:creationId xmlns:a16="http://schemas.microsoft.com/office/drawing/2014/main" id="{C01B5E10-F0EA-4182-917F-67B278C40560}"/>
            </a:ext>
          </a:extLst>
        </xdr:cNvPr>
        <xdr:cNvSpPr txBox="1"/>
      </xdr:nvSpPr>
      <xdr:spPr>
        <a:xfrm>
          <a:off x="19310427" y="180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168419</xdr:rowOff>
    </xdr:from>
    <xdr:ext cx="469744" cy="259045"/>
    <xdr:sp macro="" textlink="">
      <xdr:nvSpPr>
        <xdr:cNvPr id="844" name="n_4mainValue【公民館】&#10;一人当たり面積">
          <a:extLst>
            <a:ext uri="{FF2B5EF4-FFF2-40B4-BE49-F238E27FC236}">
              <a16:creationId xmlns:a16="http://schemas.microsoft.com/office/drawing/2014/main" id="{1D337111-AE98-47CA-A9E1-4EB781060F43}"/>
            </a:ext>
          </a:extLst>
        </xdr:cNvPr>
        <xdr:cNvSpPr txBox="1"/>
      </xdr:nvSpPr>
      <xdr:spPr>
        <a:xfrm>
          <a:off x="18421427" y="1834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5" name="正方形/長方形 844">
          <a:extLst>
            <a:ext uri="{FF2B5EF4-FFF2-40B4-BE49-F238E27FC236}">
              <a16:creationId xmlns:a16="http://schemas.microsoft.com/office/drawing/2014/main" id="{C437394B-2219-45FF-9E6A-03D7137595A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6" name="正方形/長方形 845">
          <a:extLst>
            <a:ext uri="{FF2B5EF4-FFF2-40B4-BE49-F238E27FC236}">
              <a16:creationId xmlns:a16="http://schemas.microsoft.com/office/drawing/2014/main" id="{BF1A68AE-A952-449D-9E35-5F5ED005A63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7" name="テキスト ボックス 846">
          <a:extLst>
            <a:ext uri="{FF2B5EF4-FFF2-40B4-BE49-F238E27FC236}">
              <a16:creationId xmlns:a16="http://schemas.microsoft.com/office/drawing/2014/main" id="{BC4C0CBA-EF04-4525-9BDB-21B66C9CD70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accent1"/>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類似団体と比較して特に有形固定資産減価償却率が高くなっている施設は児童館、認定こども園・幼稚園・保育所であり、特に低くなっている施設は庁舎、道路、図書館、体育館・プールである。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高い水準となっている児童館、認定こども園・幼稚園・保育所においては、令和元年度に個別施設計画となる「教育施設等長寿命化方針」を策定し、必要な整備を計画的に実施していくこととしている。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庁舎や体育館・プールの有形固定資産減価償却率が大きく減少した理由は建替えによるものである。今後も引き続き住民ニーズの把握に努め、複合化、集約化、減築、廃止等、あらゆる方法を比較検討しつつ、施設保有面積を減少させることによって、改修、改築、維持管理費用の縮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5D5335B-0D18-4289-8D66-FF5CF06A0BC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D507AE7-6258-4D73-8129-956FA93784A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F10EAD6-E48C-47B1-A08E-2FA4A150DEC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C301CC8-C795-41EB-B0E8-683DEE32154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福井県越前市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E7C6E0A-1C40-4CA7-BD7D-BAEA272FA30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5C7412C-3DB1-46E4-8BEA-66F81B68F99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4BE2CA8-BFE7-408C-909B-31D99DF07CD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BD530F0-D146-4D84-A8F7-97EC3869903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B325DB0-374E-446A-B39C-0E7100058D8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11EF5D0-A010-4683-92C8-3601C9E3E50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82,293
77,387
230.70
46,312,836
45,168,983
899,416
20,156,202
47,082,230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6C3BF51-3CFC-4FF1-8C42-C5E497C6249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3475FC1-79CF-40DE-9DE5-1C8D7EE5913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C8BD0D7-9EE6-468C-BC68-341DE47D8D7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D4FFE20-52FD-4B83-AC24-ADC55037E18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73ACEF4-35E0-4D12-AE29-2FA5369CBD2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7DFFD5C-A1D4-42D3-A1C5-759FAACB24D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402A9BA-50AA-4AB3-98A0-EE846339931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8FE0BD2-93DB-4E24-AC1E-1F28CE1710C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55DA4C2-BD6C-43F6-8E9E-BC164B4FF8F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39B1E8A-0577-4563-AFD8-78E955ACF79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41A166F-E714-4ABA-A1F1-B776B19D821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FB54A90-9FEB-41A8-8E5E-5A46AC01E2E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A8826F0-BBFC-4E59-999F-5973D0FD981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B48073F-7AC3-4347-9781-F3250973E90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7E71B1D-E769-4B0B-8866-8565FAC9F63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A024158-A67D-4532-AA41-DFE15EE6D32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213C29F-45AF-4989-8F55-7F1DB52190C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DE40D57-2A88-40E3-9D93-D26CA423C2E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50562C6-25F8-44A1-8DC7-72DB0AF146E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A44AB6B-1EA5-486D-AEA3-6FEE0B19EE2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FECEA02-3A08-4A61-86E4-B4B10E3B37B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B97393E-0D76-4981-B60B-7A9F746D7B5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6D640E6-CBDC-4C57-99F0-7A00A53CDFE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A4B9692-EA36-41C2-A30E-C3B022F1312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AF2C7C9-19B5-4C3D-AE2C-2A3A8B6020B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8183C4A-203F-4561-AA52-31414C3B283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96A3AC2-0F2B-45EA-A78B-70EE937EE5F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A133167-4AD5-49FC-ACB6-4AD5151AAC5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3CB6896-99BF-4587-9035-484A5A6EF76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D4FD5ED-4FC1-4055-80D0-868350BB85D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AAC982F-AFDD-4162-AD61-587B63B377E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B532CE3-6182-4FB0-B63D-689DF9F55E8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7FE56697-7A54-4860-85EC-FAD787E26D7F}"/>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B2989F21-EC2C-43B7-BB0C-CAE6D1BC5FCD}"/>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BD7DBFB4-C919-4DF0-BB3C-E9BF054F73E8}"/>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245DBA3F-46D2-49B2-A7B6-8BE090B3A36F}"/>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57B040E0-D67A-4E5D-9966-FD7DD32167BC}"/>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2F9FD37E-D53C-4704-BE2E-D04811C6AAE1}"/>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68C2F97C-1F1B-4CB0-BF2E-F27BB552875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E109E50F-A550-4C17-87D3-C99891B98334}"/>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BAEBF35-162F-4F57-B38A-48FC83957AE7}"/>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3B567CC6-145D-4B8C-B9B3-BFBCEC9E0FA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6DFD4824-A0CA-4632-BE2C-62E37F3927FF}"/>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64FDC8C3-CD04-4454-B706-1301E61D1745}"/>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1966C01-360F-4654-BCD1-784CFBCDBB8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FBD83908-A76F-47B1-A2EE-575A44F37A6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28DF71D8-07D1-4F25-87B4-99963FCE5D6B}"/>
            </a:ext>
          </a:extLst>
        </xdr:cNvPr>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AE689376-2C90-4FD6-9026-4923793BABAD}"/>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BCB8C558-9129-4BD6-ABB6-F66F1C1BC863}"/>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a:extLst>
            <a:ext uri="{FF2B5EF4-FFF2-40B4-BE49-F238E27FC236}">
              <a16:creationId xmlns:a16="http://schemas.microsoft.com/office/drawing/2014/main" id="{8A944042-33C8-4DE2-A59B-3C633A42B633}"/>
            </a:ext>
          </a:extLst>
        </xdr:cNvPr>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a:extLst>
            <a:ext uri="{FF2B5EF4-FFF2-40B4-BE49-F238E27FC236}">
              <a16:creationId xmlns:a16="http://schemas.microsoft.com/office/drawing/2014/main" id="{A40D2173-C147-4F6E-898D-C53C4A3DF790}"/>
            </a:ext>
          </a:extLst>
        </xdr:cNvPr>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2194</xdr:rowOff>
    </xdr:from>
    <xdr:ext cx="405111" cy="259045"/>
    <xdr:sp macro="" textlink="">
      <xdr:nvSpPr>
        <xdr:cNvPr id="63" name="【図書館】&#10;有形固定資産減価償却率平均値テキスト">
          <a:extLst>
            <a:ext uri="{FF2B5EF4-FFF2-40B4-BE49-F238E27FC236}">
              <a16:creationId xmlns:a16="http://schemas.microsoft.com/office/drawing/2014/main" id="{B55D7838-608C-4D9E-B9DC-0E85E7D06621}"/>
            </a:ext>
          </a:extLst>
        </xdr:cNvPr>
        <xdr:cNvSpPr txBox="1"/>
      </xdr:nvSpPr>
      <xdr:spPr>
        <a:xfrm>
          <a:off x="4673600" y="6345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a:extLst>
            <a:ext uri="{FF2B5EF4-FFF2-40B4-BE49-F238E27FC236}">
              <a16:creationId xmlns:a16="http://schemas.microsoft.com/office/drawing/2014/main" id="{FC12B599-C088-4BDD-842E-4315D9B29D81}"/>
            </a:ext>
          </a:extLst>
        </xdr:cNvPr>
        <xdr:cNvSpPr/>
      </xdr:nvSpPr>
      <xdr:spPr>
        <a:xfrm>
          <a:off x="45847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a:extLst>
            <a:ext uri="{FF2B5EF4-FFF2-40B4-BE49-F238E27FC236}">
              <a16:creationId xmlns:a16="http://schemas.microsoft.com/office/drawing/2014/main" id="{7F1C1BD4-78DD-4B9B-9A9D-F982CF06A3F4}"/>
            </a:ext>
          </a:extLst>
        </xdr:cNvPr>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a:extLst>
            <a:ext uri="{FF2B5EF4-FFF2-40B4-BE49-F238E27FC236}">
              <a16:creationId xmlns:a16="http://schemas.microsoft.com/office/drawing/2014/main" id="{D66FDB86-CBA9-41D4-8047-4E5153463996}"/>
            </a:ext>
          </a:extLst>
        </xdr:cNvPr>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a:extLst>
            <a:ext uri="{FF2B5EF4-FFF2-40B4-BE49-F238E27FC236}">
              <a16:creationId xmlns:a16="http://schemas.microsoft.com/office/drawing/2014/main" id="{12B93BAC-E955-414E-9046-7BFB3EC5565A}"/>
            </a:ext>
          </a:extLst>
        </xdr:cNvPr>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a:extLst>
            <a:ext uri="{FF2B5EF4-FFF2-40B4-BE49-F238E27FC236}">
              <a16:creationId xmlns:a16="http://schemas.microsoft.com/office/drawing/2014/main" id="{18B85B47-29F6-44BA-8D4D-C996882FBFCA}"/>
            </a:ext>
          </a:extLst>
        </xdr:cNvPr>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72B0C52-03BE-43AD-83C7-D308BAFC13C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471389F-5BD8-4D2F-80AA-911FA2E8CAD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A2775D1-E001-4C0A-A7CC-AC10551BB57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5EF6342-86A1-43F8-898E-50BF9A88AB1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C036308-EA5A-4F84-860A-3AC05A11279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85816</xdr:rowOff>
    </xdr:from>
    <xdr:to>
      <xdr:col>24</xdr:col>
      <xdr:colOff>114300</xdr:colOff>
      <xdr:row>36</xdr:row>
      <xdr:rowOff>15966</xdr:rowOff>
    </xdr:to>
    <xdr:sp macro="" textlink="">
      <xdr:nvSpPr>
        <xdr:cNvPr id="74" name="楕円 73">
          <a:extLst>
            <a:ext uri="{FF2B5EF4-FFF2-40B4-BE49-F238E27FC236}">
              <a16:creationId xmlns:a16="http://schemas.microsoft.com/office/drawing/2014/main" id="{9C727CCA-2745-4B0D-9C96-E32169EFD69C}"/>
            </a:ext>
          </a:extLst>
        </xdr:cNvPr>
        <xdr:cNvSpPr/>
      </xdr:nvSpPr>
      <xdr:spPr>
        <a:xfrm>
          <a:off x="4584700" y="608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108693</xdr:rowOff>
    </xdr:from>
    <xdr:ext cx="405111" cy="259045"/>
    <xdr:sp macro="" textlink="">
      <xdr:nvSpPr>
        <xdr:cNvPr id="75" name="【図書館】&#10;有形固定資産減価償却率該当値テキスト">
          <a:extLst>
            <a:ext uri="{FF2B5EF4-FFF2-40B4-BE49-F238E27FC236}">
              <a16:creationId xmlns:a16="http://schemas.microsoft.com/office/drawing/2014/main" id="{F45648D6-A071-4758-967D-B1CED98B83D4}"/>
            </a:ext>
          </a:extLst>
        </xdr:cNvPr>
        <xdr:cNvSpPr txBox="1"/>
      </xdr:nvSpPr>
      <xdr:spPr>
        <a:xfrm>
          <a:off x="4673600" y="593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53158</xdr:rowOff>
    </xdr:from>
    <xdr:to>
      <xdr:col>20</xdr:col>
      <xdr:colOff>38100</xdr:colOff>
      <xdr:row>35</xdr:row>
      <xdr:rowOff>154758</xdr:rowOff>
    </xdr:to>
    <xdr:sp macro="" textlink="">
      <xdr:nvSpPr>
        <xdr:cNvPr id="76" name="楕円 75">
          <a:extLst>
            <a:ext uri="{FF2B5EF4-FFF2-40B4-BE49-F238E27FC236}">
              <a16:creationId xmlns:a16="http://schemas.microsoft.com/office/drawing/2014/main" id="{3F8ECD88-0947-4FF2-83E1-824ECF1F7F3A}"/>
            </a:ext>
          </a:extLst>
        </xdr:cNvPr>
        <xdr:cNvSpPr/>
      </xdr:nvSpPr>
      <xdr:spPr>
        <a:xfrm>
          <a:off x="3746500" y="605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103958</xdr:rowOff>
    </xdr:from>
    <xdr:to>
      <xdr:col>24</xdr:col>
      <xdr:colOff>63500</xdr:colOff>
      <xdr:row>35</xdr:row>
      <xdr:rowOff>136616</xdr:rowOff>
    </xdr:to>
    <xdr:cxnSp macro="">
      <xdr:nvCxnSpPr>
        <xdr:cNvPr id="77" name="直線コネクタ 76">
          <a:extLst>
            <a:ext uri="{FF2B5EF4-FFF2-40B4-BE49-F238E27FC236}">
              <a16:creationId xmlns:a16="http://schemas.microsoft.com/office/drawing/2014/main" id="{3D483C1E-5B85-4214-937D-DD4AE8273C44}"/>
            </a:ext>
          </a:extLst>
        </xdr:cNvPr>
        <xdr:cNvCxnSpPr/>
      </xdr:nvCxnSpPr>
      <xdr:spPr>
        <a:xfrm>
          <a:off x="3797300" y="610470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20501</xdr:rowOff>
    </xdr:from>
    <xdr:to>
      <xdr:col>15</xdr:col>
      <xdr:colOff>101600</xdr:colOff>
      <xdr:row>35</xdr:row>
      <xdr:rowOff>122101</xdr:rowOff>
    </xdr:to>
    <xdr:sp macro="" textlink="">
      <xdr:nvSpPr>
        <xdr:cNvPr id="78" name="楕円 77">
          <a:extLst>
            <a:ext uri="{FF2B5EF4-FFF2-40B4-BE49-F238E27FC236}">
              <a16:creationId xmlns:a16="http://schemas.microsoft.com/office/drawing/2014/main" id="{ED74BFF1-8FCD-4ED0-AA3C-73181D5AD7CF}"/>
            </a:ext>
          </a:extLst>
        </xdr:cNvPr>
        <xdr:cNvSpPr/>
      </xdr:nvSpPr>
      <xdr:spPr>
        <a:xfrm>
          <a:off x="2857500" y="602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71301</xdr:rowOff>
    </xdr:from>
    <xdr:to>
      <xdr:col>19</xdr:col>
      <xdr:colOff>177800</xdr:colOff>
      <xdr:row>35</xdr:row>
      <xdr:rowOff>103958</xdr:rowOff>
    </xdr:to>
    <xdr:cxnSp macro="">
      <xdr:nvCxnSpPr>
        <xdr:cNvPr id="79" name="直線コネクタ 78">
          <a:extLst>
            <a:ext uri="{FF2B5EF4-FFF2-40B4-BE49-F238E27FC236}">
              <a16:creationId xmlns:a16="http://schemas.microsoft.com/office/drawing/2014/main" id="{05A56D11-AC01-4C81-974E-296DFC586492}"/>
            </a:ext>
          </a:extLst>
        </xdr:cNvPr>
        <xdr:cNvCxnSpPr/>
      </xdr:nvCxnSpPr>
      <xdr:spPr>
        <a:xfrm>
          <a:off x="2908300" y="607205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159294</xdr:rowOff>
    </xdr:from>
    <xdr:to>
      <xdr:col>10</xdr:col>
      <xdr:colOff>165100</xdr:colOff>
      <xdr:row>35</xdr:row>
      <xdr:rowOff>89444</xdr:rowOff>
    </xdr:to>
    <xdr:sp macro="" textlink="">
      <xdr:nvSpPr>
        <xdr:cNvPr id="80" name="楕円 79">
          <a:extLst>
            <a:ext uri="{FF2B5EF4-FFF2-40B4-BE49-F238E27FC236}">
              <a16:creationId xmlns:a16="http://schemas.microsoft.com/office/drawing/2014/main" id="{39C4C0F8-1579-4F9F-BED4-B4F1028121A2}"/>
            </a:ext>
          </a:extLst>
        </xdr:cNvPr>
        <xdr:cNvSpPr/>
      </xdr:nvSpPr>
      <xdr:spPr>
        <a:xfrm>
          <a:off x="1968500" y="598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38644</xdr:rowOff>
    </xdr:from>
    <xdr:to>
      <xdr:col>15</xdr:col>
      <xdr:colOff>50800</xdr:colOff>
      <xdr:row>35</xdr:row>
      <xdr:rowOff>71301</xdr:rowOff>
    </xdr:to>
    <xdr:cxnSp macro="">
      <xdr:nvCxnSpPr>
        <xdr:cNvPr id="81" name="直線コネクタ 80">
          <a:extLst>
            <a:ext uri="{FF2B5EF4-FFF2-40B4-BE49-F238E27FC236}">
              <a16:creationId xmlns:a16="http://schemas.microsoft.com/office/drawing/2014/main" id="{926FBC81-9229-44B2-A170-9471EDDE6D53}"/>
            </a:ext>
          </a:extLst>
        </xdr:cNvPr>
        <xdr:cNvCxnSpPr/>
      </xdr:nvCxnSpPr>
      <xdr:spPr>
        <a:xfrm>
          <a:off x="2019300" y="60393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126637</xdr:rowOff>
    </xdr:from>
    <xdr:to>
      <xdr:col>6</xdr:col>
      <xdr:colOff>38100</xdr:colOff>
      <xdr:row>35</xdr:row>
      <xdr:rowOff>56787</xdr:rowOff>
    </xdr:to>
    <xdr:sp macro="" textlink="">
      <xdr:nvSpPr>
        <xdr:cNvPr id="82" name="楕円 81">
          <a:extLst>
            <a:ext uri="{FF2B5EF4-FFF2-40B4-BE49-F238E27FC236}">
              <a16:creationId xmlns:a16="http://schemas.microsoft.com/office/drawing/2014/main" id="{BAAD4FA0-5532-4EE2-8ED3-C037587172C7}"/>
            </a:ext>
          </a:extLst>
        </xdr:cNvPr>
        <xdr:cNvSpPr/>
      </xdr:nvSpPr>
      <xdr:spPr>
        <a:xfrm>
          <a:off x="1079500" y="595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5987</xdr:rowOff>
    </xdr:from>
    <xdr:to>
      <xdr:col>10</xdr:col>
      <xdr:colOff>114300</xdr:colOff>
      <xdr:row>35</xdr:row>
      <xdr:rowOff>38644</xdr:rowOff>
    </xdr:to>
    <xdr:cxnSp macro="">
      <xdr:nvCxnSpPr>
        <xdr:cNvPr id="83" name="直線コネクタ 82">
          <a:extLst>
            <a:ext uri="{FF2B5EF4-FFF2-40B4-BE49-F238E27FC236}">
              <a16:creationId xmlns:a16="http://schemas.microsoft.com/office/drawing/2014/main" id="{4AF7920E-20B6-4E46-AD2C-C856E65B8B08}"/>
            </a:ext>
          </a:extLst>
        </xdr:cNvPr>
        <xdr:cNvCxnSpPr/>
      </xdr:nvCxnSpPr>
      <xdr:spPr>
        <a:xfrm>
          <a:off x="1130300" y="60067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108330</xdr:rowOff>
    </xdr:from>
    <xdr:ext cx="405111" cy="259045"/>
    <xdr:sp macro="" textlink="">
      <xdr:nvSpPr>
        <xdr:cNvPr id="84" name="n_1aveValue【図書館】&#10;有形固定資産減価償却率">
          <a:extLst>
            <a:ext uri="{FF2B5EF4-FFF2-40B4-BE49-F238E27FC236}">
              <a16:creationId xmlns:a16="http://schemas.microsoft.com/office/drawing/2014/main" id="{08796D11-BE7E-45EB-96E8-610AB154F5DF}"/>
            </a:ext>
          </a:extLst>
        </xdr:cNvPr>
        <xdr:cNvSpPr txBox="1"/>
      </xdr:nvSpPr>
      <xdr:spPr>
        <a:xfrm>
          <a:off x="35820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80571</xdr:rowOff>
    </xdr:from>
    <xdr:ext cx="405111" cy="259045"/>
    <xdr:sp macro="" textlink="">
      <xdr:nvSpPr>
        <xdr:cNvPr id="85" name="n_2aveValue【図書館】&#10;有形固定資産減価償却率">
          <a:extLst>
            <a:ext uri="{FF2B5EF4-FFF2-40B4-BE49-F238E27FC236}">
              <a16:creationId xmlns:a16="http://schemas.microsoft.com/office/drawing/2014/main" id="{016AD23E-C4DB-412C-9D70-F2022D559522}"/>
            </a:ext>
          </a:extLst>
        </xdr:cNvPr>
        <xdr:cNvSpPr txBox="1"/>
      </xdr:nvSpPr>
      <xdr:spPr>
        <a:xfrm>
          <a:off x="2705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51180</xdr:rowOff>
    </xdr:from>
    <xdr:ext cx="405111" cy="259045"/>
    <xdr:sp macro="" textlink="">
      <xdr:nvSpPr>
        <xdr:cNvPr id="86" name="n_3aveValue【図書館】&#10;有形固定資産減価償却率">
          <a:extLst>
            <a:ext uri="{FF2B5EF4-FFF2-40B4-BE49-F238E27FC236}">
              <a16:creationId xmlns:a16="http://schemas.microsoft.com/office/drawing/2014/main" id="{A5976E5B-286D-4470-A2B0-AAAD2ACF4D58}"/>
            </a:ext>
          </a:extLst>
        </xdr:cNvPr>
        <xdr:cNvSpPr txBox="1"/>
      </xdr:nvSpPr>
      <xdr:spPr>
        <a:xfrm>
          <a:off x="18167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28320</xdr:rowOff>
    </xdr:from>
    <xdr:ext cx="405111" cy="259045"/>
    <xdr:sp macro="" textlink="">
      <xdr:nvSpPr>
        <xdr:cNvPr id="87" name="n_4aveValue【図書館】&#10;有形固定資産減価償却率">
          <a:extLst>
            <a:ext uri="{FF2B5EF4-FFF2-40B4-BE49-F238E27FC236}">
              <a16:creationId xmlns:a16="http://schemas.microsoft.com/office/drawing/2014/main" id="{29749AA9-2612-4AFB-BD32-A088A57FA2BC}"/>
            </a:ext>
          </a:extLst>
        </xdr:cNvPr>
        <xdr:cNvSpPr txBox="1"/>
      </xdr:nvSpPr>
      <xdr:spPr>
        <a:xfrm>
          <a:off x="927744" y="637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171285</xdr:rowOff>
    </xdr:from>
    <xdr:ext cx="405111" cy="259045"/>
    <xdr:sp macro="" textlink="">
      <xdr:nvSpPr>
        <xdr:cNvPr id="88" name="n_1mainValue【図書館】&#10;有形固定資産減価償却率">
          <a:extLst>
            <a:ext uri="{FF2B5EF4-FFF2-40B4-BE49-F238E27FC236}">
              <a16:creationId xmlns:a16="http://schemas.microsoft.com/office/drawing/2014/main" id="{2A5C4059-63C5-4370-98D9-956A759120A7}"/>
            </a:ext>
          </a:extLst>
        </xdr:cNvPr>
        <xdr:cNvSpPr txBox="1"/>
      </xdr:nvSpPr>
      <xdr:spPr>
        <a:xfrm>
          <a:off x="3582044" y="582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138628</xdr:rowOff>
    </xdr:from>
    <xdr:ext cx="405111" cy="259045"/>
    <xdr:sp macro="" textlink="">
      <xdr:nvSpPr>
        <xdr:cNvPr id="89" name="n_2mainValue【図書館】&#10;有形固定資産減価償却率">
          <a:extLst>
            <a:ext uri="{FF2B5EF4-FFF2-40B4-BE49-F238E27FC236}">
              <a16:creationId xmlns:a16="http://schemas.microsoft.com/office/drawing/2014/main" id="{D9328E17-04E9-4AF5-9B0F-BA8C7705511A}"/>
            </a:ext>
          </a:extLst>
        </xdr:cNvPr>
        <xdr:cNvSpPr txBox="1"/>
      </xdr:nvSpPr>
      <xdr:spPr>
        <a:xfrm>
          <a:off x="2705744" y="579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105971</xdr:rowOff>
    </xdr:from>
    <xdr:ext cx="405111" cy="259045"/>
    <xdr:sp macro="" textlink="">
      <xdr:nvSpPr>
        <xdr:cNvPr id="90" name="n_3mainValue【図書館】&#10;有形固定資産減価償却率">
          <a:extLst>
            <a:ext uri="{FF2B5EF4-FFF2-40B4-BE49-F238E27FC236}">
              <a16:creationId xmlns:a16="http://schemas.microsoft.com/office/drawing/2014/main" id="{224D536B-E2F2-44F2-B98E-1B83F73BBBC4}"/>
            </a:ext>
          </a:extLst>
        </xdr:cNvPr>
        <xdr:cNvSpPr txBox="1"/>
      </xdr:nvSpPr>
      <xdr:spPr>
        <a:xfrm>
          <a:off x="1816744" y="576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73314</xdr:rowOff>
    </xdr:from>
    <xdr:ext cx="405111" cy="259045"/>
    <xdr:sp macro="" textlink="">
      <xdr:nvSpPr>
        <xdr:cNvPr id="91" name="n_4mainValue【図書館】&#10;有形固定資産減価償却率">
          <a:extLst>
            <a:ext uri="{FF2B5EF4-FFF2-40B4-BE49-F238E27FC236}">
              <a16:creationId xmlns:a16="http://schemas.microsoft.com/office/drawing/2014/main" id="{A044F4F5-8A0A-4BFA-B646-53405373BEDB}"/>
            </a:ext>
          </a:extLst>
        </xdr:cNvPr>
        <xdr:cNvSpPr txBox="1"/>
      </xdr:nvSpPr>
      <xdr:spPr>
        <a:xfrm>
          <a:off x="927744" y="573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870560D7-C726-46AA-9EDA-7FA01FE0B35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F03E452D-BB72-4B43-910D-549FAC85754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1E460AF9-54D1-4FF4-B9FE-C460C5837D3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98BDD860-5A53-46BE-A0BD-06A38973061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25B3273-85CA-45FA-835C-2A4BB71CFC4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9265926C-8FAF-4DD1-A632-3BFD6F1DC3E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183121FE-F263-4342-9CFC-4E33DBA691D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3B583392-7B85-4E58-8316-F25F0824D1F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3B48762D-F78D-4A4F-8E7B-8A11BEBAD984}"/>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9F585C8-7649-4805-8C8F-570D2BEEB04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91805923-4880-480F-9F61-6D4A54E29AE3}"/>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6E4C3CDC-0ACE-48DA-9BE1-DE01A7CC8444}"/>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B722B5B-4B61-4B63-852F-8643F500AA5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4A967D84-24A6-4E5C-9676-11769F6B60A2}"/>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B86B6673-CA76-48B0-9195-CFD9CDF0733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D973AAF9-7798-4761-AFC8-3FE1EA6A7B03}"/>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2EA149A4-5DE3-4D7B-9510-D1813B0E0A5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F3FFC379-FD97-41AF-9CBF-1D137BFD46FD}"/>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CBD0F510-E0DB-4013-9EEF-6A2E8B3F669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A445ED6B-D8E4-4E42-AB08-37D8784AEC0C}"/>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1BB96EA-8325-40F8-AAAF-547C7B4AF3B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E222E9CA-39D1-435C-B757-7926FC6B7745}"/>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3C4B30B4-61BC-441B-B8F7-5F0B2C289B8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15" name="直線コネクタ 114">
          <a:extLst>
            <a:ext uri="{FF2B5EF4-FFF2-40B4-BE49-F238E27FC236}">
              <a16:creationId xmlns:a16="http://schemas.microsoft.com/office/drawing/2014/main" id="{C0065298-B717-4747-AE3C-8811BC0768D3}"/>
            </a:ext>
          </a:extLst>
        </xdr:cNvPr>
        <xdr:cNvCxnSpPr/>
      </xdr:nvCxnSpPr>
      <xdr:spPr>
        <a:xfrm flipV="1">
          <a:off x="10476865" y="5842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a:extLst>
            <a:ext uri="{FF2B5EF4-FFF2-40B4-BE49-F238E27FC236}">
              <a16:creationId xmlns:a16="http://schemas.microsoft.com/office/drawing/2014/main" id="{A3E383AE-2A61-4BD8-8127-13C5467A2716}"/>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a:extLst>
            <a:ext uri="{FF2B5EF4-FFF2-40B4-BE49-F238E27FC236}">
              <a16:creationId xmlns:a16="http://schemas.microsoft.com/office/drawing/2014/main" id="{5E0D05D1-06E2-4515-8722-B21670462034}"/>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18" name="【図書館】&#10;一人当たり面積最大値テキスト">
          <a:extLst>
            <a:ext uri="{FF2B5EF4-FFF2-40B4-BE49-F238E27FC236}">
              <a16:creationId xmlns:a16="http://schemas.microsoft.com/office/drawing/2014/main" id="{926D2DA9-C878-47FF-B861-39ED249F87BB}"/>
            </a:ext>
          </a:extLst>
        </xdr:cNvPr>
        <xdr:cNvSpPr txBox="1"/>
      </xdr:nvSpPr>
      <xdr:spPr>
        <a:xfrm>
          <a:off x="10515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9" name="直線コネクタ 118">
          <a:extLst>
            <a:ext uri="{FF2B5EF4-FFF2-40B4-BE49-F238E27FC236}">
              <a16:creationId xmlns:a16="http://schemas.microsoft.com/office/drawing/2014/main" id="{394FC965-3392-4ACE-AA41-31D44D0B0772}"/>
            </a:ext>
          </a:extLst>
        </xdr:cNvPr>
        <xdr:cNvCxnSpPr/>
      </xdr:nvCxnSpPr>
      <xdr:spPr>
        <a:xfrm>
          <a:off x="103886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20" name="【図書館】&#10;一人当たり面積平均値テキスト">
          <a:extLst>
            <a:ext uri="{FF2B5EF4-FFF2-40B4-BE49-F238E27FC236}">
              <a16:creationId xmlns:a16="http://schemas.microsoft.com/office/drawing/2014/main" id="{47DBDDD8-5395-4DCE-A001-8646D32C3C55}"/>
            </a:ext>
          </a:extLst>
        </xdr:cNvPr>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a:extLst>
            <a:ext uri="{FF2B5EF4-FFF2-40B4-BE49-F238E27FC236}">
              <a16:creationId xmlns:a16="http://schemas.microsoft.com/office/drawing/2014/main" id="{EC317C60-FBF8-4AB7-AA05-A69E13DE7102}"/>
            </a:ext>
          </a:extLst>
        </xdr:cNvPr>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a:extLst>
            <a:ext uri="{FF2B5EF4-FFF2-40B4-BE49-F238E27FC236}">
              <a16:creationId xmlns:a16="http://schemas.microsoft.com/office/drawing/2014/main" id="{0A044760-F1A5-4AE0-AB4F-28750D6C4D23}"/>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a:extLst>
            <a:ext uri="{FF2B5EF4-FFF2-40B4-BE49-F238E27FC236}">
              <a16:creationId xmlns:a16="http://schemas.microsoft.com/office/drawing/2014/main" id="{A1696512-54EE-4541-BDD8-10307EB71170}"/>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a:extLst>
            <a:ext uri="{FF2B5EF4-FFF2-40B4-BE49-F238E27FC236}">
              <a16:creationId xmlns:a16="http://schemas.microsoft.com/office/drawing/2014/main" id="{E5304B76-991A-46EC-BE01-2FE75979039B}"/>
            </a:ext>
          </a:extLst>
        </xdr:cNvPr>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a:extLst>
            <a:ext uri="{FF2B5EF4-FFF2-40B4-BE49-F238E27FC236}">
              <a16:creationId xmlns:a16="http://schemas.microsoft.com/office/drawing/2014/main" id="{02079DC4-0A67-4A27-97A0-29903EF4206B}"/>
            </a:ext>
          </a:extLst>
        </xdr:cNvPr>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3B18E01-F575-4970-A690-5494356F0A9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A9B658F-24BA-4911-92CF-7A366524807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F562AC2-9C12-42F3-9333-2D4AEC01E4A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FB41916C-2850-4C0D-AB7C-56A893D4D3A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D4BD67DD-168F-45B3-B2D1-21E6E45B828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6350</xdr:rowOff>
    </xdr:from>
    <xdr:to>
      <xdr:col>55</xdr:col>
      <xdr:colOff>50800</xdr:colOff>
      <xdr:row>37</xdr:row>
      <xdr:rowOff>107950</xdr:rowOff>
    </xdr:to>
    <xdr:sp macro="" textlink="">
      <xdr:nvSpPr>
        <xdr:cNvPr id="131" name="楕円 130">
          <a:extLst>
            <a:ext uri="{FF2B5EF4-FFF2-40B4-BE49-F238E27FC236}">
              <a16:creationId xmlns:a16="http://schemas.microsoft.com/office/drawing/2014/main" id="{5A752B69-FF49-4AB5-9056-1A0587EE3EB5}"/>
            </a:ext>
          </a:extLst>
        </xdr:cNvPr>
        <xdr:cNvSpPr/>
      </xdr:nvSpPr>
      <xdr:spPr>
        <a:xfrm>
          <a:off x="104267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29227</xdr:rowOff>
    </xdr:from>
    <xdr:ext cx="469744" cy="259045"/>
    <xdr:sp macro="" textlink="">
      <xdr:nvSpPr>
        <xdr:cNvPr id="132" name="【図書館】&#10;一人当たり面積該当値テキスト">
          <a:extLst>
            <a:ext uri="{FF2B5EF4-FFF2-40B4-BE49-F238E27FC236}">
              <a16:creationId xmlns:a16="http://schemas.microsoft.com/office/drawing/2014/main" id="{A7C21A0F-0BFD-4040-B23A-EBDD8D9596C4}"/>
            </a:ext>
          </a:extLst>
        </xdr:cNvPr>
        <xdr:cNvSpPr txBox="1"/>
      </xdr:nvSpPr>
      <xdr:spPr>
        <a:xfrm>
          <a:off x="10515600"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6350</xdr:rowOff>
    </xdr:from>
    <xdr:to>
      <xdr:col>50</xdr:col>
      <xdr:colOff>165100</xdr:colOff>
      <xdr:row>37</xdr:row>
      <xdr:rowOff>107950</xdr:rowOff>
    </xdr:to>
    <xdr:sp macro="" textlink="">
      <xdr:nvSpPr>
        <xdr:cNvPr id="133" name="楕円 132">
          <a:extLst>
            <a:ext uri="{FF2B5EF4-FFF2-40B4-BE49-F238E27FC236}">
              <a16:creationId xmlns:a16="http://schemas.microsoft.com/office/drawing/2014/main" id="{4A752675-9F6D-4F54-8075-D7062C538B3D}"/>
            </a:ext>
          </a:extLst>
        </xdr:cNvPr>
        <xdr:cNvSpPr/>
      </xdr:nvSpPr>
      <xdr:spPr>
        <a:xfrm>
          <a:off x="9588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57150</xdr:rowOff>
    </xdr:from>
    <xdr:to>
      <xdr:col>55</xdr:col>
      <xdr:colOff>0</xdr:colOff>
      <xdr:row>37</xdr:row>
      <xdr:rowOff>57150</xdr:rowOff>
    </xdr:to>
    <xdr:cxnSp macro="">
      <xdr:nvCxnSpPr>
        <xdr:cNvPr id="134" name="直線コネクタ 133">
          <a:extLst>
            <a:ext uri="{FF2B5EF4-FFF2-40B4-BE49-F238E27FC236}">
              <a16:creationId xmlns:a16="http://schemas.microsoft.com/office/drawing/2014/main" id="{FDE99253-C250-4F4A-A16F-88130D30AEE4}"/>
            </a:ext>
          </a:extLst>
        </xdr:cNvPr>
        <xdr:cNvCxnSpPr/>
      </xdr:nvCxnSpPr>
      <xdr:spPr>
        <a:xfrm>
          <a:off x="9639300" y="6400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6350</xdr:rowOff>
    </xdr:from>
    <xdr:to>
      <xdr:col>46</xdr:col>
      <xdr:colOff>38100</xdr:colOff>
      <xdr:row>37</xdr:row>
      <xdr:rowOff>107950</xdr:rowOff>
    </xdr:to>
    <xdr:sp macro="" textlink="">
      <xdr:nvSpPr>
        <xdr:cNvPr id="135" name="楕円 134">
          <a:extLst>
            <a:ext uri="{FF2B5EF4-FFF2-40B4-BE49-F238E27FC236}">
              <a16:creationId xmlns:a16="http://schemas.microsoft.com/office/drawing/2014/main" id="{36CF097A-289B-4175-B06E-85A802883E6E}"/>
            </a:ext>
          </a:extLst>
        </xdr:cNvPr>
        <xdr:cNvSpPr/>
      </xdr:nvSpPr>
      <xdr:spPr>
        <a:xfrm>
          <a:off x="8699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57150</xdr:rowOff>
    </xdr:from>
    <xdr:to>
      <xdr:col>50</xdr:col>
      <xdr:colOff>114300</xdr:colOff>
      <xdr:row>37</xdr:row>
      <xdr:rowOff>57150</xdr:rowOff>
    </xdr:to>
    <xdr:cxnSp macro="">
      <xdr:nvCxnSpPr>
        <xdr:cNvPr id="136" name="直線コネクタ 135">
          <a:extLst>
            <a:ext uri="{FF2B5EF4-FFF2-40B4-BE49-F238E27FC236}">
              <a16:creationId xmlns:a16="http://schemas.microsoft.com/office/drawing/2014/main" id="{50671233-9B5B-4DAA-8B43-6BB0C809B3DE}"/>
            </a:ext>
          </a:extLst>
        </xdr:cNvPr>
        <xdr:cNvCxnSpPr/>
      </xdr:nvCxnSpPr>
      <xdr:spPr>
        <a:xfrm>
          <a:off x="8750300" y="6400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6350</xdr:rowOff>
    </xdr:from>
    <xdr:to>
      <xdr:col>41</xdr:col>
      <xdr:colOff>101600</xdr:colOff>
      <xdr:row>37</xdr:row>
      <xdr:rowOff>107950</xdr:rowOff>
    </xdr:to>
    <xdr:sp macro="" textlink="">
      <xdr:nvSpPr>
        <xdr:cNvPr id="137" name="楕円 136">
          <a:extLst>
            <a:ext uri="{FF2B5EF4-FFF2-40B4-BE49-F238E27FC236}">
              <a16:creationId xmlns:a16="http://schemas.microsoft.com/office/drawing/2014/main" id="{50624E68-7F66-4126-8920-917E2D46169D}"/>
            </a:ext>
          </a:extLst>
        </xdr:cNvPr>
        <xdr:cNvSpPr/>
      </xdr:nvSpPr>
      <xdr:spPr>
        <a:xfrm>
          <a:off x="7810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57150</xdr:rowOff>
    </xdr:from>
    <xdr:to>
      <xdr:col>45</xdr:col>
      <xdr:colOff>177800</xdr:colOff>
      <xdr:row>37</xdr:row>
      <xdr:rowOff>57150</xdr:rowOff>
    </xdr:to>
    <xdr:cxnSp macro="">
      <xdr:nvCxnSpPr>
        <xdr:cNvPr id="138" name="直線コネクタ 137">
          <a:extLst>
            <a:ext uri="{FF2B5EF4-FFF2-40B4-BE49-F238E27FC236}">
              <a16:creationId xmlns:a16="http://schemas.microsoft.com/office/drawing/2014/main" id="{670F4B96-3BAC-45CB-A4F3-9540DEEDD06F}"/>
            </a:ext>
          </a:extLst>
        </xdr:cNvPr>
        <xdr:cNvCxnSpPr/>
      </xdr:nvCxnSpPr>
      <xdr:spPr>
        <a:xfrm>
          <a:off x="7861300" y="6400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6350</xdr:rowOff>
    </xdr:from>
    <xdr:to>
      <xdr:col>36</xdr:col>
      <xdr:colOff>165100</xdr:colOff>
      <xdr:row>37</xdr:row>
      <xdr:rowOff>107950</xdr:rowOff>
    </xdr:to>
    <xdr:sp macro="" textlink="">
      <xdr:nvSpPr>
        <xdr:cNvPr id="139" name="楕円 138">
          <a:extLst>
            <a:ext uri="{FF2B5EF4-FFF2-40B4-BE49-F238E27FC236}">
              <a16:creationId xmlns:a16="http://schemas.microsoft.com/office/drawing/2014/main" id="{FF85B847-6C36-49CE-8E50-8DD25AFA290B}"/>
            </a:ext>
          </a:extLst>
        </xdr:cNvPr>
        <xdr:cNvSpPr/>
      </xdr:nvSpPr>
      <xdr:spPr>
        <a:xfrm>
          <a:off x="6921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57150</xdr:rowOff>
    </xdr:from>
    <xdr:to>
      <xdr:col>41</xdr:col>
      <xdr:colOff>50800</xdr:colOff>
      <xdr:row>37</xdr:row>
      <xdr:rowOff>57150</xdr:rowOff>
    </xdr:to>
    <xdr:cxnSp macro="">
      <xdr:nvCxnSpPr>
        <xdr:cNvPr id="140" name="直線コネクタ 139">
          <a:extLst>
            <a:ext uri="{FF2B5EF4-FFF2-40B4-BE49-F238E27FC236}">
              <a16:creationId xmlns:a16="http://schemas.microsoft.com/office/drawing/2014/main" id="{6D389AB4-BFD4-4B3C-8F23-60474B5B0208}"/>
            </a:ext>
          </a:extLst>
        </xdr:cNvPr>
        <xdr:cNvCxnSpPr/>
      </xdr:nvCxnSpPr>
      <xdr:spPr>
        <a:xfrm>
          <a:off x="6972300" y="6400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41" name="n_1aveValue【図書館】&#10;一人当たり面積">
          <a:extLst>
            <a:ext uri="{FF2B5EF4-FFF2-40B4-BE49-F238E27FC236}">
              <a16:creationId xmlns:a16="http://schemas.microsoft.com/office/drawing/2014/main" id="{BB75E6FC-8B75-4A8C-8AC0-DA4142F869CF}"/>
            </a:ext>
          </a:extLst>
        </xdr:cNvPr>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42" name="n_2aveValue【図書館】&#10;一人当たり面積">
          <a:extLst>
            <a:ext uri="{FF2B5EF4-FFF2-40B4-BE49-F238E27FC236}">
              <a16:creationId xmlns:a16="http://schemas.microsoft.com/office/drawing/2014/main" id="{C1DDA0DD-B817-49E1-A6AF-E5309FDACD3B}"/>
            </a:ext>
          </a:extLst>
        </xdr:cNvPr>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43" name="n_3aveValue【図書館】&#10;一人当たり面積">
          <a:extLst>
            <a:ext uri="{FF2B5EF4-FFF2-40B4-BE49-F238E27FC236}">
              <a16:creationId xmlns:a16="http://schemas.microsoft.com/office/drawing/2014/main" id="{A5D722A1-353B-41CF-AE5B-7F8779C059F2}"/>
            </a:ext>
          </a:extLst>
        </xdr:cNvPr>
        <xdr:cNvSpPr txBox="1"/>
      </xdr:nvSpPr>
      <xdr:spPr>
        <a:xfrm>
          <a:off x="7626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156227</xdr:rowOff>
    </xdr:from>
    <xdr:ext cx="469744" cy="259045"/>
    <xdr:sp macro="" textlink="">
      <xdr:nvSpPr>
        <xdr:cNvPr id="144" name="n_4aveValue【図書館】&#10;一人当たり面積">
          <a:extLst>
            <a:ext uri="{FF2B5EF4-FFF2-40B4-BE49-F238E27FC236}">
              <a16:creationId xmlns:a16="http://schemas.microsoft.com/office/drawing/2014/main" id="{E6D39445-9A6D-4513-BC9B-731903F4857D}"/>
            </a:ext>
          </a:extLst>
        </xdr:cNvPr>
        <xdr:cNvSpPr txBox="1"/>
      </xdr:nvSpPr>
      <xdr:spPr>
        <a:xfrm>
          <a:off x="6737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124477</xdr:rowOff>
    </xdr:from>
    <xdr:ext cx="469744" cy="259045"/>
    <xdr:sp macro="" textlink="">
      <xdr:nvSpPr>
        <xdr:cNvPr id="145" name="n_1mainValue【図書館】&#10;一人当たり面積">
          <a:extLst>
            <a:ext uri="{FF2B5EF4-FFF2-40B4-BE49-F238E27FC236}">
              <a16:creationId xmlns:a16="http://schemas.microsoft.com/office/drawing/2014/main" id="{74BF3380-1D8E-4FAF-9467-C893828BD9F6}"/>
            </a:ext>
          </a:extLst>
        </xdr:cNvPr>
        <xdr:cNvSpPr txBox="1"/>
      </xdr:nvSpPr>
      <xdr:spPr>
        <a:xfrm>
          <a:off x="93917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124477</xdr:rowOff>
    </xdr:from>
    <xdr:ext cx="469744" cy="259045"/>
    <xdr:sp macro="" textlink="">
      <xdr:nvSpPr>
        <xdr:cNvPr id="146" name="n_2mainValue【図書館】&#10;一人当たり面積">
          <a:extLst>
            <a:ext uri="{FF2B5EF4-FFF2-40B4-BE49-F238E27FC236}">
              <a16:creationId xmlns:a16="http://schemas.microsoft.com/office/drawing/2014/main" id="{7D03D5CA-42D1-43BF-8D49-ADC543448F2E}"/>
            </a:ext>
          </a:extLst>
        </xdr:cNvPr>
        <xdr:cNvSpPr txBox="1"/>
      </xdr:nvSpPr>
      <xdr:spPr>
        <a:xfrm>
          <a:off x="8515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124477</xdr:rowOff>
    </xdr:from>
    <xdr:ext cx="469744" cy="259045"/>
    <xdr:sp macro="" textlink="">
      <xdr:nvSpPr>
        <xdr:cNvPr id="147" name="n_3mainValue【図書館】&#10;一人当たり面積">
          <a:extLst>
            <a:ext uri="{FF2B5EF4-FFF2-40B4-BE49-F238E27FC236}">
              <a16:creationId xmlns:a16="http://schemas.microsoft.com/office/drawing/2014/main" id="{CE52806B-5554-44EE-AF2F-B400FEB6C6E8}"/>
            </a:ext>
          </a:extLst>
        </xdr:cNvPr>
        <xdr:cNvSpPr txBox="1"/>
      </xdr:nvSpPr>
      <xdr:spPr>
        <a:xfrm>
          <a:off x="7626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124477</xdr:rowOff>
    </xdr:from>
    <xdr:ext cx="469744" cy="259045"/>
    <xdr:sp macro="" textlink="">
      <xdr:nvSpPr>
        <xdr:cNvPr id="148" name="n_4mainValue【図書館】&#10;一人当たり面積">
          <a:extLst>
            <a:ext uri="{FF2B5EF4-FFF2-40B4-BE49-F238E27FC236}">
              <a16:creationId xmlns:a16="http://schemas.microsoft.com/office/drawing/2014/main" id="{6D4FE630-2825-4AB3-8019-A3738A61284E}"/>
            </a:ext>
          </a:extLst>
        </xdr:cNvPr>
        <xdr:cNvSpPr txBox="1"/>
      </xdr:nvSpPr>
      <xdr:spPr>
        <a:xfrm>
          <a:off x="6737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8652BBAA-6205-498A-A9F9-8D8398652F4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38E2FE6B-5BC8-4FFF-B1FA-1CF67D6848F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7EE4D07A-A837-4EA1-A7F8-22E39BEFA08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BB20E505-E3BE-4CC3-8B24-1C9475D78F5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AE227D7F-795F-46F8-8DD7-D95585BD590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B6561CC9-ED5A-449A-93C6-08BF9634C3D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A1FF830C-1304-4973-8DB7-4E79ABF6BEF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73032E14-C8F7-4D88-90F2-D148A10472D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EB6A15C3-5AA1-4D7F-BE56-EDC8D654740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68EC3285-D7DF-4492-A91D-DED9751333E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62954A66-70B7-4BF7-ABEC-D7D3731EA13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CE314A55-AC2C-483B-83CD-8C2F0219F5C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9AD9ECCE-70B0-49C4-8A61-FDF13AE451D1}"/>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909D5BB8-03CC-40FB-B941-9315BF96266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7BD07353-F262-47AC-9F3B-C964A051EC1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93BF45B0-F031-464C-BB7B-E238F5AE757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9B0D1724-1356-4E45-977E-E5DC58D5C42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7BD0C19B-F246-4261-B787-75764016871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3190C533-EA1C-4540-A111-5AB2E54FE36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5B2F12A2-B1DF-4694-887F-5DA12F2409B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A67581B3-34E6-4991-80F5-6030FD59C8A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2B11D15C-4396-45A2-9DD7-67D2CE9A9AA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495878AD-88B8-4C17-A2E5-4C83B3BE247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4A0AE885-5EC0-4EED-9DD1-B9C03B1646B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B6D3AF24-8BFA-4E10-9521-081734AD4F7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53E9D8CA-A547-4B10-AF4C-8D9D38138BCC}"/>
            </a:ext>
          </a:extLst>
        </xdr:cNvPr>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1683BBC2-2F0C-4A47-BA6C-AA3C9F3B9F21}"/>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0E375727-4048-4B35-A772-6427F488D81C}"/>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63A9A026-A1DD-47B9-AC4B-DA436D9008B0}"/>
            </a:ext>
          </a:extLst>
        </xdr:cNvPr>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8" name="直線コネクタ 177">
          <a:extLst>
            <a:ext uri="{FF2B5EF4-FFF2-40B4-BE49-F238E27FC236}">
              <a16:creationId xmlns:a16="http://schemas.microsoft.com/office/drawing/2014/main" id="{E1FFCFD9-1C25-4A08-930D-39C7A86BA851}"/>
            </a:ext>
          </a:extLst>
        </xdr:cNvPr>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130101</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45012C0E-1FAA-4147-B8CA-03A159AED05A}"/>
            </a:ext>
          </a:extLst>
        </xdr:cNvPr>
        <xdr:cNvSpPr txBox="1"/>
      </xdr:nvSpPr>
      <xdr:spPr>
        <a:xfrm>
          <a:off x="4673600" y="10417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80" name="フローチャート: 判断 179">
          <a:extLst>
            <a:ext uri="{FF2B5EF4-FFF2-40B4-BE49-F238E27FC236}">
              <a16:creationId xmlns:a16="http://schemas.microsoft.com/office/drawing/2014/main" id="{6ACEBAEE-135F-4BB4-AC22-E3CC61697313}"/>
            </a:ext>
          </a:extLst>
        </xdr:cNvPr>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181" name="フローチャート: 判断 180">
          <a:extLst>
            <a:ext uri="{FF2B5EF4-FFF2-40B4-BE49-F238E27FC236}">
              <a16:creationId xmlns:a16="http://schemas.microsoft.com/office/drawing/2014/main" id="{44A49DA1-EEE0-4F21-89EA-1D2491175DAD}"/>
            </a:ext>
          </a:extLst>
        </xdr:cNvPr>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82" name="フローチャート: 判断 181">
          <a:extLst>
            <a:ext uri="{FF2B5EF4-FFF2-40B4-BE49-F238E27FC236}">
              <a16:creationId xmlns:a16="http://schemas.microsoft.com/office/drawing/2014/main" id="{2AB56733-3A99-431F-A01A-3D4186C626A2}"/>
            </a:ext>
          </a:extLst>
        </xdr:cNvPr>
        <xdr:cNvSpPr/>
      </xdr:nvSpPr>
      <xdr:spPr>
        <a:xfrm>
          <a:off x="2857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83" name="フローチャート: 判断 182">
          <a:extLst>
            <a:ext uri="{FF2B5EF4-FFF2-40B4-BE49-F238E27FC236}">
              <a16:creationId xmlns:a16="http://schemas.microsoft.com/office/drawing/2014/main" id="{1E78B8D3-F00C-4549-B94D-1EE13355DA2C}"/>
            </a:ext>
          </a:extLst>
        </xdr:cNvPr>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4" name="フローチャート: 判断 183">
          <a:extLst>
            <a:ext uri="{FF2B5EF4-FFF2-40B4-BE49-F238E27FC236}">
              <a16:creationId xmlns:a16="http://schemas.microsoft.com/office/drawing/2014/main" id="{AC01525D-44D1-42F5-90C3-ABCDA290B28D}"/>
            </a:ext>
          </a:extLst>
        </xdr:cNvPr>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1D3AA92-80C0-49AF-A892-39D34B09EAD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ED5581B5-E926-4324-8C56-D36D41BAB81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4C181B8E-2757-4AFE-AE7F-C6590BB7024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C3217C5C-A929-4CD6-83FB-8FE564DD7D6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1FD56112-E88F-4F98-B268-0B1680F6E38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78196</xdr:rowOff>
    </xdr:from>
    <xdr:to>
      <xdr:col>24</xdr:col>
      <xdr:colOff>114300</xdr:colOff>
      <xdr:row>58</xdr:row>
      <xdr:rowOff>8346</xdr:rowOff>
    </xdr:to>
    <xdr:sp macro="" textlink="">
      <xdr:nvSpPr>
        <xdr:cNvPr id="190" name="楕円 189">
          <a:extLst>
            <a:ext uri="{FF2B5EF4-FFF2-40B4-BE49-F238E27FC236}">
              <a16:creationId xmlns:a16="http://schemas.microsoft.com/office/drawing/2014/main" id="{13174432-DF9E-43D3-9D53-C1B934569568}"/>
            </a:ext>
          </a:extLst>
        </xdr:cNvPr>
        <xdr:cNvSpPr/>
      </xdr:nvSpPr>
      <xdr:spPr>
        <a:xfrm>
          <a:off x="4584700" y="985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101073</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2B7BF0DF-E548-4AA5-9E07-654FDCD98FA1}"/>
            </a:ext>
          </a:extLst>
        </xdr:cNvPr>
        <xdr:cNvSpPr txBox="1"/>
      </xdr:nvSpPr>
      <xdr:spPr>
        <a:xfrm>
          <a:off x="4673600" y="970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112485</xdr:rowOff>
    </xdr:from>
    <xdr:to>
      <xdr:col>20</xdr:col>
      <xdr:colOff>38100</xdr:colOff>
      <xdr:row>58</xdr:row>
      <xdr:rowOff>42635</xdr:rowOff>
    </xdr:to>
    <xdr:sp macro="" textlink="">
      <xdr:nvSpPr>
        <xdr:cNvPr id="192" name="楕円 191">
          <a:extLst>
            <a:ext uri="{FF2B5EF4-FFF2-40B4-BE49-F238E27FC236}">
              <a16:creationId xmlns:a16="http://schemas.microsoft.com/office/drawing/2014/main" id="{345EB590-CEBC-4534-81F0-429E378D7F0C}"/>
            </a:ext>
          </a:extLst>
        </xdr:cNvPr>
        <xdr:cNvSpPr/>
      </xdr:nvSpPr>
      <xdr:spPr>
        <a:xfrm>
          <a:off x="3746500" y="988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128996</xdr:rowOff>
    </xdr:from>
    <xdr:to>
      <xdr:col>24</xdr:col>
      <xdr:colOff>63500</xdr:colOff>
      <xdr:row>57</xdr:row>
      <xdr:rowOff>163285</xdr:rowOff>
    </xdr:to>
    <xdr:cxnSp macro="">
      <xdr:nvCxnSpPr>
        <xdr:cNvPr id="193" name="直線コネクタ 192">
          <a:extLst>
            <a:ext uri="{FF2B5EF4-FFF2-40B4-BE49-F238E27FC236}">
              <a16:creationId xmlns:a16="http://schemas.microsoft.com/office/drawing/2014/main" id="{3D1CB199-FE69-4C90-AE64-0FD9FE871E5A}"/>
            </a:ext>
          </a:extLst>
        </xdr:cNvPr>
        <xdr:cNvCxnSpPr/>
      </xdr:nvCxnSpPr>
      <xdr:spPr>
        <a:xfrm flipV="1">
          <a:off x="3797300" y="990164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83094</xdr:rowOff>
    </xdr:from>
    <xdr:to>
      <xdr:col>15</xdr:col>
      <xdr:colOff>101600</xdr:colOff>
      <xdr:row>58</xdr:row>
      <xdr:rowOff>13244</xdr:rowOff>
    </xdr:to>
    <xdr:sp macro="" textlink="">
      <xdr:nvSpPr>
        <xdr:cNvPr id="194" name="楕円 193">
          <a:extLst>
            <a:ext uri="{FF2B5EF4-FFF2-40B4-BE49-F238E27FC236}">
              <a16:creationId xmlns:a16="http://schemas.microsoft.com/office/drawing/2014/main" id="{6644904E-FF5D-4E04-A67A-958D74938714}"/>
            </a:ext>
          </a:extLst>
        </xdr:cNvPr>
        <xdr:cNvSpPr/>
      </xdr:nvSpPr>
      <xdr:spPr>
        <a:xfrm>
          <a:off x="2857500" y="985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133894</xdr:rowOff>
    </xdr:from>
    <xdr:to>
      <xdr:col>19</xdr:col>
      <xdr:colOff>177800</xdr:colOff>
      <xdr:row>57</xdr:row>
      <xdr:rowOff>163285</xdr:rowOff>
    </xdr:to>
    <xdr:cxnSp macro="">
      <xdr:nvCxnSpPr>
        <xdr:cNvPr id="195" name="直線コネクタ 194">
          <a:extLst>
            <a:ext uri="{FF2B5EF4-FFF2-40B4-BE49-F238E27FC236}">
              <a16:creationId xmlns:a16="http://schemas.microsoft.com/office/drawing/2014/main" id="{C8FF03CA-56AD-4B19-894C-C0D2C2D6CAE9}"/>
            </a:ext>
          </a:extLst>
        </xdr:cNvPr>
        <xdr:cNvCxnSpPr/>
      </xdr:nvCxnSpPr>
      <xdr:spPr>
        <a:xfrm>
          <a:off x="2908300" y="9906544"/>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92891</xdr:rowOff>
    </xdr:from>
    <xdr:to>
      <xdr:col>10</xdr:col>
      <xdr:colOff>165100</xdr:colOff>
      <xdr:row>58</xdr:row>
      <xdr:rowOff>23041</xdr:rowOff>
    </xdr:to>
    <xdr:sp macro="" textlink="">
      <xdr:nvSpPr>
        <xdr:cNvPr id="196" name="楕円 195">
          <a:extLst>
            <a:ext uri="{FF2B5EF4-FFF2-40B4-BE49-F238E27FC236}">
              <a16:creationId xmlns:a16="http://schemas.microsoft.com/office/drawing/2014/main" id="{046A03CC-CCA3-436C-9337-AC9BD99AD632}"/>
            </a:ext>
          </a:extLst>
        </xdr:cNvPr>
        <xdr:cNvSpPr/>
      </xdr:nvSpPr>
      <xdr:spPr>
        <a:xfrm>
          <a:off x="1968500" y="986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133894</xdr:rowOff>
    </xdr:from>
    <xdr:to>
      <xdr:col>15</xdr:col>
      <xdr:colOff>50800</xdr:colOff>
      <xdr:row>57</xdr:row>
      <xdr:rowOff>143691</xdr:rowOff>
    </xdr:to>
    <xdr:cxnSp macro="">
      <xdr:nvCxnSpPr>
        <xdr:cNvPr id="197" name="直線コネクタ 196">
          <a:extLst>
            <a:ext uri="{FF2B5EF4-FFF2-40B4-BE49-F238E27FC236}">
              <a16:creationId xmlns:a16="http://schemas.microsoft.com/office/drawing/2014/main" id="{CD34D1C0-7E95-4DC1-AA81-417B22E4A335}"/>
            </a:ext>
          </a:extLst>
        </xdr:cNvPr>
        <xdr:cNvCxnSpPr/>
      </xdr:nvCxnSpPr>
      <xdr:spPr>
        <a:xfrm flipV="1">
          <a:off x="2019300" y="990654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35741</xdr:rowOff>
    </xdr:from>
    <xdr:to>
      <xdr:col>6</xdr:col>
      <xdr:colOff>38100</xdr:colOff>
      <xdr:row>63</xdr:row>
      <xdr:rowOff>137341</xdr:rowOff>
    </xdr:to>
    <xdr:sp macro="" textlink="">
      <xdr:nvSpPr>
        <xdr:cNvPr id="198" name="楕円 197">
          <a:extLst>
            <a:ext uri="{FF2B5EF4-FFF2-40B4-BE49-F238E27FC236}">
              <a16:creationId xmlns:a16="http://schemas.microsoft.com/office/drawing/2014/main" id="{529B2B03-3D8D-4FD8-8F08-6EF5C1FEE5A3}"/>
            </a:ext>
          </a:extLst>
        </xdr:cNvPr>
        <xdr:cNvSpPr/>
      </xdr:nvSpPr>
      <xdr:spPr>
        <a:xfrm>
          <a:off x="1079500" y="1083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143691</xdr:rowOff>
    </xdr:from>
    <xdr:to>
      <xdr:col>10</xdr:col>
      <xdr:colOff>114300</xdr:colOff>
      <xdr:row>63</xdr:row>
      <xdr:rowOff>86541</xdr:rowOff>
    </xdr:to>
    <xdr:cxnSp macro="">
      <xdr:nvCxnSpPr>
        <xdr:cNvPr id="199" name="直線コネクタ 198">
          <a:extLst>
            <a:ext uri="{FF2B5EF4-FFF2-40B4-BE49-F238E27FC236}">
              <a16:creationId xmlns:a16="http://schemas.microsoft.com/office/drawing/2014/main" id="{D3D564AC-4B61-48B7-9837-56603211BD13}"/>
            </a:ext>
          </a:extLst>
        </xdr:cNvPr>
        <xdr:cNvCxnSpPr/>
      </xdr:nvCxnSpPr>
      <xdr:spPr>
        <a:xfrm flipV="1">
          <a:off x="1130300" y="9916341"/>
          <a:ext cx="889000" cy="97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63154</xdr:rowOff>
    </xdr:from>
    <xdr:ext cx="405111" cy="259045"/>
    <xdr:sp macro="" textlink="">
      <xdr:nvSpPr>
        <xdr:cNvPr id="200" name="n_1aveValue【体育館・プール】&#10;有形固定資産減価償却率">
          <a:extLst>
            <a:ext uri="{FF2B5EF4-FFF2-40B4-BE49-F238E27FC236}">
              <a16:creationId xmlns:a16="http://schemas.microsoft.com/office/drawing/2014/main" id="{9270CFF9-144B-49F2-BE46-EEF08922743D}"/>
            </a:ext>
          </a:extLst>
        </xdr:cNvPr>
        <xdr:cNvSpPr txBox="1"/>
      </xdr:nvSpPr>
      <xdr:spPr>
        <a:xfrm>
          <a:off x="35820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82749</xdr:rowOff>
    </xdr:from>
    <xdr:ext cx="405111" cy="259045"/>
    <xdr:sp macro="" textlink="">
      <xdr:nvSpPr>
        <xdr:cNvPr id="201" name="n_2aveValue【体育館・プール】&#10;有形固定資産減価償却率">
          <a:extLst>
            <a:ext uri="{FF2B5EF4-FFF2-40B4-BE49-F238E27FC236}">
              <a16:creationId xmlns:a16="http://schemas.microsoft.com/office/drawing/2014/main" id="{4B04EC39-AF44-4D6B-95B3-EE0C09D79C8F}"/>
            </a:ext>
          </a:extLst>
        </xdr:cNvPr>
        <xdr:cNvSpPr txBox="1"/>
      </xdr:nvSpPr>
      <xdr:spPr>
        <a:xfrm>
          <a:off x="2705744"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41927</xdr:rowOff>
    </xdr:from>
    <xdr:ext cx="405111" cy="259045"/>
    <xdr:sp macro="" textlink="">
      <xdr:nvSpPr>
        <xdr:cNvPr id="202" name="n_3aveValue【体育館・プール】&#10;有形固定資産減価償却率">
          <a:extLst>
            <a:ext uri="{FF2B5EF4-FFF2-40B4-BE49-F238E27FC236}">
              <a16:creationId xmlns:a16="http://schemas.microsoft.com/office/drawing/2014/main" id="{87D6D1C7-7C24-4591-9544-13CD81A0C662}"/>
            </a:ext>
          </a:extLst>
        </xdr:cNvPr>
        <xdr:cNvSpPr txBox="1"/>
      </xdr:nvSpPr>
      <xdr:spPr>
        <a:xfrm>
          <a:off x="1816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64061</xdr:rowOff>
    </xdr:from>
    <xdr:ext cx="405111" cy="259045"/>
    <xdr:sp macro="" textlink="">
      <xdr:nvSpPr>
        <xdr:cNvPr id="203" name="n_4aveValue【体育館・プール】&#10;有形固定資産減価償却率">
          <a:extLst>
            <a:ext uri="{FF2B5EF4-FFF2-40B4-BE49-F238E27FC236}">
              <a16:creationId xmlns:a16="http://schemas.microsoft.com/office/drawing/2014/main" id="{F4705250-9D10-4CEA-A7DF-75F2B638EE53}"/>
            </a:ext>
          </a:extLst>
        </xdr:cNvPr>
        <xdr:cNvSpPr txBox="1"/>
      </xdr:nvSpPr>
      <xdr:spPr>
        <a:xfrm>
          <a:off x="927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59162</xdr:rowOff>
    </xdr:from>
    <xdr:ext cx="405111" cy="259045"/>
    <xdr:sp macro="" textlink="">
      <xdr:nvSpPr>
        <xdr:cNvPr id="204" name="n_1mainValue【体育館・プール】&#10;有形固定資産減価償却率">
          <a:extLst>
            <a:ext uri="{FF2B5EF4-FFF2-40B4-BE49-F238E27FC236}">
              <a16:creationId xmlns:a16="http://schemas.microsoft.com/office/drawing/2014/main" id="{919EE822-3394-43A5-AE69-751C730343A7}"/>
            </a:ext>
          </a:extLst>
        </xdr:cNvPr>
        <xdr:cNvSpPr txBox="1"/>
      </xdr:nvSpPr>
      <xdr:spPr>
        <a:xfrm>
          <a:off x="3582044" y="966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29771</xdr:rowOff>
    </xdr:from>
    <xdr:ext cx="405111" cy="259045"/>
    <xdr:sp macro="" textlink="">
      <xdr:nvSpPr>
        <xdr:cNvPr id="205" name="n_2mainValue【体育館・プール】&#10;有形固定資産減価償却率">
          <a:extLst>
            <a:ext uri="{FF2B5EF4-FFF2-40B4-BE49-F238E27FC236}">
              <a16:creationId xmlns:a16="http://schemas.microsoft.com/office/drawing/2014/main" id="{F9D8954D-C4BC-472C-AD89-CE5073EC7E4F}"/>
            </a:ext>
          </a:extLst>
        </xdr:cNvPr>
        <xdr:cNvSpPr txBox="1"/>
      </xdr:nvSpPr>
      <xdr:spPr>
        <a:xfrm>
          <a:off x="2705744" y="963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39568</xdr:rowOff>
    </xdr:from>
    <xdr:ext cx="405111" cy="259045"/>
    <xdr:sp macro="" textlink="">
      <xdr:nvSpPr>
        <xdr:cNvPr id="206" name="n_3mainValue【体育館・プール】&#10;有形固定資産減価償却率">
          <a:extLst>
            <a:ext uri="{FF2B5EF4-FFF2-40B4-BE49-F238E27FC236}">
              <a16:creationId xmlns:a16="http://schemas.microsoft.com/office/drawing/2014/main" id="{340E624F-4B5B-4477-A7AC-B4C9F433B799}"/>
            </a:ext>
          </a:extLst>
        </xdr:cNvPr>
        <xdr:cNvSpPr txBox="1"/>
      </xdr:nvSpPr>
      <xdr:spPr>
        <a:xfrm>
          <a:off x="1816744" y="9640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128468</xdr:rowOff>
    </xdr:from>
    <xdr:ext cx="405111" cy="259045"/>
    <xdr:sp macro="" textlink="">
      <xdr:nvSpPr>
        <xdr:cNvPr id="207" name="n_4mainValue【体育館・プール】&#10;有形固定資産減価償却率">
          <a:extLst>
            <a:ext uri="{FF2B5EF4-FFF2-40B4-BE49-F238E27FC236}">
              <a16:creationId xmlns:a16="http://schemas.microsoft.com/office/drawing/2014/main" id="{412B28DD-76E7-4CBF-9143-457ACF627F32}"/>
            </a:ext>
          </a:extLst>
        </xdr:cNvPr>
        <xdr:cNvSpPr txBox="1"/>
      </xdr:nvSpPr>
      <xdr:spPr>
        <a:xfrm>
          <a:off x="927744" y="10929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AB444283-66F4-4E9F-A83C-96EB2E38BAF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141440C-96AA-4BE0-9436-84DA5A5594C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CFB64359-D6D7-4E87-B05C-06E29D1C453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34AFC4EA-7FBF-426A-B749-3A120F0C173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4C357DA7-AA68-4163-910B-D1B62529B61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EC8F6B4C-8C7F-4684-8594-775F4CB921B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DA148BCC-1498-41C6-A6FA-53375995F73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446744A1-BE7A-489B-BB00-8EA1DBC206A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54ADF5CF-B394-4BBC-B456-2C3A6D6868A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30254FAA-C45D-4279-9F0B-5E675E872C9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D3CBB8F-6780-44BF-ACA7-D2C066DE04FC}"/>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C48415E6-9E16-4010-A20E-C660AD1F4CB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BCB54161-AC8F-4E6C-A993-FE1AE9B7943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B8356D37-7A84-4911-9EB4-C4DDB77CDCA1}"/>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33CA0D25-89D0-4A55-9B70-17A67BEDA6C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D36C72A7-1257-4FA0-9572-1D512317BE78}"/>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80A4DE30-B517-4B78-ABD5-D5596F3B1433}"/>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C8C7E39E-0820-468B-8796-0A9863EC9EF1}"/>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8542BA29-BFCE-4030-A9DF-12AE7B6883D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D7D04428-8FF6-4706-A99D-F87D62FF0438}"/>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2DB32C0B-B859-4025-9655-04FBAF3DC61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983CEDD4-8498-430A-B156-7FFDF8DB588E}"/>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B3B23538-3158-4723-9854-6A000E20A1B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31" name="直線コネクタ 230">
          <a:extLst>
            <a:ext uri="{FF2B5EF4-FFF2-40B4-BE49-F238E27FC236}">
              <a16:creationId xmlns:a16="http://schemas.microsoft.com/office/drawing/2014/main" id="{7AFC2777-ADC2-4547-9D66-739D9F45AF70}"/>
            </a:ext>
          </a:extLst>
        </xdr:cNvPr>
        <xdr:cNvCxnSpPr/>
      </xdr:nvCxnSpPr>
      <xdr:spPr>
        <a:xfrm flipV="1">
          <a:off x="10476865" y="978027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a:extLst>
            <a:ext uri="{FF2B5EF4-FFF2-40B4-BE49-F238E27FC236}">
              <a16:creationId xmlns:a16="http://schemas.microsoft.com/office/drawing/2014/main" id="{2BF5243D-C7A8-443C-B539-BF77B14DF717}"/>
            </a:ext>
          </a:extLst>
        </xdr:cNvPr>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a:extLst>
            <a:ext uri="{FF2B5EF4-FFF2-40B4-BE49-F238E27FC236}">
              <a16:creationId xmlns:a16="http://schemas.microsoft.com/office/drawing/2014/main" id="{F7425F97-BDB6-441A-9695-FE2846FE2E88}"/>
            </a:ext>
          </a:extLst>
        </xdr:cNvPr>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234" name="【体育館・プール】&#10;一人当たり面積最大値テキスト">
          <a:extLst>
            <a:ext uri="{FF2B5EF4-FFF2-40B4-BE49-F238E27FC236}">
              <a16:creationId xmlns:a16="http://schemas.microsoft.com/office/drawing/2014/main" id="{AA9303A3-4EE9-4AE6-AE82-F1A70D1B957B}"/>
            </a:ext>
          </a:extLst>
        </xdr:cNvPr>
        <xdr:cNvSpPr txBox="1"/>
      </xdr:nvSpPr>
      <xdr:spPr>
        <a:xfrm>
          <a:off x="10515600" y="955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35" name="直線コネクタ 234">
          <a:extLst>
            <a:ext uri="{FF2B5EF4-FFF2-40B4-BE49-F238E27FC236}">
              <a16:creationId xmlns:a16="http://schemas.microsoft.com/office/drawing/2014/main" id="{F431390D-A961-475C-A4BE-A9B7419346B3}"/>
            </a:ext>
          </a:extLst>
        </xdr:cNvPr>
        <xdr:cNvCxnSpPr/>
      </xdr:nvCxnSpPr>
      <xdr:spPr>
        <a:xfrm>
          <a:off x="10388600" y="978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48277</xdr:rowOff>
    </xdr:from>
    <xdr:ext cx="469744" cy="259045"/>
    <xdr:sp macro="" textlink="">
      <xdr:nvSpPr>
        <xdr:cNvPr id="236" name="【体育館・プール】&#10;一人当たり面積平均値テキスト">
          <a:extLst>
            <a:ext uri="{FF2B5EF4-FFF2-40B4-BE49-F238E27FC236}">
              <a16:creationId xmlns:a16="http://schemas.microsoft.com/office/drawing/2014/main" id="{7B34BD96-6E10-4785-ADF0-1F9BA37B3885}"/>
            </a:ext>
          </a:extLst>
        </xdr:cNvPr>
        <xdr:cNvSpPr txBox="1"/>
      </xdr:nvSpPr>
      <xdr:spPr>
        <a:xfrm>
          <a:off x="105156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37" name="フローチャート: 判断 236">
          <a:extLst>
            <a:ext uri="{FF2B5EF4-FFF2-40B4-BE49-F238E27FC236}">
              <a16:creationId xmlns:a16="http://schemas.microsoft.com/office/drawing/2014/main" id="{4E894F1E-8D0A-473E-B792-ED88F887EEA2}"/>
            </a:ext>
          </a:extLst>
        </xdr:cNvPr>
        <xdr:cNvSpPr/>
      </xdr:nvSpPr>
      <xdr:spPr>
        <a:xfrm>
          <a:off x="10426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38" name="フローチャート: 判断 237">
          <a:extLst>
            <a:ext uri="{FF2B5EF4-FFF2-40B4-BE49-F238E27FC236}">
              <a16:creationId xmlns:a16="http://schemas.microsoft.com/office/drawing/2014/main" id="{6F7BFE4B-D5DD-4C68-8BFB-C843DD2B326D}"/>
            </a:ext>
          </a:extLst>
        </xdr:cNvPr>
        <xdr:cNvSpPr/>
      </xdr:nvSpPr>
      <xdr:spPr>
        <a:xfrm>
          <a:off x="9588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39" name="フローチャート: 判断 238">
          <a:extLst>
            <a:ext uri="{FF2B5EF4-FFF2-40B4-BE49-F238E27FC236}">
              <a16:creationId xmlns:a16="http://schemas.microsoft.com/office/drawing/2014/main" id="{20A6526C-0308-475D-805D-D2DF7C87CF72}"/>
            </a:ext>
          </a:extLst>
        </xdr:cNvPr>
        <xdr:cNvSpPr/>
      </xdr:nvSpPr>
      <xdr:spPr>
        <a:xfrm>
          <a:off x="8699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240" name="フローチャート: 判断 239">
          <a:extLst>
            <a:ext uri="{FF2B5EF4-FFF2-40B4-BE49-F238E27FC236}">
              <a16:creationId xmlns:a16="http://schemas.microsoft.com/office/drawing/2014/main" id="{18791BDB-AEEF-41CB-B2AA-AAE6B4F87A70}"/>
            </a:ext>
          </a:extLst>
        </xdr:cNvPr>
        <xdr:cNvSpPr/>
      </xdr:nvSpPr>
      <xdr:spPr>
        <a:xfrm>
          <a:off x="7810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41" name="フローチャート: 判断 240">
          <a:extLst>
            <a:ext uri="{FF2B5EF4-FFF2-40B4-BE49-F238E27FC236}">
              <a16:creationId xmlns:a16="http://schemas.microsoft.com/office/drawing/2014/main" id="{8023B099-E729-474B-9821-8FF161453C6D}"/>
            </a:ext>
          </a:extLst>
        </xdr:cNvPr>
        <xdr:cNvSpPr/>
      </xdr:nvSpPr>
      <xdr:spPr>
        <a:xfrm>
          <a:off x="6921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4CFB4E2A-2671-47D6-9B4C-3B02375509B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FC001A07-B24C-4E90-9F6C-63485E400B9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F7791BCC-9DF1-4772-805A-507464C9C3F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220F92B2-EBA9-4FAE-AC0F-21265033F25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38F8520D-981D-49C0-94E4-63A525C6BD1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149225</xdr:rowOff>
    </xdr:from>
    <xdr:to>
      <xdr:col>55</xdr:col>
      <xdr:colOff>50800</xdr:colOff>
      <xdr:row>63</xdr:row>
      <xdr:rowOff>79375</xdr:rowOff>
    </xdr:to>
    <xdr:sp macro="" textlink="">
      <xdr:nvSpPr>
        <xdr:cNvPr id="247" name="楕円 246">
          <a:extLst>
            <a:ext uri="{FF2B5EF4-FFF2-40B4-BE49-F238E27FC236}">
              <a16:creationId xmlns:a16="http://schemas.microsoft.com/office/drawing/2014/main" id="{70F6CA80-E506-426C-86E3-9CCA45915E21}"/>
            </a:ext>
          </a:extLst>
        </xdr:cNvPr>
        <xdr:cNvSpPr/>
      </xdr:nvSpPr>
      <xdr:spPr>
        <a:xfrm>
          <a:off x="10426700" y="1077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127652</xdr:rowOff>
    </xdr:from>
    <xdr:ext cx="469744" cy="259045"/>
    <xdr:sp macro="" textlink="">
      <xdr:nvSpPr>
        <xdr:cNvPr id="248" name="【体育館・プール】&#10;一人当たり面積該当値テキスト">
          <a:extLst>
            <a:ext uri="{FF2B5EF4-FFF2-40B4-BE49-F238E27FC236}">
              <a16:creationId xmlns:a16="http://schemas.microsoft.com/office/drawing/2014/main" id="{2D2E386E-6001-4649-9164-FE1875B0894A}"/>
            </a:ext>
          </a:extLst>
        </xdr:cNvPr>
        <xdr:cNvSpPr txBox="1"/>
      </xdr:nvSpPr>
      <xdr:spPr>
        <a:xfrm>
          <a:off x="10515600" y="1075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135890</xdr:rowOff>
    </xdr:from>
    <xdr:to>
      <xdr:col>50</xdr:col>
      <xdr:colOff>165100</xdr:colOff>
      <xdr:row>63</xdr:row>
      <xdr:rowOff>66040</xdr:rowOff>
    </xdr:to>
    <xdr:sp macro="" textlink="">
      <xdr:nvSpPr>
        <xdr:cNvPr id="249" name="楕円 248">
          <a:extLst>
            <a:ext uri="{FF2B5EF4-FFF2-40B4-BE49-F238E27FC236}">
              <a16:creationId xmlns:a16="http://schemas.microsoft.com/office/drawing/2014/main" id="{FD2370A9-0CF5-41F3-98EC-740278B7EC3C}"/>
            </a:ext>
          </a:extLst>
        </xdr:cNvPr>
        <xdr:cNvSpPr/>
      </xdr:nvSpPr>
      <xdr:spPr>
        <a:xfrm>
          <a:off x="9588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15240</xdr:rowOff>
    </xdr:from>
    <xdr:to>
      <xdr:col>55</xdr:col>
      <xdr:colOff>0</xdr:colOff>
      <xdr:row>63</xdr:row>
      <xdr:rowOff>28575</xdr:rowOff>
    </xdr:to>
    <xdr:cxnSp macro="">
      <xdr:nvCxnSpPr>
        <xdr:cNvPr id="250" name="直線コネクタ 249">
          <a:extLst>
            <a:ext uri="{FF2B5EF4-FFF2-40B4-BE49-F238E27FC236}">
              <a16:creationId xmlns:a16="http://schemas.microsoft.com/office/drawing/2014/main" id="{73332E7B-CE93-4073-9E21-201EB07B7292}"/>
            </a:ext>
          </a:extLst>
        </xdr:cNvPr>
        <xdr:cNvCxnSpPr/>
      </xdr:nvCxnSpPr>
      <xdr:spPr>
        <a:xfrm>
          <a:off x="9639300" y="1081659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139700</xdr:rowOff>
    </xdr:from>
    <xdr:to>
      <xdr:col>46</xdr:col>
      <xdr:colOff>38100</xdr:colOff>
      <xdr:row>63</xdr:row>
      <xdr:rowOff>69850</xdr:rowOff>
    </xdr:to>
    <xdr:sp macro="" textlink="">
      <xdr:nvSpPr>
        <xdr:cNvPr id="251" name="楕円 250">
          <a:extLst>
            <a:ext uri="{FF2B5EF4-FFF2-40B4-BE49-F238E27FC236}">
              <a16:creationId xmlns:a16="http://schemas.microsoft.com/office/drawing/2014/main" id="{5F569C7F-BF46-4EE4-A487-2693B1135539}"/>
            </a:ext>
          </a:extLst>
        </xdr:cNvPr>
        <xdr:cNvSpPr/>
      </xdr:nvSpPr>
      <xdr:spPr>
        <a:xfrm>
          <a:off x="8699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15240</xdr:rowOff>
    </xdr:from>
    <xdr:to>
      <xdr:col>50</xdr:col>
      <xdr:colOff>114300</xdr:colOff>
      <xdr:row>63</xdr:row>
      <xdr:rowOff>19050</xdr:rowOff>
    </xdr:to>
    <xdr:cxnSp macro="">
      <xdr:nvCxnSpPr>
        <xdr:cNvPr id="252" name="直線コネクタ 251">
          <a:extLst>
            <a:ext uri="{FF2B5EF4-FFF2-40B4-BE49-F238E27FC236}">
              <a16:creationId xmlns:a16="http://schemas.microsoft.com/office/drawing/2014/main" id="{6AAA1DCD-426E-44B3-A87F-497CB68E4552}"/>
            </a:ext>
          </a:extLst>
        </xdr:cNvPr>
        <xdr:cNvCxnSpPr/>
      </xdr:nvCxnSpPr>
      <xdr:spPr>
        <a:xfrm flipV="1">
          <a:off x="8750300" y="108165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137795</xdr:rowOff>
    </xdr:from>
    <xdr:to>
      <xdr:col>41</xdr:col>
      <xdr:colOff>101600</xdr:colOff>
      <xdr:row>63</xdr:row>
      <xdr:rowOff>67945</xdr:rowOff>
    </xdr:to>
    <xdr:sp macro="" textlink="">
      <xdr:nvSpPr>
        <xdr:cNvPr id="253" name="楕円 252">
          <a:extLst>
            <a:ext uri="{FF2B5EF4-FFF2-40B4-BE49-F238E27FC236}">
              <a16:creationId xmlns:a16="http://schemas.microsoft.com/office/drawing/2014/main" id="{DAEDE6AA-F5DF-4526-8247-CD49CC4679C6}"/>
            </a:ext>
          </a:extLst>
        </xdr:cNvPr>
        <xdr:cNvSpPr/>
      </xdr:nvSpPr>
      <xdr:spPr>
        <a:xfrm>
          <a:off x="78105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17145</xdr:rowOff>
    </xdr:from>
    <xdr:to>
      <xdr:col>45</xdr:col>
      <xdr:colOff>177800</xdr:colOff>
      <xdr:row>63</xdr:row>
      <xdr:rowOff>19050</xdr:rowOff>
    </xdr:to>
    <xdr:cxnSp macro="">
      <xdr:nvCxnSpPr>
        <xdr:cNvPr id="254" name="直線コネクタ 253">
          <a:extLst>
            <a:ext uri="{FF2B5EF4-FFF2-40B4-BE49-F238E27FC236}">
              <a16:creationId xmlns:a16="http://schemas.microsoft.com/office/drawing/2014/main" id="{4EDC43DA-4B9F-4FFF-99B6-F5C7C86E8194}"/>
            </a:ext>
          </a:extLst>
        </xdr:cNvPr>
        <xdr:cNvCxnSpPr/>
      </xdr:nvCxnSpPr>
      <xdr:spPr>
        <a:xfrm>
          <a:off x="7861300" y="108184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166370</xdr:rowOff>
    </xdr:from>
    <xdr:to>
      <xdr:col>36</xdr:col>
      <xdr:colOff>165100</xdr:colOff>
      <xdr:row>63</xdr:row>
      <xdr:rowOff>96520</xdr:rowOff>
    </xdr:to>
    <xdr:sp macro="" textlink="">
      <xdr:nvSpPr>
        <xdr:cNvPr id="255" name="楕円 254">
          <a:extLst>
            <a:ext uri="{FF2B5EF4-FFF2-40B4-BE49-F238E27FC236}">
              <a16:creationId xmlns:a16="http://schemas.microsoft.com/office/drawing/2014/main" id="{7F67BC10-5616-4E9B-A88F-9425738AA687}"/>
            </a:ext>
          </a:extLst>
        </xdr:cNvPr>
        <xdr:cNvSpPr/>
      </xdr:nvSpPr>
      <xdr:spPr>
        <a:xfrm>
          <a:off x="6921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17145</xdr:rowOff>
    </xdr:from>
    <xdr:to>
      <xdr:col>41</xdr:col>
      <xdr:colOff>50800</xdr:colOff>
      <xdr:row>63</xdr:row>
      <xdr:rowOff>45720</xdr:rowOff>
    </xdr:to>
    <xdr:cxnSp macro="">
      <xdr:nvCxnSpPr>
        <xdr:cNvPr id="256" name="直線コネクタ 255">
          <a:extLst>
            <a:ext uri="{FF2B5EF4-FFF2-40B4-BE49-F238E27FC236}">
              <a16:creationId xmlns:a16="http://schemas.microsoft.com/office/drawing/2014/main" id="{6B5F29A3-CCD5-4649-A93D-EA53922B1745}"/>
            </a:ext>
          </a:extLst>
        </xdr:cNvPr>
        <xdr:cNvCxnSpPr/>
      </xdr:nvCxnSpPr>
      <xdr:spPr>
        <a:xfrm flipV="1">
          <a:off x="6972300" y="108184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130192</xdr:rowOff>
    </xdr:from>
    <xdr:ext cx="469744" cy="259045"/>
    <xdr:sp macro="" textlink="">
      <xdr:nvSpPr>
        <xdr:cNvPr id="257" name="n_1aveValue【体育館・プール】&#10;一人当たり面積">
          <a:extLst>
            <a:ext uri="{FF2B5EF4-FFF2-40B4-BE49-F238E27FC236}">
              <a16:creationId xmlns:a16="http://schemas.microsoft.com/office/drawing/2014/main" id="{6398C6F3-2BA0-4971-912B-43C655C5E02B}"/>
            </a:ext>
          </a:extLst>
        </xdr:cNvPr>
        <xdr:cNvSpPr txBox="1"/>
      </xdr:nvSpPr>
      <xdr:spPr>
        <a:xfrm>
          <a:off x="9391727"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48277</xdr:rowOff>
    </xdr:from>
    <xdr:ext cx="469744" cy="259045"/>
    <xdr:sp macro="" textlink="">
      <xdr:nvSpPr>
        <xdr:cNvPr id="258" name="n_2aveValue【体育館・プール】&#10;一人当たり面積">
          <a:extLst>
            <a:ext uri="{FF2B5EF4-FFF2-40B4-BE49-F238E27FC236}">
              <a16:creationId xmlns:a16="http://schemas.microsoft.com/office/drawing/2014/main" id="{6C1FF69B-593D-490C-A42F-1D624878B5FE}"/>
            </a:ext>
          </a:extLst>
        </xdr:cNvPr>
        <xdr:cNvSpPr txBox="1"/>
      </xdr:nvSpPr>
      <xdr:spPr>
        <a:xfrm>
          <a:off x="85154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50182</xdr:rowOff>
    </xdr:from>
    <xdr:ext cx="469744" cy="259045"/>
    <xdr:sp macro="" textlink="">
      <xdr:nvSpPr>
        <xdr:cNvPr id="259" name="n_3aveValue【体育館・プール】&#10;一人当たり面積">
          <a:extLst>
            <a:ext uri="{FF2B5EF4-FFF2-40B4-BE49-F238E27FC236}">
              <a16:creationId xmlns:a16="http://schemas.microsoft.com/office/drawing/2014/main" id="{C1744CDF-141D-4391-B5A0-F94C4CC3449B}"/>
            </a:ext>
          </a:extLst>
        </xdr:cNvPr>
        <xdr:cNvSpPr txBox="1"/>
      </xdr:nvSpPr>
      <xdr:spPr>
        <a:xfrm>
          <a:off x="7626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160672</xdr:rowOff>
    </xdr:from>
    <xdr:ext cx="469744" cy="259045"/>
    <xdr:sp macro="" textlink="">
      <xdr:nvSpPr>
        <xdr:cNvPr id="260" name="n_4aveValue【体育館・プール】&#10;一人当たり面積">
          <a:extLst>
            <a:ext uri="{FF2B5EF4-FFF2-40B4-BE49-F238E27FC236}">
              <a16:creationId xmlns:a16="http://schemas.microsoft.com/office/drawing/2014/main" id="{66620D66-CB14-41BB-8CF8-0282B8878F5E}"/>
            </a:ext>
          </a:extLst>
        </xdr:cNvPr>
        <xdr:cNvSpPr txBox="1"/>
      </xdr:nvSpPr>
      <xdr:spPr>
        <a:xfrm>
          <a:off x="6737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57167</xdr:rowOff>
    </xdr:from>
    <xdr:ext cx="469744" cy="259045"/>
    <xdr:sp macro="" textlink="">
      <xdr:nvSpPr>
        <xdr:cNvPr id="261" name="n_1mainValue【体育館・プール】&#10;一人当たり面積">
          <a:extLst>
            <a:ext uri="{FF2B5EF4-FFF2-40B4-BE49-F238E27FC236}">
              <a16:creationId xmlns:a16="http://schemas.microsoft.com/office/drawing/2014/main" id="{0B47305A-21F9-4E7C-807E-C0264AE488B2}"/>
            </a:ext>
          </a:extLst>
        </xdr:cNvPr>
        <xdr:cNvSpPr txBox="1"/>
      </xdr:nvSpPr>
      <xdr:spPr>
        <a:xfrm>
          <a:off x="9391727"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60977</xdr:rowOff>
    </xdr:from>
    <xdr:ext cx="469744" cy="259045"/>
    <xdr:sp macro="" textlink="">
      <xdr:nvSpPr>
        <xdr:cNvPr id="262" name="n_2mainValue【体育館・プール】&#10;一人当たり面積">
          <a:extLst>
            <a:ext uri="{FF2B5EF4-FFF2-40B4-BE49-F238E27FC236}">
              <a16:creationId xmlns:a16="http://schemas.microsoft.com/office/drawing/2014/main" id="{D35D5D07-C52F-4FE4-9A14-03DB8E05FFCA}"/>
            </a:ext>
          </a:extLst>
        </xdr:cNvPr>
        <xdr:cNvSpPr txBox="1"/>
      </xdr:nvSpPr>
      <xdr:spPr>
        <a:xfrm>
          <a:off x="8515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59072</xdr:rowOff>
    </xdr:from>
    <xdr:ext cx="469744" cy="259045"/>
    <xdr:sp macro="" textlink="">
      <xdr:nvSpPr>
        <xdr:cNvPr id="263" name="n_3mainValue【体育館・プール】&#10;一人当たり面積">
          <a:extLst>
            <a:ext uri="{FF2B5EF4-FFF2-40B4-BE49-F238E27FC236}">
              <a16:creationId xmlns:a16="http://schemas.microsoft.com/office/drawing/2014/main" id="{B89FABED-4FAD-472E-A8E5-157250722751}"/>
            </a:ext>
          </a:extLst>
        </xdr:cNvPr>
        <xdr:cNvSpPr txBox="1"/>
      </xdr:nvSpPr>
      <xdr:spPr>
        <a:xfrm>
          <a:off x="7626427" y="1086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87647</xdr:rowOff>
    </xdr:from>
    <xdr:ext cx="469744" cy="259045"/>
    <xdr:sp macro="" textlink="">
      <xdr:nvSpPr>
        <xdr:cNvPr id="264" name="n_4mainValue【体育館・プール】&#10;一人当たり面積">
          <a:extLst>
            <a:ext uri="{FF2B5EF4-FFF2-40B4-BE49-F238E27FC236}">
              <a16:creationId xmlns:a16="http://schemas.microsoft.com/office/drawing/2014/main" id="{806EC265-1CAE-4BB6-8459-68A37E5BC93B}"/>
            </a:ext>
          </a:extLst>
        </xdr:cNvPr>
        <xdr:cNvSpPr txBox="1"/>
      </xdr:nvSpPr>
      <xdr:spPr>
        <a:xfrm>
          <a:off x="67374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3070E66E-1645-4109-8AAB-5E1E7D33A8D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1B76919-168B-41FD-A0F8-3EE9387E611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7973F1CA-4022-4683-AF44-C9BD7018DA8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28532CFC-F3B6-4E49-A76D-FE60A4D8345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8AE262E2-534F-4D44-A53A-4DA13D8D586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9D02C973-4CBC-40EB-90A3-B584FA984A4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38A3FA73-EA16-4E64-83C8-2A34624E57D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E435E74-4DCA-4923-B702-8A9C5319492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60AAC87F-F1EB-41B1-AA28-2F0EDA7E2DC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1A608821-CF22-40D7-9ED5-6B53D3F24B2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CA35C997-90BE-4559-ACEC-D399F45378D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9CEB383C-9122-4B8A-AD65-1FA82635C3E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F7F543CA-A2A6-468D-A221-C479F266FA94}"/>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58E88E52-C1D9-461D-BCAB-E22C39C55AD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E8C4F938-662B-4D49-B986-17738C63C2BC}"/>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319DDF68-9778-4961-A66B-E9697405E8B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9318D6ED-DEAC-4C1C-82E9-9158DD843D4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E11ABA7D-AA68-47E0-9C8C-27D17F4E149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2B2A57E6-3205-4044-A51F-A89A247CDD5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1375C77E-0EE8-4256-A668-BB54859FDD9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A4D690EA-98D1-4C84-88B0-DDCAE4ADD1A9}"/>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6E45B251-5B6C-4520-96A3-E3974B5DDA9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CE2DF2AD-C31F-42A3-A5B2-08B8A05A73E4}"/>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74BC9B62-7E4F-4E7D-9D5C-49CA97BA4F9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127636</xdr:rowOff>
    </xdr:from>
    <xdr:to>
      <xdr:col>24</xdr:col>
      <xdr:colOff>62865</xdr:colOff>
      <xdr:row>86</xdr:row>
      <xdr:rowOff>106680</xdr:rowOff>
    </xdr:to>
    <xdr:cxnSp macro="">
      <xdr:nvCxnSpPr>
        <xdr:cNvPr id="289" name="直線コネクタ 288">
          <a:extLst>
            <a:ext uri="{FF2B5EF4-FFF2-40B4-BE49-F238E27FC236}">
              <a16:creationId xmlns:a16="http://schemas.microsoft.com/office/drawing/2014/main" id="{A0BF9E41-D259-4061-92EE-178D44896480}"/>
            </a:ext>
          </a:extLst>
        </xdr:cNvPr>
        <xdr:cNvCxnSpPr/>
      </xdr:nvCxnSpPr>
      <xdr:spPr>
        <a:xfrm flipV="1">
          <a:off x="4634865" y="13500736"/>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15D026B8-E303-44F8-9A7D-F889FBF1B308}"/>
            </a:ext>
          </a:extLst>
        </xdr:cNvPr>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1" name="直線コネクタ 290">
          <a:extLst>
            <a:ext uri="{FF2B5EF4-FFF2-40B4-BE49-F238E27FC236}">
              <a16:creationId xmlns:a16="http://schemas.microsoft.com/office/drawing/2014/main" id="{D8FFF0B1-ECC0-4E01-AEE7-8AF8ECF41284}"/>
            </a:ext>
          </a:extLst>
        </xdr:cNvPr>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74313</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E7BA296F-A8E6-42B4-BF78-DF91C2ABEF10}"/>
            </a:ext>
          </a:extLst>
        </xdr:cNvPr>
        <xdr:cNvSpPr txBox="1"/>
      </xdr:nvSpPr>
      <xdr:spPr>
        <a:xfrm>
          <a:off x="4673600" y="1327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127636</xdr:rowOff>
    </xdr:from>
    <xdr:to>
      <xdr:col>24</xdr:col>
      <xdr:colOff>152400</xdr:colOff>
      <xdr:row>78</xdr:row>
      <xdr:rowOff>127636</xdr:rowOff>
    </xdr:to>
    <xdr:cxnSp macro="">
      <xdr:nvCxnSpPr>
        <xdr:cNvPr id="293" name="直線コネクタ 292">
          <a:extLst>
            <a:ext uri="{FF2B5EF4-FFF2-40B4-BE49-F238E27FC236}">
              <a16:creationId xmlns:a16="http://schemas.microsoft.com/office/drawing/2014/main" id="{482D813A-F1C9-4129-87ED-A63E847DAC40}"/>
            </a:ext>
          </a:extLst>
        </xdr:cNvPr>
        <xdr:cNvCxnSpPr/>
      </xdr:nvCxnSpPr>
      <xdr:spPr>
        <a:xfrm>
          <a:off x="4546600" y="1350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33038</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022991D0-1F9E-44D5-B88B-AE4AFC44FEC9}"/>
            </a:ext>
          </a:extLst>
        </xdr:cNvPr>
        <xdr:cNvSpPr txBox="1"/>
      </xdr:nvSpPr>
      <xdr:spPr>
        <a:xfrm>
          <a:off x="4673600" y="1392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95" name="フローチャート: 判断 294">
          <a:extLst>
            <a:ext uri="{FF2B5EF4-FFF2-40B4-BE49-F238E27FC236}">
              <a16:creationId xmlns:a16="http://schemas.microsoft.com/office/drawing/2014/main" id="{547AE585-208F-468C-8C84-486720472545}"/>
            </a:ext>
          </a:extLst>
        </xdr:cNvPr>
        <xdr:cNvSpPr/>
      </xdr:nvSpPr>
      <xdr:spPr>
        <a:xfrm>
          <a:off x="4584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6" name="フローチャート: 判断 295">
          <a:extLst>
            <a:ext uri="{FF2B5EF4-FFF2-40B4-BE49-F238E27FC236}">
              <a16:creationId xmlns:a16="http://schemas.microsoft.com/office/drawing/2014/main" id="{C506C730-E2F6-4CA1-B49E-58945E282399}"/>
            </a:ext>
          </a:extLst>
        </xdr:cNvPr>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97" name="フローチャート: 判断 296">
          <a:extLst>
            <a:ext uri="{FF2B5EF4-FFF2-40B4-BE49-F238E27FC236}">
              <a16:creationId xmlns:a16="http://schemas.microsoft.com/office/drawing/2014/main" id="{8A8667A0-3B76-48BF-BFBF-55DB94290DCC}"/>
            </a:ext>
          </a:extLst>
        </xdr:cNvPr>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98" name="フローチャート: 判断 297">
          <a:extLst>
            <a:ext uri="{FF2B5EF4-FFF2-40B4-BE49-F238E27FC236}">
              <a16:creationId xmlns:a16="http://schemas.microsoft.com/office/drawing/2014/main" id="{3129B8D8-9EDF-433F-B116-EFE448B80E90}"/>
            </a:ext>
          </a:extLst>
        </xdr:cNvPr>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99" name="フローチャート: 判断 298">
          <a:extLst>
            <a:ext uri="{FF2B5EF4-FFF2-40B4-BE49-F238E27FC236}">
              <a16:creationId xmlns:a16="http://schemas.microsoft.com/office/drawing/2014/main" id="{853334DD-C153-4648-B5D1-C3A6DD78510C}"/>
            </a:ext>
          </a:extLst>
        </xdr:cNvPr>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6DDA0D85-835B-4E8C-BFCE-6F15C2C4472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429E62F4-7DFE-4575-BC2A-D42565D16D3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70F2FABC-6ECA-4C9D-9576-381E695D4EA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B83A68DB-FE8E-4F60-B9CD-F59EBEBDC51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8014E75B-4D28-4FE2-96FA-AB40A6591A3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305" name="楕円 304">
          <a:extLst>
            <a:ext uri="{FF2B5EF4-FFF2-40B4-BE49-F238E27FC236}">
              <a16:creationId xmlns:a16="http://schemas.microsoft.com/office/drawing/2014/main" id="{FD4747A2-56E5-436A-8941-FDE396B89C8C}"/>
            </a:ext>
          </a:extLst>
        </xdr:cNvPr>
        <xdr:cNvSpPr/>
      </xdr:nvSpPr>
      <xdr:spPr>
        <a:xfrm>
          <a:off x="4584700" y="1412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47641</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19EB3F76-202A-465E-9768-342EEB7B4A43}"/>
            </a:ext>
          </a:extLst>
        </xdr:cNvPr>
        <xdr:cNvSpPr txBox="1"/>
      </xdr:nvSpPr>
      <xdr:spPr>
        <a:xfrm>
          <a:off x="4673600"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15875</xdr:rowOff>
    </xdr:from>
    <xdr:to>
      <xdr:col>20</xdr:col>
      <xdr:colOff>38100</xdr:colOff>
      <xdr:row>82</xdr:row>
      <xdr:rowOff>117475</xdr:rowOff>
    </xdr:to>
    <xdr:sp macro="" textlink="">
      <xdr:nvSpPr>
        <xdr:cNvPr id="307" name="楕円 306">
          <a:extLst>
            <a:ext uri="{FF2B5EF4-FFF2-40B4-BE49-F238E27FC236}">
              <a16:creationId xmlns:a16="http://schemas.microsoft.com/office/drawing/2014/main" id="{AC06D47F-67C1-4686-BEBF-6E9459B932BC}"/>
            </a:ext>
          </a:extLst>
        </xdr:cNvPr>
        <xdr:cNvSpPr/>
      </xdr:nvSpPr>
      <xdr:spPr>
        <a:xfrm>
          <a:off x="3746500" y="140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66675</xdr:rowOff>
    </xdr:from>
    <xdr:to>
      <xdr:col>24</xdr:col>
      <xdr:colOff>63500</xdr:colOff>
      <xdr:row>82</xdr:row>
      <xdr:rowOff>120014</xdr:rowOff>
    </xdr:to>
    <xdr:cxnSp macro="">
      <xdr:nvCxnSpPr>
        <xdr:cNvPr id="308" name="直線コネクタ 307">
          <a:extLst>
            <a:ext uri="{FF2B5EF4-FFF2-40B4-BE49-F238E27FC236}">
              <a16:creationId xmlns:a16="http://schemas.microsoft.com/office/drawing/2014/main" id="{AF5A60B9-1293-4066-8AAC-A40FAB5ABE0B}"/>
            </a:ext>
          </a:extLst>
        </xdr:cNvPr>
        <xdr:cNvCxnSpPr/>
      </xdr:nvCxnSpPr>
      <xdr:spPr>
        <a:xfrm>
          <a:off x="3797300" y="14125575"/>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135889</xdr:rowOff>
    </xdr:from>
    <xdr:to>
      <xdr:col>15</xdr:col>
      <xdr:colOff>101600</xdr:colOff>
      <xdr:row>82</xdr:row>
      <xdr:rowOff>66039</xdr:rowOff>
    </xdr:to>
    <xdr:sp macro="" textlink="">
      <xdr:nvSpPr>
        <xdr:cNvPr id="309" name="楕円 308">
          <a:extLst>
            <a:ext uri="{FF2B5EF4-FFF2-40B4-BE49-F238E27FC236}">
              <a16:creationId xmlns:a16="http://schemas.microsoft.com/office/drawing/2014/main" id="{63C5348D-8A66-4177-B8BD-147875B7D042}"/>
            </a:ext>
          </a:extLst>
        </xdr:cNvPr>
        <xdr:cNvSpPr/>
      </xdr:nvSpPr>
      <xdr:spPr>
        <a:xfrm>
          <a:off x="2857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15239</xdr:rowOff>
    </xdr:from>
    <xdr:to>
      <xdr:col>19</xdr:col>
      <xdr:colOff>177800</xdr:colOff>
      <xdr:row>82</xdr:row>
      <xdr:rowOff>66675</xdr:rowOff>
    </xdr:to>
    <xdr:cxnSp macro="">
      <xdr:nvCxnSpPr>
        <xdr:cNvPr id="310" name="直線コネクタ 309">
          <a:extLst>
            <a:ext uri="{FF2B5EF4-FFF2-40B4-BE49-F238E27FC236}">
              <a16:creationId xmlns:a16="http://schemas.microsoft.com/office/drawing/2014/main" id="{7EFA2318-02B1-461C-BD76-04FBA4CBD0ED}"/>
            </a:ext>
          </a:extLst>
        </xdr:cNvPr>
        <xdr:cNvCxnSpPr/>
      </xdr:nvCxnSpPr>
      <xdr:spPr>
        <a:xfrm>
          <a:off x="2908300" y="14074139"/>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99695</xdr:rowOff>
    </xdr:from>
    <xdr:to>
      <xdr:col>10</xdr:col>
      <xdr:colOff>165100</xdr:colOff>
      <xdr:row>82</xdr:row>
      <xdr:rowOff>29845</xdr:rowOff>
    </xdr:to>
    <xdr:sp macro="" textlink="">
      <xdr:nvSpPr>
        <xdr:cNvPr id="311" name="楕円 310">
          <a:extLst>
            <a:ext uri="{FF2B5EF4-FFF2-40B4-BE49-F238E27FC236}">
              <a16:creationId xmlns:a16="http://schemas.microsoft.com/office/drawing/2014/main" id="{551F2023-F842-428E-A63D-0EDD8BC9DC04}"/>
            </a:ext>
          </a:extLst>
        </xdr:cNvPr>
        <xdr:cNvSpPr/>
      </xdr:nvSpPr>
      <xdr:spPr>
        <a:xfrm>
          <a:off x="1968500" y="1398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150495</xdr:rowOff>
    </xdr:from>
    <xdr:to>
      <xdr:col>15</xdr:col>
      <xdr:colOff>50800</xdr:colOff>
      <xdr:row>82</xdr:row>
      <xdr:rowOff>15239</xdr:rowOff>
    </xdr:to>
    <xdr:cxnSp macro="">
      <xdr:nvCxnSpPr>
        <xdr:cNvPr id="312" name="直線コネクタ 311">
          <a:extLst>
            <a:ext uri="{FF2B5EF4-FFF2-40B4-BE49-F238E27FC236}">
              <a16:creationId xmlns:a16="http://schemas.microsoft.com/office/drawing/2014/main" id="{5AB588F0-87B5-4A7D-97A1-12A8769233B3}"/>
            </a:ext>
          </a:extLst>
        </xdr:cNvPr>
        <xdr:cNvCxnSpPr/>
      </xdr:nvCxnSpPr>
      <xdr:spPr>
        <a:xfrm>
          <a:off x="2019300" y="1403794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31114</xdr:rowOff>
    </xdr:from>
    <xdr:to>
      <xdr:col>6</xdr:col>
      <xdr:colOff>38100</xdr:colOff>
      <xdr:row>81</xdr:row>
      <xdr:rowOff>132714</xdr:rowOff>
    </xdr:to>
    <xdr:sp macro="" textlink="">
      <xdr:nvSpPr>
        <xdr:cNvPr id="313" name="楕円 312">
          <a:extLst>
            <a:ext uri="{FF2B5EF4-FFF2-40B4-BE49-F238E27FC236}">
              <a16:creationId xmlns:a16="http://schemas.microsoft.com/office/drawing/2014/main" id="{8AD3D676-D683-4D83-BEB8-EB8E7F68AA35}"/>
            </a:ext>
          </a:extLst>
        </xdr:cNvPr>
        <xdr:cNvSpPr/>
      </xdr:nvSpPr>
      <xdr:spPr>
        <a:xfrm>
          <a:off x="1079500" y="1391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81914</xdr:rowOff>
    </xdr:from>
    <xdr:to>
      <xdr:col>10</xdr:col>
      <xdr:colOff>114300</xdr:colOff>
      <xdr:row>81</xdr:row>
      <xdr:rowOff>150495</xdr:rowOff>
    </xdr:to>
    <xdr:cxnSp macro="">
      <xdr:nvCxnSpPr>
        <xdr:cNvPr id="314" name="直線コネクタ 313">
          <a:extLst>
            <a:ext uri="{FF2B5EF4-FFF2-40B4-BE49-F238E27FC236}">
              <a16:creationId xmlns:a16="http://schemas.microsoft.com/office/drawing/2014/main" id="{27B32D25-EAED-4F45-ADD7-4F05AF2619BD}"/>
            </a:ext>
          </a:extLst>
        </xdr:cNvPr>
        <xdr:cNvCxnSpPr/>
      </xdr:nvCxnSpPr>
      <xdr:spPr>
        <a:xfrm>
          <a:off x="1130300" y="13969364"/>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69232</xdr:rowOff>
    </xdr:from>
    <xdr:ext cx="405111" cy="259045"/>
    <xdr:sp macro="" textlink="">
      <xdr:nvSpPr>
        <xdr:cNvPr id="315" name="n_1aveValue【福祉施設】&#10;有形固定資産減価償却率">
          <a:extLst>
            <a:ext uri="{FF2B5EF4-FFF2-40B4-BE49-F238E27FC236}">
              <a16:creationId xmlns:a16="http://schemas.microsoft.com/office/drawing/2014/main" id="{6E366EA7-2BE3-4B9A-9AFF-7EEF613D813F}"/>
            </a:ext>
          </a:extLst>
        </xdr:cNvPr>
        <xdr:cNvSpPr txBox="1"/>
      </xdr:nvSpPr>
      <xdr:spPr>
        <a:xfrm>
          <a:off x="3582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316" name="n_2aveValue【福祉施設】&#10;有形固定資産減価償却率">
          <a:extLst>
            <a:ext uri="{FF2B5EF4-FFF2-40B4-BE49-F238E27FC236}">
              <a16:creationId xmlns:a16="http://schemas.microsoft.com/office/drawing/2014/main" id="{29A719DD-8FE9-4D8D-B8C4-6D7F6327A5E5}"/>
            </a:ext>
          </a:extLst>
        </xdr:cNvPr>
        <xdr:cNvSpPr txBox="1"/>
      </xdr:nvSpPr>
      <xdr:spPr>
        <a:xfrm>
          <a:off x="2705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162577</xdr:rowOff>
    </xdr:from>
    <xdr:ext cx="405111" cy="259045"/>
    <xdr:sp macro="" textlink="">
      <xdr:nvSpPr>
        <xdr:cNvPr id="317" name="n_3aveValue【福祉施設】&#10;有形固定資産減価償却率">
          <a:extLst>
            <a:ext uri="{FF2B5EF4-FFF2-40B4-BE49-F238E27FC236}">
              <a16:creationId xmlns:a16="http://schemas.microsoft.com/office/drawing/2014/main" id="{A58F3B94-99C1-43CC-9DAC-BEF498C1A42F}"/>
            </a:ext>
          </a:extLst>
        </xdr:cNvPr>
        <xdr:cNvSpPr txBox="1"/>
      </xdr:nvSpPr>
      <xdr:spPr>
        <a:xfrm>
          <a:off x="1816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156227</xdr:rowOff>
    </xdr:from>
    <xdr:ext cx="405111" cy="259045"/>
    <xdr:sp macro="" textlink="">
      <xdr:nvSpPr>
        <xdr:cNvPr id="318" name="n_4aveValue【福祉施設】&#10;有形固定資産減価償却率">
          <a:extLst>
            <a:ext uri="{FF2B5EF4-FFF2-40B4-BE49-F238E27FC236}">
              <a16:creationId xmlns:a16="http://schemas.microsoft.com/office/drawing/2014/main" id="{9FA8E90A-292C-4D23-A4A4-7650E96BD0DF}"/>
            </a:ext>
          </a:extLst>
        </xdr:cNvPr>
        <xdr:cNvSpPr txBox="1"/>
      </xdr:nvSpPr>
      <xdr:spPr>
        <a:xfrm>
          <a:off x="927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108602</xdr:rowOff>
    </xdr:from>
    <xdr:ext cx="405111" cy="259045"/>
    <xdr:sp macro="" textlink="">
      <xdr:nvSpPr>
        <xdr:cNvPr id="319" name="n_1mainValue【福祉施設】&#10;有形固定資産減価償却率">
          <a:extLst>
            <a:ext uri="{FF2B5EF4-FFF2-40B4-BE49-F238E27FC236}">
              <a16:creationId xmlns:a16="http://schemas.microsoft.com/office/drawing/2014/main" id="{749F1A16-EB11-46F9-BD9D-4492566CCA8E}"/>
            </a:ext>
          </a:extLst>
        </xdr:cNvPr>
        <xdr:cNvSpPr txBox="1"/>
      </xdr:nvSpPr>
      <xdr:spPr>
        <a:xfrm>
          <a:off x="35820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57166</xdr:rowOff>
    </xdr:from>
    <xdr:ext cx="405111" cy="259045"/>
    <xdr:sp macro="" textlink="">
      <xdr:nvSpPr>
        <xdr:cNvPr id="320" name="n_2mainValue【福祉施設】&#10;有形固定資産減価償却率">
          <a:extLst>
            <a:ext uri="{FF2B5EF4-FFF2-40B4-BE49-F238E27FC236}">
              <a16:creationId xmlns:a16="http://schemas.microsoft.com/office/drawing/2014/main" id="{5640F5D6-B3F4-4909-BFD8-9B37A6AFDCAB}"/>
            </a:ext>
          </a:extLst>
        </xdr:cNvPr>
        <xdr:cNvSpPr txBox="1"/>
      </xdr:nvSpPr>
      <xdr:spPr>
        <a:xfrm>
          <a:off x="2705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20972</xdr:rowOff>
    </xdr:from>
    <xdr:ext cx="405111" cy="259045"/>
    <xdr:sp macro="" textlink="">
      <xdr:nvSpPr>
        <xdr:cNvPr id="321" name="n_3mainValue【福祉施設】&#10;有形固定資産減価償却率">
          <a:extLst>
            <a:ext uri="{FF2B5EF4-FFF2-40B4-BE49-F238E27FC236}">
              <a16:creationId xmlns:a16="http://schemas.microsoft.com/office/drawing/2014/main" id="{D81D6EEE-A53B-4D99-A5E1-4AB2BFF2ABA1}"/>
            </a:ext>
          </a:extLst>
        </xdr:cNvPr>
        <xdr:cNvSpPr txBox="1"/>
      </xdr:nvSpPr>
      <xdr:spPr>
        <a:xfrm>
          <a:off x="18167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149241</xdr:rowOff>
    </xdr:from>
    <xdr:ext cx="405111" cy="259045"/>
    <xdr:sp macro="" textlink="">
      <xdr:nvSpPr>
        <xdr:cNvPr id="322" name="n_4mainValue【福祉施設】&#10;有形固定資産減価償却率">
          <a:extLst>
            <a:ext uri="{FF2B5EF4-FFF2-40B4-BE49-F238E27FC236}">
              <a16:creationId xmlns:a16="http://schemas.microsoft.com/office/drawing/2014/main" id="{C4F7750C-8BB6-4DF9-B301-D7349A037EEE}"/>
            </a:ext>
          </a:extLst>
        </xdr:cNvPr>
        <xdr:cNvSpPr txBox="1"/>
      </xdr:nvSpPr>
      <xdr:spPr>
        <a:xfrm>
          <a:off x="927744" y="1369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12252583-AA33-4C01-99D4-E04F74F9965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2697DFAA-AAA7-43D1-8219-FE6B7CA7B89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ABD13C65-EE17-4544-9BEC-51D4A1A7B5F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31FC35F5-DB95-4960-BE03-B1C304F976A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A7DDF0F8-6BC9-4E1D-A60E-5F256A28115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84FAB484-A54B-4B23-ACC6-AE17BF56108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A897D327-F57C-4EE5-8BEA-F98C95E7476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F25FB6D2-6A7A-4B9F-A371-2A6FB7D0640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1B6C84FD-F592-46EB-A17A-B9D6DCD83C1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DEA48FC-845E-43F7-B0B8-0834011A5B2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441A929A-968B-401B-842D-AFA543C6DE9F}"/>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C7F34512-38F8-4AE1-932D-46114AB4D12A}"/>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7C1D5F6C-ACF7-4AD2-B7AE-9C328AA61D31}"/>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1C7803D0-4B3C-45BA-A4A1-1CE447F57F02}"/>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E2E8D7AD-1426-4365-9739-FEF9418AAE9A}"/>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ACE8737F-25EF-4EDA-B0DA-E5CA45420176}"/>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1ACC4C41-D89B-4154-B357-25623C8F8F42}"/>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93C38C01-D078-4F61-B1CA-050DF9185D24}"/>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3CA78CA0-7111-4B65-9638-57832533B4C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0DA748B7-DA44-4747-8816-5366C9A930C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E32C4277-D94A-4754-B081-3A005BF0A5A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24385</xdr:rowOff>
    </xdr:to>
    <xdr:cxnSp macro="">
      <xdr:nvCxnSpPr>
        <xdr:cNvPr id="344" name="直線コネクタ 343">
          <a:extLst>
            <a:ext uri="{FF2B5EF4-FFF2-40B4-BE49-F238E27FC236}">
              <a16:creationId xmlns:a16="http://schemas.microsoft.com/office/drawing/2014/main" id="{7C95FE09-03E2-4EA2-8B3B-EE45D7C6C68B}"/>
            </a:ext>
          </a:extLst>
        </xdr:cNvPr>
        <xdr:cNvCxnSpPr/>
      </xdr:nvCxnSpPr>
      <xdr:spPr>
        <a:xfrm flipV="1">
          <a:off x="10476865" y="13274039"/>
          <a:ext cx="0" cy="1495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a:extLst>
            <a:ext uri="{FF2B5EF4-FFF2-40B4-BE49-F238E27FC236}">
              <a16:creationId xmlns:a16="http://schemas.microsoft.com/office/drawing/2014/main" id="{BBD68409-7B02-44CA-A8D3-A8E3C9355F2F}"/>
            </a:ext>
          </a:extLst>
        </xdr:cNvPr>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a:extLst>
            <a:ext uri="{FF2B5EF4-FFF2-40B4-BE49-F238E27FC236}">
              <a16:creationId xmlns:a16="http://schemas.microsoft.com/office/drawing/2014/main" id="{C0D6B917-8E17-473B-91B9-1F51E966A41B}"/>
            </a:ext>
          </a:extLst>
        </xdr:cNvPr>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47" name="【福祉施設】&#10;一人当たり面積最大値テキスト">
          <a:extLst>
            <a:ext uri="{FF2B5EF4-FFF2-40B4-BE49-F238E27FC236}">
              <a16:creationId xmlns:a16="http://schemas.microsoft.com/office/drawing/2014/main" id="{9BB38DD6-FD34-4BCE-8003-F1C1CCF3761F}"/>
            </a:ext>
          </a:extLst>
        </xdr:cNvPr>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48" name="直線コネクタ 347">
          <a:extLst>
            <a:ext uri="{FF2B5EF4-FFF2-40B4-BE49-F238E27FC236}">
              <a16:creationId xmlns:a16="http://schemas.microsoft.com/office/drawing/2014/main" id="{EDF384A1-1786-4986-9AB7-547408FADADE}"/>
            </a:ext>
          </a:extLst>
        </xdr:cNvPr>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118890</xdr:rowOff>
    </xdr:from>
    <xdr:ext cx="469744" cy="259045"/>
    <xdr:sp macro="" textlink="">
      <xdr:nvSpPr>
        <xdr:cNvPr id="349" name="【福祉施設】&#10;一人当たり面積平均値テキスト">
          <a:extLst>
            <a:ext uri="{FF2B5EF4-FFF2-40B4-BE49-F238E27FC236}">
              <a16:creationId xmlns:a16="http://schemas.microsoft.com/office/drawing/2014/main" id="{DF249CEF-6678-4FB1-9F67-DC03242994E2}"/>
            </a:ext>
          </a:extLst>
        </xdr:cNvPr>
        <xdr:cNvSpPr txBox="1"/>
      </xdr:nvSpPr>
      <xdr:spPr>
        <a:xfrm>
          <a:off x="10515600" y="14349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50" name="フローチャート: 判断 349">
          <a:extLst>
            <a:ext uri="{FF2B5EF4-FFF2-40B4-BE49-F238E27FC236}">
              <a16:creationId xmlns:a16="http://schemas.microsoft.com/office/drawing/2014/main" id="{4A0C6525-5BF5-4819-9DA3-23754F6EFE10}"/>
            </a:ext>
          </a:extLst>
        </xdr:cNvPr>
        <xdr:cNvSpPr/>
      </xdr:nvSpPr>
      <xdr:spPr>
        <a:xfrm>
          <a:off x="10426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99313</xdr:rowOff>
    </xdr:from>
    <xdr:to>
      <xdr:col>50</xdr:col>
      <xdr:colOff>165100</xdr:colOff>
      <xdr:row>84</xdr:row>
      <xdr:rowOff>29463</xdr:rowOff>
    </xdr:to>
    <xdr:sp macro="" textlink="">
      <xdr:nvSpPr>
        <xdr:cNvPr id="351" name="フローチャート: 判断 350">
          <a:extLst>
            <a:ext uri="{FF2B5EF4-FFF2-40B4-BE49-F238E27FC236}">
              <a16:creationId xmlns:a16="http://schemas.microsoft.com/office/drawing/2014/main" id="{CD72BD0D-205A-4BA7-A47E-025727022952}"/>
            </a:ext>
          </a:extLst>
        </xdr:cNvPr>
        <xdr:cNvSpPr/>
      </xdr:nvSpPr>
      <xdr:spPr>
        <a:xfrm>
          <a:off x="9588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108458</xdr:rowOff>
    </xdr:from>
    <xdr:to>
      <xdr:col>46</xdr:col>
      <xdr:colOff>38100</xdr:colOff>
      <xdr:row>84</xdr:row>
      <xdr:rowOff>38608</xdr:rowOff>
    </xdr:to>
    <xdr:sp macro="" textlink="">
      <xdr:nvSpPr>
        <xdr:cNvPr id="352" name="フローチャート: 判断 351">
          <a:extLst>
            <a:ext uri="{FF2B5EF4-FFF2-40B4-BE49-F238E27FC236}">
              <a16:creationId xmlns:a16="http://schemas.microsoft.com/office/drawing/2014/main" id="{25C57E01-C705-4A9E-99C2-CFAA57CDA09A}"/>
            </a:ext>
          </a:extLst>
        </xdr:cNvPr>
        <xdr:cNvSpPr/>
      </xdr:nvSpPr>
      <xdr:spPr>
        <a:xfrm>
          <a:off x="8699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117602</xdr:rowOff>
    </xdr:from>
    <xdr:to>
      <xdr:col>41</xdr:col>
      <xdr:colOff>101600</xdr:colOff>
      <xdr:row>84</xdr:row>
      <xdr:rowOff>47752</xdr:rowOff>
    </xdr:to>
    <xdr:sp macro="" textlink="">
      <xdr:nvSpPr>
        <xdr:cNvPr id="353" name="フローチャート: 判断 352">
          <a:extLst>
            <a:ext uri="{FF2B5EF4-FFF2-40B4-BE49-F238E27FC236}">
              <a16:creationId xmlns:a16="http://schemas.microsoft.com/office/drawing/2014/main" id="{A3F6D1A6-DF27-4CD7-87B8-167FF36E130D}"/>
            </a:ext>
          </a:extLst>
        </xdr:cNvPr>
        <xdr:cNvSpPr/>
      </xdr:nvSpPr>
      <xdr:spPr>
        <a:xfrm>
          <a:off x="7810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54" name="フローチャート: 判断 353">
          <a:extLst>
            <a:ext uri="{FF2B5EF4-FFF2-40B4-BE49-F238E27FC236}">
              <a16:creationId xmlns:a16="http://schemas.microsoft.com/office/drawing/2014/main" id="{F1FA78B0-93E3-4045-AC20-6002B0F96B30}"/>
            </a:ext>
          </a:extLst>
        </xdr:cNvPr>
        <xdr:cNvSpPr/>
      </xdr:nvSpPr>
      <xdr:spPr>
        <a:xfrm>
          <a:off x="6921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9D4CD92A-3158-47BC-8DDE-B83F64DCDC5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E8501A4-EC16-4DD6-8E28-934A4DDFB3E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AA96DC99-6401-4908-B928-5955926FA2A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43BEF062-7E33-4931-A996-829E13C9EC5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F88ACF34-1E18-4504-A2BD-E688C4A458D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53594</xdr:rowOff>
    </xdr:from>
    <xdr:to>
      <xdr:col>55</xdr:col>
      <xdr:colOff>50800</xdr:colOff>
      <xdr:row>83</xdr:row>
      <xdr:rowOff>155194</xdr:rowOff>
    </xdr:to>
    <xdr:sp macro="" textlink="">
      <xdr:nvSpPr>
        <xdr:cNvPr id="360" name="楕円 359">
          <a:extLst>
            <a:ext uri="{FF2B5EF4-FFF2-40B4-BE49-F238E27FC236}">
              <a16:creationId xmlns:a16="http://schemas.microsoft.com/office/drawing/2014/main" id="{9DF64B7C-B65C-4FBB-8A6B-76CB9B3BA565}"/>
            </a:ext>
          </a:extLst>
        </xdr:cNvPr>
        <xdr:cNvSpPr/>
      </xdr:nvSpPr>
      <xdr:spPr>
        <a:xfrm>
          <a:off x="104267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76471</xdr:rowOff>
    </xdr:from>
    <xdr:ext cx="469744" cy="259045"/>
    <xdr:sp macro="" textlink="">
      <xdr:nvSpPr>
        <xdr:cNvPr id="361" name="【福祉施設】&#10;一人当たり面積該当値テキスト">
          <a:extLst>
            <a:ext uri="{FF2B5EF4-FFF2-40B4-BE49-F238E27FC236}">
              <a16:creationId xmlns:a16="http://schemas.microsoft.com/office/drawing/2014/main" id="{B9834612-4C08-4453-BA64-35ECFC317B14}"/>
            </a:ext>
          </a:extLst>
        </xdr:cNvPr>
        <xdr:cNvSpPr txBox="1"/>
      </xdr:nvSpPr>
      <xdr:spPr>
        <a:xfrm>
          <a:off x="10515600" y="1413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49022</xdr:rowOff>
    </xdr:from>
    <xdr:to>
      <xdr:col>50</xdr:col>
      <xdr:colOff>165100</xdr:colOff>
      <xdr:row>83</xdr:row>
      <xdr:rowOff>150622</xdr:rowOff>
    </xdr:to>
    <xdr:sp macro="" textlink="">
      <xdr:nvSpPr>
        <xdr:cNvPr id="362" name="楕円 361">
          <a:extLst>
            <a:ext uri="{FF2B5EF4-FFF2-40B4-BE49-F238E27FC236}">
              <a16:creationId xmlns:a16="http://schemas.microsoft.com/office/drawing/2014/main" id="{0355306B-4CB7-48BC-A677-2CE1CD8D54A2}"/>
            </a:ext>
          </a:extLst>
        </xdr:cNvPr>
        <xdr:cNvSpPr/>
      </xdr:nvSpPr>
      <xdr:spPr>
        <a:xfrm>
          <a:off x="9588500" y="1427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99822</xdr:rowOff>
    </xdr:from>
    <xdr:to>
      <xdr:col>55</xdr:col>
      <xdr:colOff>0</xdr:colOff>
      <xdr:row>83</xdr:row>
      <xdr:rowOff>104394</xdr:rowOff>
    </xdr:to>
    <xdr:cxnSp macro="">
      <xdr:nvCxnSpPr>
        <xdr:cNvPr id="363" name="直線コネクタ 362">
          <a:extLst>
            <a:ext uri="{FF2B5EF4-FFF2-40B4-BE49-F238E27FC236}">
              <a16:creationId xmlns:a16="http://schemas.microsoft.com/office/drawing/2014/main" id="{54242E22-BF9A-4059-A884-7C9BB207ABC8}"/>
            </a:ext>
          </a:extLst>
        </xdr:cNvPr>
        <xdr:cNvCxnSpPr/>
      </xdr:nvCxnSpPr>
      <xdr:spPr>
        <a:xfrm>
          <a:off x="9639300" y="143301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83313</xdr:rowOff>
    </xdr:from>
    <xdr:to>
      <xdr:col>46</xdr:col>
      <xdr:colOff>38100</xdr:colOff>
      <xdr:row>83</xdr:row>
      <xdr:rowOff>13463</xdr:rowOff>
    </xdr:to>
    <xdr:sp macro="" textlink="">
      <xdr:nvSpPr>
        <xdr:cNvPr id="364" name="楕円 363">
          <a:extLst>
            <a:ext uri="{FF2B5EF4-FFF2-40B4-BE49-F238E27FC236}">
              <a16:creationId xmlns:a16="http://schemas.microsoft.com/office/drawing/2014/main" id="{2743427D-C1D2-497B-9CD2-73CC706D47C6}"/>
            </a:ext>
          </a:extLst>
        </xdr:cNvPr>
        <xdr:cNvSpPr/>
      </xdr:nvSpPr>
      <xdr:spPr>
        <a:xfrm>
          <a:off x="8699500" y="1414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134113</xdr:rowOff>
    </xdr:from>
    <xdr:to>
      <xdr:col>50</xdr:col>
      <xdr:colOff>114300</xdr:colOff>
      <xdr:row>83</xdr:row>
      <xdr:rowOff>99822</xdr:rowOff>
    </xdr:to>
    <xdr:cxnSp macro="">
      <xdr:nvCxnSpPr>
        <xdr:cNvPr id="365" name="直線コネクタ 364">
          <a:extLst>
            <a:ext uri="{FF2B5EF4-FFF2-40B4-BE49-F238E27FC236}">
              <a16:creationId xmlns:a16="http://schemas.microsoft.com/office/drawing/2014/main" id="{6661F542-5FE4-4EA2-BB2B-75E7547CD637}"/>
            </a:ext>
          </a:extLst>
        </xdr:cNvPr>
        <xdr:cNvCxnSpPr/>
      </xdr:nvCxnSpPr>
      <xdr:spPr>
        <a:xfrm>
          <a:off x="8750300" y="14193013"/>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83313</xdr:rowOff>
    </xdr:from>
    <xdr:to>
      <xdr:col>41</xdr:col>
      <xdr:colOff>101600</xdr:colOff>
      <xdr:row>83</xdr:row>
      <xdr:rowOff>13463</xdr:rowOff>
    </xdr:to>
    <xdr:sp macro="" textlink="">
      <xdr:nvSpPr>
        <xdr:cNvPr id="366" name="楕円 365">
          <a:extLst>
            <a:ext uri="{FF2B5EF4-FFF2-40B4-BE49-F238E27FC236}">
              <a16:creationId xmlns:a16="http://schemas.microsoft.com/office/drawing/2014/main" id="{B4B6B1AE-3C32-4FA1-AE70-3FE3AC417550}"/>
            </a:ext>
          </a:extLst>
        </xdr:cNvPr>
        <xdr:cNvSpPr/>
      </xdr:nvSpPr>
      <xdr:spPr>
        <a:xfrm>
          <a:off x="7810500" y="1414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134113</xdr:rowOff>
    </xdr:from>
    <xdr:to>
      <xdr:col>45</xdr:col>
      <xdr:colOff>177800</xdr:colOff>
      <xdr:row>82</xdr:row>
      <xdr:rowOff>134113</xdr:rowOff>
    </xdr:to>
    <xdr:cxnSp macro="">
      <xdr:nvCxnSpPr>
        <xdr:cNvPr id="367" name="直線コネクタ 366">
          <a:extLst>
            <a:ext uri="{FF2B5EF4-FFF2-40B4-BE49-F238E27FC236}">
              <a16:creationId xmlns:a16="http://schemas.microsoft.com/office/drawing/2014/main" id="{8C47B0F8-31D0-4CF5-8871-DE4491B5A3B8}"/>
            </a:ext>
          </a:extLst>
        </xdr:cNvPr>
        <xdr:cNvCxnSpPr/>
      </xdr:nvCxnSpPr>
      <xdr:spPr>
        <a:xfrm>
          <a:off x="7861300" y="141930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78739</xdr:rowOff>
    </xdr:from>
    <xdr:to>
      <xdr:col>36</xdr:col>
      <xdr:colOff>165100</xdr:colOff>
      <xdr:row>83</xdr:row>
      <xdr:rowOff>8889</xdr:rowOff>
    </xdr:to>
    <xdr:sp macro="" textlink="">
      <xdr:nvSpPr>
        <xdr:cNvPr id="368" name="楕円 367">
          <a:extLst>
            <a:ext uri="{FF2B5EF4-FFF2-40B4-BE49-F238E27FC236}">
              <a16:creationId xmlns:a16="http://schemas.microsoft.com/office/drawing/2014/main" id="{22752712-6C14-49E3-8079-59AEBA529C0C}"/>
            </a:ext>
          </a:extLst>
        </xdr:cNvPr>
        <xdr:cNvSpPr/>
      </xdr:nvSpPr>
      <xdr:spPr>
        <a:xfrm>
          <a:off x="6921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129539</xdr:rowOff>
    </xdr:from>
    <xdr:to>
      <xdr:col>41</xdr:col>
      <xdr:colOff>50800</xdr:colOff>
      <xdr:row>82</xdr:row>
      <xdr:rowOff>134113</xdr:rowOff>
    </xdr:to>
    <xdr:cxnSp macro="">
      <xdr:nvCxnSpPr>
        <xdr:cNvPr id="369" name="直線コネクタ 368">
          <a:extLst>
            <a:ext uri="{FF2B5EF4-FFF2-40B4-BE49-F238E27FC236}">
              <a16:creationId xmlns:a16="http://schemas.microsoft.com/office/drawing/2014/main" id="{63785836-2969-4BDA-BED5-A37E2189DCBF}"/>
            </a:ext>
          </a:extLst>
        </xdr:cNvPr>
        <xdr:cNvCxnSpPr/>
      </xdr:nvCxnSpPr>
      <xdr:spPr>
        <a:xfrm>
          <a:off x="6972300" y="141884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20590</xdr:rowOff>
    </xdr:from>
    <xdr:ext cx="469744" cy="259045"/>
    <xdr:sp macro="" textlink="">
      <xdr:nvSpPr>
        <xdr:cNvPr id="370" name="n_1aveValue【福祉施設】&#10;一人当たり面積">
          <a:extLst>
            <a:ext uri="{FF2B5EF4-FFF2-40B4-BE49-F238E27FC236}">
              <a16:creationId xmlns:a16="http://schemas.microsoft.com/office/drawing/2014/main" id="{A2A30C1B-A88F-4BFD-8D44-D0A1B3C1852C}"/>
            </a:ext>
          </a:extLst>
        </xdr:cNvPr>
        <xdr:cNvSpPr txBox="1"/>
      </xdr:nvSpPr>
      <xdr:spPr>
        <a:xfrm>
          <a:off x="9391727" y="144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29735</xdr:rowOff>
    </xdr:from>
    <xdr:ext cx="469744" cy="259045"/>
    <xdr:sp macro="" textlink="">
      <xdr:nvSpPr>
        <xdr:cNvPr id="371" name="n_2aveValue【福祉施設】&#10;一人当たり面積">
          <a:extLst>
            <a:ext uri="{FF2B5EF4-FFF2-40B4-BE49-F238E27FC236}">
              <a16:creationId xmlns:a16="http://schemas.microsoft.com/office/drawing/2014/main" id="{7521B51E-B5CE-41F9-AD35-F9E8242C3D94}"/>
            </a:ext>
          </a:extLst>
        </xdr:cNvPr>
        <xdr:cNvSpPr txBox="1"/>
      </xdr:nvSpPr>
      <xdr:spPr>
        <a:xfrm>
          <a:off x="8515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38879</xdr:rowOff>
    </xdr:from>
    <xdr:ext cx="469744" cy="259045"/>
    <xdr:sp macro="" textlink="">
      <xdr:nvSpPr>
        <xdr:cNvPr id="372" name="n_3aveValue【福祉施設】&#10;一人当たり面積">
          <a:extLst>
            <a:ext uri="{FF2B5EF4-FFF2-40B4-BE49-F238E27FC236}">
              <a16:creationId xmlns:a16="http://schemas.microsoft.com/office/drawing/2014/main" id="{3344E46A-49CC-46CD-B76D-9CD5B1786F73}"/>
            </a:ext>
          </a:extLst>
        </xdr:cNvPr>
        <xdr:cNvSpPr txBox="1"/>
      </xdr:nvSpPr>
      <xdr:spPr>
        <a:xfrm>
          <a:off x="7626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66312</xdr:rowOff>
    </xdr:from>
    <xdr:ext cx="469744" cy="259045"/>
    <xdr:sp macro="" textlink="">
      <xdr:nvSpPr>
        <xdr:cNvPr id="373" name="n_4aveValue【福祉施設】&#10;一人当たり面積">
          <a:extLst>
            <a:ext uri="{FF2B5EF4-FFF2-40B4-BE49-F238E27FC236}">
              <a16:creationId xmlns:a16="http://schemas.microsoft.com/office/drawing/2014/main" id="{729896EB-367A-4767-882D-287A377DC8C5}"/>
            </a:ext>
          </a:extLst>
        </xdr:cNvPr>
        <xdr:cNvSpPr txBox="1"/>
      </xdr:nvSpPr>
      <xdr:spPr>
        <a:xfrm>
          <a:off x="67374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167149</xdr:rowOff>
    </xdr:from>
    <xdr:ext cx="469744" cy="259045"/>
    <xdr:sp macro="" textlink="">
      <xdr:nvSpPr>
        <xdr:cNvPr id="374" name="n_1mainValue【福祉施設】&#10;一人当たり面積">
          <a:extLst>
            <a:ext uri="{FF2B5EF4-FFF2-40B4-BE49-F238E27FC236}">
              <a16:creationId xmlns:a16="http://schemas.microsoft.com/office/drawing/2014/main" id="{E2C1D933-0F64-4E03-8362-B11D581A4D90}"/>
            </a:ext>
          </a:extLst>
        </xdr:cNvPr>
        <xdr:cNvSpPr txBox="1"/>
      </xdr:nvSpPr>
      <xdr:spPr>
        <a:xfrm>
          <a:off x="9391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29990</xdr:rowOff>
    </xdr:from>
    <xdr:ext cx="469744" cy="259045"/>
    <xdr:sp macro="" textlink="">
      <xdr:nvSpPr>
        <xdr:cNvPr id="375" name="n_2mainValue【福祉施設】&#10;一人当たり面積">
          <a:extLst>
            <a:ext uri="{FF2B5EF4-FFF2-40B4-BE49-F238E27FC236}">
              <a16:creationId xmlns:a16="http://schemas.microsoft.com/office/drawing/2014/main" id="{6D317F99-DE00-48DA-A2BD-CCCE6241919C}"/>
            </a:ext>
          </a:extLst>
        </xdr:cNvPr>
        <xdr:cNvSpPr txBox="1"/>
      </xdr:nvSpPr>
      <xdr:spPr>
        <a:xfrm>
          <a:off x="8515427" y="1391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29990</xdr:rowOff>
    </xdr:from>
    <xdr:ext cx="469744" cy="259045"/>
    <xdr:sp macro="" textlink="">
      <xdr:nvSpPr>
        <xdr:cNvPr id="376" name="n_3mainValue【福祉施設】&#10;一人当たり面積">
          <a:extLst>
            <a:ext uri="{FF2B5EF4-FFF2-40B4-BE49-F238E27FC236}">
              <a16:creationId xmlns:a16="http://schemas.microsoft.com/office/drawing/2014/main" id="{AC23E726-B96D-4BEA-84AB-8E70F0760309}"/>
            </a:ext>
          </a:extLst>
        </xdr:cNvPr>
        <xdr:cNvSpPr txBox="1"/>
      </xdr:nvSpPr>
      <xdr:spPr>
        <a:xfrm>
          <a:off x="7626427" y="1391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25416</xdr:rowOff>
    </xdr:from>
    <xdr:ext cx="469744" cy="259045"/>
    <xdr:sp macro="" textlink="">
      <xdr:nvSpPr>
        <xdr:cNvPr id="377" name="n_4mainValue【福祉施設】&#10;一人当たり面積">
          <a:extLst>
            <a:ext uri="{FF2B5EF4-FFF2-40B4-BE49-F238E27FC236}">
              <a16:creationId xmlns:a16="http://schemas.microsoft.com/office/drawing/2014/main" id="{FDED5570-CECB-4169-8C01-7499580963D6}"/>
            </a:ext>
          </a:extLst>
        </xdr:cNvPr>
        <xdr:cNvSpPr txBox="1"/>
      </xdr:nvSpPr>
      <xdr:spPr>
        <a:xfrm>
          <a:off x="6737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3218B2C4-2DD4-4BD3-9DF3-344D7B031B7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EC59556F-01AF-46D2-A5FB-7D44D905FC7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9E75E23A-615E-4ADA-BAF4-AE5268223E4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E96230F-06AE-40C9-A181-4CB85257707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839759BF-CD7B-44CC-B8D1-0AC6944BB33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4D30F321-46B7-45E4-B522-6826182BA93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40F29466-5711-43F2-99D5-07BBBED7DF1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CA9EFDE3-375E-49E5-9E54-2E8E9BF10FB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06D314D2-67ED-49DE-A746-4FEC717AD1C7}"/>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B1272318-BF2E-42A9-B32B-09892E21B50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1619FCE8-CFB0-411A-A01B-03B94D8C30C8}"/>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a:extLst>
            <a:ext uri="{FF2B5EF4-FFF2-40B4-BE49-F238E27FC236}">
              <a16:creationId xmlns:a16="http://schemas.microsoft.com/office/drawing/2014/main" id="{FAA72C03-39EC-4095-8D5A-9EE34BFF859B}"/>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a:extLst>
            <a:ext uri="{FF2B5EF4-FFF2-40B4-BE49-F238E27FC236}">
              <a16:creationId xmlns:a16="http://schemas.microsoft.com/office/drawing/2014/main" id="{D5F0338A-3F0B-403F-8142-9FCA93D40254}"/>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a:extLst>
            <a:ext uri="{FF2B5EF4-FFF2-40B4-BE49-F238E27FC236}">
              <a16:creationId xmlns:a16="http://schemas.microsoft.com/office/drawing/2014/main" id="{EEBFE722-73DE-49FF-8845-B62408A5354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a:extLst>
            <a:ext uri="{FF2B5EF4-FFF2-40B4-BE49-F238E27FC236}">
              <a16:creationId xmlns:a16="http://schemas.microsoft.com/office/drawing/2014/main" id="{7FA4F72E-9923-409F-B0C4-27CFB8D5445A}"/>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a:extLst>
            <a:ext uri="{FF2B5EF4-FFF2-40B4-BE49-F238E27FC236}">
              <a16:creationId xmlns:a16="http://schemas.microsoft.com/office/drawing/2014/main" id="{61E80402-A6C2-49F6-9C9A-5C69843534BF}"/>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a:extLst>
            <a:ext uri="{FF2B5EF4-FFF2-40B4-BE49-F238E27FC236}">
              <a16:creationId xmlns:a16="http://schemas.microsoft.com/office/drawing/2014/main" id="{2CEE9F41-A9C1-4FC8-8AFC-1929D14F4B08}"/>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a:extLst>
            <a:ext uri="{FF2B5EF4-FFF2-40B4-BE49-F238E27FC236}">
              <a16:creationId xmlns:a16="http://schemas.microsoft.com/office/drawing/2014/main" id="{A62CCC4C-B2A2-4584-9BE5-CF4E3273A442}"/>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a:extLst>
            <a:ext uri="{FF2B5EF4-FFF2-40B4-BE49-F238E27FC236}">
              <a16:creationId xmlns:a16="http://schemas.microsoft.com/office/drawing/2014/main" id="{423F5D47-FE52-4E09-9C5E-98F017F40721}"/>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a:extLst>
            <a:ext uri="{FF2B5EF4-FFF2-40B4-BE49-F238E27FC236}">
              <a16:creationId xmlns:a16="http://schemas.microsoft.com/office/drawing/2014/main" id="{8DDEAB72-E3D0-4BF2-BF42-64D4044E8EF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a:extLst>
            <a:ext uri="{FF2B5EF4-FFF2-40B4-BE49-F238E27FC236}">
              <a16:creationId xmlns:a16="http://schemas.microsoft.com/office/drawing/2014/main" id="{A236B263-2C2E-4A9E-A90F-88BA7F56A138}"/>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a:extLst>
            <a:ext uri="{FF2B5EF4-FFF2-40B4-BE49-F238E27FC236}">
              <a16:creationId xmlns:a16="http://schemas.microsoft.com/office/drawing/2014/main" id="{EBE063C1-1517-44E1-B7A8-A1174ADB79B7}"/>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a:extLst>
            <a:ext uri="{FF2B5EF4-FFF2-40B4-BE49-F238E27FC236}">
              <a16:creationId xmlns:a16="http://schemas.microsoft.com/office/drawing/2014/main" id="{AE35A985-F819-4B71-A023-D7F1A452000D}"/>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a:extLst>
            <a:ext uri="{FF2B5EF4-FFF2-40B4-BE49-F238E27FC236}">
              <a16:creationId xmlns:a16="http://schemas.microsoft.com/office/drawing/2014/main" id="{DD816531-C4C5-40CA-A025-1AC3AAF606D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a:extLst>
            <a:ext uri="{FF2B5EF4-FFF2-40B4-BE49-F238E27FC236}">
              <a16:creationId xmlns:a16="http://schemas.microsoft.com/office/drawing/2014/main" id="{930CB6E3-080D-48AD-8FC0-E6090975B48E}"/>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403" name="直線コネクタ 402">
          <a:extLst>
            <a:ext uri="{FF2B5EF4-FFF2-40B4-BE49-F238E27FC236}">
              <a16:creationId xmlns:a16="http://schemas.microsoft.com/office/drawing/2014/main" id="{360ED054-F42F-4DCB-A32E-2A9DA3740D62}"/>
            </a:ext>
          </a:extLst>
        </xdr:cNvPr>
        <xdr:cNvCxnSpPr/>
      </xdr:nvCxnSpPr>
      <xdr:spPr>
        <a:xfrm flipV="1">
          <a:off x="4634865" y="17286514"/>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404" name="【市民会館】&#10;有形固定資産減価償却率最小値テキスト">
          <a:extLst>
            <a:ext uri="{FF2B5EF4-FFF2-40B4-BE49-F238E27FC236}">
              <a16:creationId xmlns:a16="http://schemas.microsoft.com/office/drawing/2014/main" id="{E6A1542E-EBF6-4CE3-BE8F-BBA32A60906E}"/>
            </a:ext>
          </a:extLst>
        </xdr:cNvPr>
        <xdr:cNvSpPr txBox="1"/>
      </xdr:nvSpPr>
      <xdr:spPr>
        <a:xfrm>
          <a:off x="4673600" y="187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405" name="直線コネクタ 404">
          <a:extLst>
            <a:ext uri="{FF2B5EF4-FFF2-40B4-BE49-F238E27FC236}">
              <a16:creationId xmlns:a16="http://schemas.microsoft.com/office/drawing/2014/main" id="{C0F7F890-A739-4120-98AB-67C328EF53B8}"/>
            </a:ext>
          </a:extLst>
        </xdr:cNvPr>
        <xdr:cNvCxnSpPr/>
      </xdr:nvCxnSpPr>
      <xdr:spPr>
        <a:xfrm>
          <a:off x="4546600" y="1871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406" name="【市民会館】&#10;有形固定資産減価償却率最大値テキスト">
          <a:extLst>
            <a:ext uri="{FF2B5EF4-FFF2-40B4-BE49-F238E27FC236}">
              <a16:creationId xmlns:a16="http://schemas.microsoft.com/office/drawing/2014/main" id="{BA5628C0-AF9B-4638-A960-9693A91CEB0E}"/>
            </a:ext>
          </a:extLst>
        </xdr:cNvPr>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407" name="直線コネクタ 406">
          <a:extLst>
            <a:ext uri="{FF2B5EF4-FFF2-40B4-BE49-F238E27FC236}">
              <a16:creationId xmlns:a16="http://schemas.microsoft.com/office/drawing/2014/main" id="{0DF0CE65-AD20-48FF-A5B7-D6D6BDF39558}"/>
            </a:ext>
          </a:extLst>
        </xdr:cNvPr>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85833</xdr:rowOff>
    </xdr:from>
    <xdr:ext cx="405111" cy="259045"/>
    <xdr:sp macro="" textlink="">
      <xdr:nvSpPr>
        <xdr:cNvPr id="408" name="【市民会館】&#10;有形固定資産減価償却率平均値テキスト">
          <a:extLst>
            <a:ext uri="{FF2B5EF4-FFF2-40B4-BE49-F238E27FC236}">
              <a16:creationId xmlns:a16="http://schemas.microsoft.com/office/drawing/2014/main" id="{697E5D68-D2E2-44E5-ABBD-88A6E916CF1B}"/>
            </a:ext>
          </a:extLst>
        </xdr:cNvPr>
        <xdr:cNvSpPr txBox="1"/>
      </xdr:nvSpPr>
      <xdr:spPr>
        <a:xfrm>
          <a:off x="4673600" y="17745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409" name="フローチャート: 判断 408">
          <a:extLst>
            <a:ext uri="{FF2B5EF4-FFF2-40B4-BE49-F238E27FC236}">
              <a16:creationId xmlns:a16="http://schemas.microsoft.com/office/drawing/2014/main" id="{AC363655-F221-46A7-BA0F-0A48907531C0}"/>
            </a:ext>
          </a:extLst>
        </xdr:cNvPr>
        <xdr:cNvSpPr/>
      </xdr:nvSpPr>
      <xdr:spPr>
        <a:xfrm>
          <a:off x="4584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0" name="フローチャート: 判断 409">
          <a:extLst>
            <a:ext uri="{FF2B5EF4-FFF2-40B4-BE49-F238E27FC236}">
              <a16:creationId xmlns:a16="http://schemas.microsoft.com/office/drawing/2014/main" id="{F50B6A37-82E9-4FB0-9D37-5CD8DCDC1CB8}"/>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411" name="フローチャート: 判断 410">
          <a:extLst>
            <a:ext uri="{FF2B5EF4-FFF2-40B4-BE49-F238E27FC236}">
              <a16:creationId xmlns:a16="http://schemas.microsoft.com/office/drawing/2014/main" id="{92A339DB-3CFA-4F1B-83AE-527A2C1C00BA}"/>
            </a:ext>
          </a:extLst>
        </xdr:cNvPr>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412" name="フローチャート: 判断 411">
          <a:extLst>
            <a:ext uri="{FF2B5EF4-FFF2-40B4-BE49-F238E27FC236}">
              <a16:creationId xmlns:a16="http://schemas.microsoft.com/office/drawing/2014/main" id="{3D9BB3FE-62BE-4412-A0F0-4445F194843C}"/>
            </a:ext>
          </a:extLst>
        </xdr:cNvPr>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413" name="フローチャート: 判断 412">
          <a:extLst>
            <a:ext uri="{FF2B5EF4-FFF2-40B4-BE49-F238E27FC236}">
              <a16:creationId xmlns:a16="http://schemas.microsoft.com/office/drawing/2014/main" id="{A6D9B632-6611-488C-839A-3D1933CFAF86}"/>
            </a:ext>
          </a:extLst>
        </xdr:cNvPr>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99804DD7-9F10-40F7-9C9B-F299CD447BC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4E142EEF-6321-499B-A59E-5EA748C112D6}"/>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D755F48-D710-4967-86B9-6A225D845DC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7B39D2A8-DC31-406E-A8BE-7EBC1A2B4FB2}"/>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AC9B450-5DE3-404A-A92C-39D214B1628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51526</xdr:rowOff>
    </xdr:from>
    <xdr:to>
      <xdr:col>24</xdr:col>
      <xdr:colOff>114300</xdr:colOff>
      <xdr:row>106</xdr:row>
      <xdr:rowOff>153126</xdr:rowOff>
    </xdr:to>
    <xdr:sp macro="" textlink="">
      <xdr:nvSpPr>
        <xdr:cNvPr id="419" name="楕円 418">
          <a:extLst>
            <a:ext uri="{FF2B5EF4-FFF2-40B4-BE49-F238E27FC236}">
              <a16:creationId xmlns:a16="http://schemas.microsoft.com/office/drawing/2014/main" id="{814863BB-811B-4D9E-84BA-C23FA0D01865}"/>
            </a:ext>
          </a:extLst>
        </xdr:cNvPr>
        <xdr:cNvSpPr/>
      </xdr:nvSpPr>
      <xdr:spPr>
        <a:xfrm>
          <a:off x="45847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29953</xdr:rowOff>
    </xdr:from>
    <xdr:ext cx="405111" cy="259045"/>
    <xdr:sp macro="" textlink="">
      <xdr:nvSpPr>
        <xdr:cNvPr id="420" name="【市民会館】&#10;有形固定資産減価償却率該当値テキスト">
          <a:extLst>
            <a:ext uri="{FF2B5EF4-FFF2-40B4-BE49-F238E27FC236}">
              <a16:creationId xmlns:a16="http://schemas.microsoft.com/office/drawing/2014/main" id="{20A60B9F-23F3-450A-AB34-F85471B9DD7F}"/>
            </a:ext>
          </a:extLst>
        </xdr:cNvPr>
        <xdr:cNvSpPr txBox="1"/>
      </xdr:nvSpPr>
      <xdr:spPr>
        <a:xfrm>
          <a:off x="4673600" y="1820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17236</xdr:rowOff>
    </xdr:from>
    <xdr:to>
      <xdr:col>20</xdr:col>
      <xdr:colOff>38100</xdr:colOff>
      <xdr:row>106</xdr:row>
      <xdr:rowOff>118836</xdr:rowOff>
    </xdr:to>
    <xdr:sp macro="" textlink="">
      <xdr:nvSpPr>
        <xdr:cNvPr id="421" name="楕円 420">
          <a:extLst>
            <a:ext uri="{FF2B5EF4-FFF2-40B4-BE49-F238E27FC236}">
              <a16:creationId xmlns:a16="http://schemas.microsoft.com/office/drawing/2014/main" id="{FF76D2BE-C9F2-44D0-9A8C-003E955BC4D7}"/>
            </a:ext>
          </a:extLst>
        </xdr:cNvPr>
        <xdr:cNvSpPr/>
      </xdr:nvSpPr>
      <xdr:spPr>
        <a:xfrm>
          <a:off x="3746500" y="181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68036</xdr:rowOff>
    </xdr:from>
    <xdr:to>
      <xdr:col>24</xdr:col>
      <xdr:colOff>63500</xdr:colOff>
      <xdr:row>106</xdr:row>
      <xdr:rowOff>102326</xdr:rowOff>
    </xdr:to>
    <xdr:cxnSp macro="">
      <xdr:nvCxnSpPr>
        <xdr:cNvPr id="422" name="直線コネクタ 421">
          <a:extLst>
            <a:ext uri="{FF2B5EF4-FFF2-40B4-BE49-F238E27FC236}">
              <a16:creationId xmlns:a16="http://schemas.microsoft.com/office/drawing/2014/main" id="{BEABE860-B5E5-4A57-B0D5-4105C7067BAA}"/>
            </a:ext>
          </a:extLst>
        </xdr:cNvPr>
        <xdr:cNvCxnSpPr/>
      </xdr:nvCxnSpPr>
      <xdr:spPr>
        <a:xfrm>
          <a:off x="3797300" y="1824173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154395</xdr:rowOff>
    </xdr:from>
    <xdr:to>
      <xdr:col>15</xdr:col>
      <xdr:colOff>101600</xdr:colOff>
      <xdr:row>106</xdr:row>
      <xdr:rowOff>84545</xdr:rowOff>
    </xdr:to>
    <xdr:sp macro="" textlink="">
      <xdr:nvSpPr>
        <xdr:cNvPr id="423" name="楕円 422">
          <a:extLst>
            <a:ext uri="{FF2B5EF4-FFF2-40B4-BE49-F238E27FC236}">
              <a16:creationId xmlns:a16="http://schemas.microsoft.com/office/drawing/2014/main" id="{4741E197-8071-4E6B-A696-C1DDD6943509}"/>
            </a:ext>
          </a:extLst>
        </xdr:cNvPr>
        <xdr:cNvSpPr/>
      </xdr:nvSpPr>
      <xdr:spPr>
        <a:xfrm>
          <a:off x="2857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33745</xdr:rowOff>
    </xdr:from>
    <xdr:to>
      <xdr:col>19</xdr:col>
      <xdr:colOff>177800</xdr:colOff>
      <xdr:row>106</xdr:row>
      <xdr:rowOff>68036</xdr:rowOff>
    </xdr:to>
    <xdr:cxnSp macro="">
      <xdr:nvCxnSpPr>
        <xdr:cNvPr id="424" name="直線コネクタ 423">
          <a:extLst>
            <a:ext uri="{FF2B5EF4-FFF2-40B4-BE49-F238E27FC236}">
              <a16:creationId xmlns:a16="http://schemas.microsoft.com/office/drawing/2014/main" id="{ECD60893-79C3-4A33-A18C-9D65E715F0B9}"/>
            </a:ext>
          </a:extLst>
        </xdr:cNvPr>
        <xdr:cNvCxnSpPr/>
      </xdr:nvCxnSpPr>
      <xdr:spPr>
        <a:xfrm>
          <a:off x="2908300" y="1820744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90714</xdr:rowOff>
    </xdr:from>
    <xdr:to>
      <xdr:col>10</xdr:col>
      <xdr:colOff>165100</xdr:colOff>
      <xdr:row>105</xdr:row>
      <xdr:rowOff>20864</xdr:rowOff>
    </xdr:to>
    <xdr:sp macro="" textlink="">
      <xdr:nvSpPr>
        <xdr:cNvPr id="425" name="楕円 424">
          <a:extLst>
            <a:ext uri="{FF2B5EF4-FFF2-40B4-BE49-F238E27FC236}">
              <a16:creationId xmlns:a16="http://schemas.microsoft.com/office/drawing/2014/main" id="{ACCE8ADF-E8FE-4D4B-9E67-3D64398AB74D}"/>
            </a:ext>
          </a:extLst>
        </xdr:cNvPr>
        <xdr:cNvSpPr/>
      </xdr:nvSpPr>
      <xdr:spPr>
        <a:xfrm>
          <a:off x="1968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141514</xdr:rowOff>
    </xdr:from>
    <xdr:to>
      <xdr:col>15</xdr:col>
      <xdr:colOff>50800</xdr:colOff>
      <xdr:row>106</xdr:row>
      <xdr:rowOff>33745</xdr:rowOff>
    </xdr:to>
    <xdr:cxnSp macro="">
      <xdr:nvCxnSpPr>
        <xdr:cNvPr id="426" name="直線コネクタ 425">
          <a:extLst>
            <a:ext uri="{FF2B5EF4-FFF2-40B4-BE49-F238E27FC236}">
              <a16:creationId xmlns:a16="http://schemas.microsoft.com/office/drawing/2014/main" id="{F482D23E-FC92-4504-8673-9EB5BB475F7D}"/>
            </a:ext>
          </a:extLst>
        </xdr:cNvPr>
        <xdr:cNvCxnSpPr/>
      </xdr:nvCxnSpPr>
      <xdr:spPr>
        <a:xfrm>
          <a:off x="2019300" y="17972314"/>
          <a:ext cx="889000" cy="23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141332</xdr:rowOff>
    </xdr:from>
    <xdr:to>
      <xdr:col>6</xdr:col>
      <xdr:colOff>38100</xdr:colOff>
      <xdr:row>105</xdr:row>
      <xdr:rowOff>71482</xdr:rowOff>
    </xdr:to>
    <xdr:sp macro="" textlink="">
      <xdr:nvSpPr>
        <xdr:cNvPr id="427" name="楕円 426">
          <a:extLst>
            <a:ext uri="{FF2B5EF4-FFF2-40B4-BE49-F238E27FC236}">
              <a16:creationId xmlns:a16="http://schemas.microsoft.com/office/drawing/2014/main" id="{121E918E-6E6D-4A3E-9545-4AB697C87276}"/>
            </a:ext>
          </a:extLst>
        </xdr:cNvPr>
        <xdr:cNvSpPr/>
      </xdr:nvSpPr>
      <xdr:spPr>
        <a:xfrm>
          <a:off x="1079500" y="1797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141514</xdr:rowOff>
    </xdr:from>
    <xdr:to>
      <xdr:col>10</xdr:col>
      <xdr:colOff>114300</xdr:colOff>
      <xdr:row>105</xdr:row>
      <xdr:rowOff>20682</xdr:rowOff>
    </xdr:to>
    <xdr:cxnSp macro="">
      <xdr:nvCxnSpPr>
        <xdr:cNvPr id="428" name="直線コネクタ 427">
          <a:extLst>
            <a:ext uri="{FF2B5EF4-FFF2-40B4-BE49-F238E27FC236}">
              <a16:creationId xmlns:a16="http://schemas.microsoft.com/office/drawing/2014/main" id="{29D7A3E1-9784-4B48-8F9A-6661297C88C8}"/>
            </a:ext>
          </a:extLst>
        </xdr:cNvPr>
        <xdr:cNvCxnSpPr/>
      </xdr:nvCxnSpPr>
      <xdr:spPr>
        <a:xfrm flipV="1">
          <a:off x="1130300" y="17972314"/>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29" name="n_1aveValue【市民会館】&#10;有形固定資産減価償却率">
          <a:extLst>
            <a:ext uri="{FF2B5EF4-FFF2-40B4-BE49-F238E27FC236}">
              <a16:creationId xmlns:a16="http://schemas.microsoft.com/office/drawing/2014/main" id="{225F870D-79B5-4610-ACC9-91ED6211C297}"/>
            </a:ext>
          </a:extLst>
        </xdr:cNvPr>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154957</xdr:rowOff>
    </xdr:from>
    <xdr:ext cx="405111" cy="259045"/>
    <xdr:sp macro="" textlink="">
      <xdr:nvSpPr>
        <xdr:cNvPr id="430" name="n_2aveValue【市民会館】&#10;有形固定資産減価償却率">
          <a:extLst>
            <a:ext uri="{FF2B5EF4-FFF2-40B4-BE49-F238E27FC236}">
              <a16:creationId xmlns:a16="http://schemas.microsoft.com/office/drawing/2014/main" id="{5DB7B7F5-B84D-418A-B9DC-73D6C65BEBC3}"/>
            </a:ext>
          </a:extLst>
        </xdr:cNvPr>
        <xdr:cNvSpPr txBox="1"/>
      </xdr:nvSpPr>
      <xdr:spPr>
        <a:xfrm>
          <a:off x="2705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431" name="n_3aveValue【市民会館】&#10;有形固定資産減価償却率">
          <a:extLst>
            <a:ext uri="{FF2B5EF4-FFF2-40B4-BE49-F238E27FC236}">
              <a16:creationId xmlns:a16="http://schemas.microsoft.com/office/drawing/2014/main" id="{F76F9419-DE48-43AF-97C7-6450F870CDA4}"/>
            </a:ext>
          </a:extLst>
        </xdr:cNvPr>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148426</xdr:rowOff>
    </xdr:from>
    <xdr:ext cx="405111" cy="259045"/>
    <xdr:sp macro="" textlink="">
      <xdr:nvSpPr>
        <xdr:cNvPr id="432" name="n_4aveValue【市民会館】&#10;有形固定資産減価償却率">
          <a:extLst>
            <a:ext uri="{FF2B5EF4-FFF2-40B4-BE49-F238E27FC236}">
              <a16:creationId xmlns:a16="http://schemas.microsoft.com/office/drawing/2014/main" id="{5E5AFC28-04F2-4BB3-8262-C356C61EF651}"/>
            </a:ext>
          </a:extLst>
        </xdr:cNvPr>
        <xdr:cNvSpPr txBox="1"/>
      </xdr:nvSpPr>
      <xdr:spPr>
        <a:xfrm>
          <a:off x="927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109963</xdr:rowOff>
    </xdr:from>
    <xdr:ext cx="405111" cy="259045"/>
    <xdr:sp macro="" textlink="">
      <xdr:nvSpPr>
        <xdr:cNvPr id="433" name="n_1mainValue【市民会館】&#10;有形固定資産減価償却率">
          <a:extLst>
            <a:ext uri="{FF2B5EF4-FFF2-40B4-BE49-F238E27FC236}">
              <a16:creationId xmlns:a16="http://schemas.microsoft.com/office/drawing/2014/main" id="{98BE9AE7-6848-4496-8129-B1DBF85D511E}"/>
            </a:ext>
          </a:extLst>
        </xdr:cNvPr>
        <xdr:cNvSpPr txBox="1"/>
      </xdr:nvSpPr>
      <xdr:spPr>
        <a:xfrm>
          <a:off x="3582044" y="1828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75672</xdr:rowOff>
    </xdr:from>
    <xdr:ext cx="405111" cy="259045"/>
    <xdr:sp macro="" textlink="">
      <xdr:nvSpPr>
        <xdr:cNvPr id="434" name="n_2mainValue【市民会館】&#10;有形固定資産減価償却率">
          <a:extLst>
            <a:ext uri="{FF2B5EF4-FFF2-40B4-BE49-F238E27FC236}">
              <a16:creationId xmlns:a16="http://schemas.microsoft.com/office/drawing/2014/main" id="{90543974-4823-445B-9ACE-47E729D411FF}"/>
            </a:ext>
          </a:extLst>
        </xdr:cNvPr>
        <xdr:cNvSpPr txBox="1"/>
      </xdr:nvSpPr>
      <xdr:spPr>
        <a:xfrm>
          <a:off x="2705744" y="1824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11991</xdr:rowOff>
    </xdr:from>
    <xdr:ext cx="405111" cy="259045"/>
    <xdr:sp macro="" textlink="">
      <xdr:nvSpPr>
        <xdr:cNvPr id="435" name="n_3mainValue【市民会館】&#10;有形固定資産減価償却率">
          <a:extLst>
            <a:ext uri="{FF2B5EF4-FFF2-40B4-BE49-F238E27FC236}">
              <a16:creationId xmlns:a16="http://schemas.microsoft.com/office/drawing/2014/main" id="{9458897C-47C3-4930-A92E-F3580E229407}"/>
            </a:ext>
          </a:extLst>
        </xdr:cNvPr>
        <xdr:cNvSpPr txBox="1"/>
      </xdr:nvSpPr>
      <xdr:spPr>
        <a:xfrm>
          <a:off x="1816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62609</xdr:rowOff>
    </xdr:from>
    <xdr:ext cx="405111" cy="259045"/>
    <xdr:sp macro="" textlink="">
      <xdr:nvSpPr>
        <xdr:cNvPr id="436" name="n_4mainValue【市民会館】&#10;有形固定資産減価償却率">
          <a:extLst>
            <a:ext uri="{FF2B5EF4-FFF2-40B4-BE49-F238E27FC236}">
              <a16:creationId xmlns:a16="http://schemas.microsoft.com/office/drawing/2014/main" id="{895B9B59-6616-4B88-B7C3-39EE74C101BB}"/>
            </a:ext>
          </a:extLst>
        </xdr:cNvPr>
        <xdr:cNvSpPr txBox="1"/>
      </xdr:nvSpPr>
      <xdr:spPr>
        <a:xfrm>
          <a:off x="9277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a:extLst>
            <a:ext uri="{FF2B5EF4-FFF2-40B4-BE49-F238E27FC236}">
              <a16:creationId xmlns:a16="http://schemas.microsoft.com/office/drawing/2014/main" id="{DFF6C291-2E75-467C-AE58-AB5DF8A54C3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a:extLst>
            <a:ext uri="{FF2B5EF4-FFF2-40B4-BE49-F238E27FC236}">
              <a16:creationId xmlns:a16="http://schemas.microsoft.com/office/drawing/2014/main" id="{FAA2812F-18C0-48B0-ACBA-16D64E4A79D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a:extLst>
            <a:ext uri="{FF2B5EF4-FFF2-40B4-BE49-F238E27FC236}">
              <a16:creationId xmlns:a16="http://schemas.microsoft.com/office/drawing/2014/main" id="{E8E60EAE-4578-40DB-BC8D-B6426D50BD6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a:extLst>
            <a:ext uri="{FF2B5EF4-FFF2-40B4-BE49-F238E27FC236}">
              <a16:creationId xmlns:a16="http://schemas.microsoft.com/office/drawing/2014/main" id="{1C3507B0-450E-409F-A8C3-421A0AB8E4D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a:extLst>
            <a:ext uri="{FF2B5EF4-FFF2-40B4-BE49-F238E27FC236}">
              <a16:creationId xmlns:a16="http://schemas.microsoft.com/office/drawing/2014/main" id="{9374CE14-AFD8-420F-ACB0-33239AF9894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a:extLst>
            <a:ext uri="{FF2B5EF4-FFF2-40B4-BE49-F238E27FC236}">
              <a16:creationId xmlns:a16="http://schemas.microsoft.com/office/drawing/2014/main" id="{F142146F-8927-4561-A824-7A1075385B4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a:extLst>
            <a:ext uri="{FF2B5EF4-FFF2-40B4-BE49-F238E27FC236}">
              <a16:creationId xmlns:a16="http://schemas.microsoft.com/office/drawing/2014/main" id="{AD77A445-8999-448F-8C3F-2F799967C2F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a:extLst>
            <a:ext uri="{FF2B5EF4-FFF2-40B4-BE49-F238E27FC236}">
              <a16:creationId xmlns:a16="http://schemas.microsoft.com/office/drawing/2014/main" id="{8D4DF542-A74C-46E5-9139-C7ABE260E7B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a:extLst>
            <a:ext uri="{FF2B5EF4-FFF2-40B4-BE49-F238E27FC236}">
              <a16:creationId xmlns:a16="http://schemas.microsoft.com/office/drawing/2014/main" id="{74D1F641-49E5-4BED-A219-9815EA0ABDC9}"/>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a:extLst>
            <a:ext uri="{FF2B5EF4-FFF2-40B4-BE49-F238E27FC236}">
              <a16:creationId xmlns:a16="http://schemas.microsoft.com/office/drawing/2014/main" id="{BED27FEC-57BA-4B97-981D-3DE2C6A3E00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a:extLst>
            <a:ext uri="{FF2B5EF4-FFF2-40B4-BE49-F238E27FC236}">
              <a16:creationId xmlns:a16="http://schemas.microsoft.com/office/drawing/2014/main" id="{DA996863-81FE-419F-8D1D-E9BEAADEB55F}"/>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8" name="テキスト ボックス 447">
          <a:extLst>
            <a:ext uri="{FF2B5EF4-FFF2-40B4-BE49-F238E27FC236}">
              <a16:creationId xmlns:a16="http://schemas.microsoft.com/office/drawing/2014/main" id="{2157575D-CEB8-49CF-84EC-B4E2298FCEEE}"/>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a:extLst>
            <a:ext uri="{FF2B5EF4-FFF2-40B4-BE49-F238E27FC236}">
              <a16:creationId xmlns:a16="http://schemas.microsoft.com/office/drawing/2014/main" id="{A3C9EDF7-868B-487B-8C64-2D47AF09AD41}"/>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0" name="テキスト ボックス 449">
          <a:extLst>
            <a:ext uri="{FF2B5EF4-FFF2-40B4-BE49-F238E27FC236}">
              <a16:creationId xmlns:a16="http://schemas.microsoft.com/office/drawing/2014/main" id="{5917FCBF-BD0B-4291-BD12-EA802B167D85}"/>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a:extLst>
            <a:ext uri="{FF2B5EF4-FFF2-40B4-BE49-F238E27FC236}">
              <a16:creationId xmlns:a16="http://schemas.microsoft.com/office/drawing/2014/main" id="{89560876-69FA-4F66-950F-AB0AC1F68E05}"/>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2" name="テキスト ボックス 451">
          <a:extLst>
            <a:ext uri="{FF2B5EF4-FFF2-40B4-BE49-F238E27FC236}">
              <a16:creationId xmlns:a16="http://schemas.microsoft.com/office/drawing/2014/main" id="{F5A45A4E-B566-4AC0-A240-38F8F8308D99}"/>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a:extLst>
            <a:ext uri="{FF2B5EF4-FFF2-40B4-BE49-F238E27FC236}">
              <a16:creationId xmlns:a16="http://schemas.microsoft.com/office/drawing/2014/main" id="{711BAD2D-64CE-4C7D-A65E-550CE09E2A85}"/>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4" name="テキスト ボックス 453">
          <a:extLst>
            <a:ext uri="{FF2B5EF4-FFF2-40B4-BE49-F238E27FC236}">
              <a16:creationId xmlns:a16="http://schemas.microsoft.com/office/drawing/2014/main" id="{4AC73F67-F46B-4B95-9E25-16853E4C9C9C}"/>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a:extLst>
            <a:ext uri="{FF2B5EF4-FFF2-40B4-BE49-F238E27FC236}">
              <a16:creationId xmlns:a16="http://schemas.microsoft.com/office/drawing/2014/main" id="{41497066-5A33-4765-93DF-27F5B175CC0B}"/>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6" name="テキスト ボックス 455">
          <a:extLst>
            <a:ext uri="{FF2B5EF4-FFF2-40B4-BE49-F238E27FC236}">
              <a16:creationId xmlns:a16="http://schemas.microsoft.com/office/drawing/2014/main" id="{6B4E80AD-2E36-4213-AD00-009BCC8F67C3}"/>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a:extLst>
            <a:ext uri="{FF2B5EF4-FFF2-40B4-BE49-F238E27FC236}">
              <a16:creationId xmlns:a16="http://schemas.microsoft.com/office/drawing/2014/main" id="{1E833B1E-BCFB-43A9-A2D1-6F401D1D7D0C}"/>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8" name="テキスト ボックス 457">
          <a:extLst>
            <a:ext uri="{FF2B5EF4-FFF2-40B4-BE49-F238E27FC236}">
              <a16:creationId xmlns:a16="http://schemas.microsoft.com/office/drawing/2014/main" id="{A9E3F5B5-ACF8-4397-A9DA-7E739CFCC579}"/>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D9AB9C5B-85CE-4AE2-B12A-1E311B28F2CC}"/>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a:extLst>
            <a:ext uri="{FF2B5EF4-FFF2-40B4-BE49-F238E27FC236}">
              <a16:creationId xmlns:a16="http://schemas.microsoft.com/office/drawing/2014/main" id="{E397E045-EFA5-4A1B-B16F-8C544D0C8CEC}"/>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a:extLst>
            <a:ext uri="{FF2B5EF4-FFF2-40B4-BE49-F238E27FC236}">
              <a16:creationId xmlns:a16="http://schemas.microsoft.com/office/drawing/2014/main" id="{BDACC30D-43C4-406A-99F5-1D4F62ECED8A}"/>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462" name="直線コネクタ 461">
          <a:extLst>
            <a:ext uri="{FF2B5EF4-FFF2-40B4-BE49-F238E27FC236}">
              <a16:creationId xmlns:a16="http://schemas.microsoft.com/office/drawing/2014/main" id="{3CCAD9EF-BF51-4CD4-88F7-46325F68A6CC}"/>
            </a:ext>
          </a:extLst>
        </xdr:cNvPr>
        <xdr:cNvCxnSpPr/>
      </xdr:nvCxnSpPr>
      <xdr:spPr>
        <a:xfrm flipV="1">
          <a:off x="10476865" y="17044851"/>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463" name="【市民会館】&#10;一人当たり面積最小値テキスト">
          <a:extLst>
            <a:ext uri="{FF2B5EF4-FFF2-40B4-BE49-F238E27FC236}">
              <a16:creationId xmlns:a16="http://schemas.microsoft.com/office/drawing/2014/main" id="{DF274D6D-8147-48A4-A3BB-C80DEB02269B}"/>
            </a:ext>
          </a:extLst>
        </xdr:cNvPr>
        <xdr:cNvSpPr txBox="1"/>
      </xdr:nvSpPr>
      <xdr:spPr>
        <a:xfrm>
          <a:off x="10515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464" name="直線コネクタ 463">
          <a:extLst>
            <a:ext uri="{FF2B5EF4-FFF2-40B4-BE49-F238E27FC236}">
              <a16:creationId xmlns:a16="http://schemas.microsoft.com/office/drawing/2014/main" id="{2988D9BA-4A8B-4DD7-A055-03C33E9730FA}"/>
            </a:ext>
          </a:extLst>
        </xdr:cNvPr>
        <xdr:cNvCxnSpPr/>
      </xdr:nvCxnSpPr>
      <xdr:spPr>
        <a:xfrm>
          <a:off x="10388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465" name="【市民会館】&#10;一人当たり面積最大値テキスト">
          <a:extLst>
            <a:ext uri="{FF2B5EF4-FFF2-40B4-BE49-F238E27FC236}">
              <a16:creationId xmlns:a16="http://schemas.microsoft.com/office/drawing/2014/main" id="{EFD70EA4-E96A-4291-AA4C-6832C9EDB91A}"/>
            </a:ext>
          </a:extLst>
        </xdr:cNvPr>
        <xdr:cNvSpPr txBox="1"/>
      </xdr:nvSpPr>
      <xdr:spPr>
        <a:xfrm>
          <a:off x="10515600" y="1682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466" name="直線コネクタ 465">
          <a:extLst>
            <a:ext uri="{FF2B5EF4-FFF2-40B4-BE49-F238E27FC236}">
              <a16:creationId xmlns:a16="http://schemas.microsoft.com/office/drawing/2014/main" id="{051A1CEB-15AF-40BF-A3DF-CBF83EDC42D1}"/>
            </a:ext>
          </a:extLst>
        </xdr:cNvPr>
        <xdr:cNvCxnSpPr/>
      </xdr:nvCxnSpPr>
      <xdr:spPr>
        <a:xfrm>
          <a:off x="10388600" y="170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80934</xdr:rowOff>
    </xdr:from>
    <xdr:ext cx="469744" cy="259045"/>
    <xdr:sp macro="" textlink="">
      <xdr:nvSpPr>
        <xdr:cNvPr id="467" name="【市民会館】&#10;一人当たり面積平均値テキスト">
          <a:extLst>
            <a:ext uri="{FF2B5EF4-FFF2-40B4-BE49-F238E27FC236}">
              <a16:creationId xmlns:a16="http://schemas.microsoft.com/office/drawing/2014/main" id="{7BECB399-A447-44CF-A060-430111C1EC99}"/>
            </a:ext>
          </a:extLst>
        </xdr:cNvPr>
        <xdr:cNvSpPr txBox="1"/>
      </xdr:nvSpPr>
      <xdr:spPr>
        <a:xfrm>
          <a:off x="10515600" y="18083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468" name="フローチャート: 判断 467">
          <a:extLst>
            <a:ext uri="{FF2B5EF4-FFF2-40B4-BE49-F238E27FC236}">
              <a16:creationId xmlns:a16="http://schemas.microsoft.com/office/drawing/2014/main" id="{485740F2-C764-4611-898E-A85A0E4EEFF6}"/>
            </a:ext>
          </a:extLst>
        </xdr:cNvPr>
        <xdr:cNvSpPr/>
      </xdr:nvSpPr>
      <xdr:spPr>
        <a:xfrm>
          <a:off x="104267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469" name="フローチャート: 判断 468">
          <a:extLst>
            <a:ext uri="{FF2B5EF4-FFF2-40B4-BE49-F238E27FC236}">
              <a16:creationId xmlns:a16="http://schemas.microsoft.com/office/drawing/2014/main" id="{DF9AA2B8-FACA-4AB1-974C-C1A89499D9CA}"/>
            </a:ext>
          </a:extLst>
        </xdr:cNvPr>
        <xdr:cNvSpPr/>
      </xdr:nvSpPr>
      <xdr:spPr>
        <a:xfrm>
          <a:off x="9588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70" name="フローチャート: 判断 469">
          <a:extLst>
            <a:ext uri="{FF2B5EF4-FFF2-40B4-BE49-F238E27FC236}">
              <a16:creationId xmlns:a16="http://schemas.microsoft.com/office/drawing/2014/main" id="{383EFBDC-42F5-4459-A0EC-31B1CC1B4385}"/>
            </a:ext>
          </a:extLst>
        </xdr:cNvPr>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471" name="フローチャート: 判断 470">
          <a:extLst>
            <a:ext uri="{FF2B5EF4-FFF2-40B4-BE49-F238E27FC236}">
              <a16:creationId xmlns:a16="http://schemas.microsoft.com/office/drawing/2014/main" id="{4172D22A-5525-48D1-8307-7757EF6A612C}"/>
            </a:ext>
          </a:extLst>
        </xdr:cNvPr>
        <xdr:cNvSpPr/>
      </xdr:nvSpPr>
      <xdr:spPr>
        <a:xfrm>
          <a:off x="781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2" name="フローチャート: 判断 471">
          <a:extLst>
            <a:ext uri="{FF2B5EF4-FFF2-40B4-BE49-F238E27FC236}">
              <a16:creationId xmlns:a16="http://schemas.microsoft.com/office/drawing/2014/main" id="{096FE233-F1E3-4AEA-B03A-53F436F605A1}"/>
            </a:ext>
          </a:extLst>
        </xdr:cNvPr>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8EB057FF-F5B4-4435-85D5-100BF6DA4C6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7841B78F-8A03-43AF-B929-87146970866F}"/>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CFBAAC9D-76FA-48F6-A562-3FD0B788443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EFDD2B72-01E7-4E0C-94DA-FAA99EAD7FD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FABB5C55-4A1C-4BE8-94AA-A52FF04B94C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100512</xdr:rowOff>
    </xdr:from>
    <xdr:to>
      <xdr:col>55</xdr:col>
      <xdr:colOff>50800</xdr:colOff>
      <xdr:row>107</xdr:row>
      <xdr:rowOff>30662</xdr:rowOff>
    </xdr:to>
    <xdr:sp macro="" textlink="">
      <xdr:nvSpPr>
        <xdr:cNvPr id="478" name="楕円 477">
          <a:extLst>
            <a:ext uri="{FF2B5EF4-FFF2-40B4-BE49-F238E27FC236}">
              <a16:creationId xmlns:a16="http://schemas.microsoft.com/office/drawing/2014/main" id="{5043FC56-147F-4819-A11B-F3833E69B3D4}"/>
            </a:ext>
          </a:extLst>
        </xdr:cNvPr>
        <xdr:cNvSpPr/>
      </xdr:nvSpPr>
      <xdr:spPr>
        <a:xfrm>
          <a:off x="104267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78939</xdr:rowOff>
    </xdr:from>
    <xdr:ext cx="469744" cy="259045"/>
    <xdr:sp macro="" textlink="">
      <xdr:nvSpPr>
        <xdr:cNvPr id="479" name="【市民会館】&#10;一人当たり面積該当値テキスト">
          <a:extLst>
            <a:ext uri="{FF2B5EF4-FFF2-40B4-BE49-F238E27FC236}">
              <a16:creationId xmlns:a16="http://schemas.microsoft.com/office/drawing/2014/main" id="{229D6468-CD0B-4E9E-9CBF-B390C755C7DC}"/>
            </a:ext>
          </a:extLst>
        </xdr:cNvPr>
        <xdr:cNvSpPr txBox="1"/>
      </xdr:nvSpPr>
      <xdr:spPr>
        <a:xfrm>
          <a:off x="10515600" y="1825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100512</xdr:rowOff>
    </xdr:from>
    <xdr:to>
      <xdr:col>50</xdr:col>
      <xdr:colOff>165100</xdr:colOff>
      <xdr:row>107</xdr:row>
      <xdr:rowOff>30662</xdr:rowOff>
    </xdr:to>
    <xdr:sp macro="" textlink="">
      <xdr:nvSpPr>
        <xdr:cNvPr id="480" name="楕円 479">
          <a:extLst>
            <a:ext uri="{FF2B5EF4-FFF2-40B4-BE49-F238E27FC236}">
              <a16:creationId xmlns:a16="http://schemas.microsoft.com/office/drawing/2014/main" id="{1B59281C-3F17-4E76-A4C9-EC08D64C012E}"/>
            </a:ext>
          </a:extLst>
        </xdr:cNvPr>
        <xdr:cNvSpPr/>
      </xdr:nvSpPr>
      <xdr:spPr>
        <a:xfrm>
          <a:off x="95885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151312</xdr:rowOff>
    </xdr:from>
    <xdr:to>
      <xdr:col>55</xdr:col>
      <xdr:colOff>0</xdr:colOff>
      <xdr:row>106</xdr:row>
      <xdr:rowOff>151312</xdr:rowOff>
    </xdr:to>
    <xdr:cxnSp macro="">
      <xdr:nvCxnSpPr>
        <xdr:cNvPr id="481" name="直線コネクタ 480">
          <a:extLst>
            <a:ext uri="{FF2B5EF4-FFF2-40B4-BE49-F238E27FC236}">
              <a16:creationId xmlns:a16="http://schemas.microsoft.com/office/drawing/2014/main" id="{2EE6E39B-4D9D-4C86-8776-3DB1B590947A}"/>
            </a:ext>
          </a:extLst>
        </xdr:cNvPr>
        <xdr:cNvCxnSpPr/>
      </xdr:nvCxnSpPr>
      <xdr:spPr>
        <a:xfrm>
          <a:off x="9639300" y="183250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103777</xdr:rowOff>
    </xdr:from>
    <xdr:to>
      <xdr:col>46</xdr:col>
      <xdr:colOff>38100</xdr:colOff>
      <xdr:row>107</xdr:row>
      <xdr:rowOff>33927</xdr:rowOff>
    </xdr:to>
    <xdr:sp macro="" textlink="">
      <xdr:nvSpPr>
        <xdr:cNvPr id="482" name="楕円 481">
          <a:extLst>
            <a:ext uri="{FF2B5EF4-FFF2-40B4-BE49-F238E27FC236}">
              <a16:creationId xmlns:a16="http://schemas.microsoft.com/office/drawing/2014/main" id="{70D37201-9491-455A-BB79-E7CACDD9BF85}"/>
            </a:ext>
          </a:extLst>
        </xdr:cNvPr>
        <xdr:cNvSpPr/>
      </xdr:nvSpPr>
      <xdr:spPr>
        <a:xfrm>
          <a:off x="8699500" y="18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151312</xdr:rowOff>
    </xdr:from>
    <xdr:to>
      <xdr:col>50</xdr:col>
      <xdr:colOff>114300</xdr:colOff>
      <xdr:row>106</xdr:row>
      <xdr:rowOff>154577</xdr:rowOff>
    </xdr:to>
    <xdr:cxnSp macro="">
      <xdr:nvCxnSpPr>
        <xdr:cNvPr id="483" name="直線コネクタ 482">
          <a:extLst>
            <a:ext uri="{FF2B5EF4-FFF2-40B4-BE49-F238E27FC236}">
              <a16:creationId xmlns:a16="http://schemas.microsoft.com/office/drawing/2014/main" id="{5E3673A8-50B5-4398-BD94-6EDA2F8C9A9A}"/>
            </a:ext>
          </a:extLst>
        </xdr:cNvPr>
        <xdr:cNvCxnSpPr/>
      </xdr:nvCxnSpPr>
      <xdr:spPr>
        <a:xfrm flipV="1">
          <a:off x="8750300" y="183250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103777</xdr:rowOff>
    </xdr:from>
    <xdr:to>
      <xdr:col>41</xdr:col>
      <xdr:colOff>101600</xdr:colOff>
      <xdr:row>107</xdr:row>
      <xdr:rowOff>33927</xdr:rowOff>
    </xdr:to>
    <xdr:sp macro="" textlink="">
      <xdr:nvSpPr>
        <xdr:cNvPr id="484" name="楕円 483">
          <a:extLst>
            <a:ext uri="{FF2B5EF4-FFF2-40B4-BE49-F238E27FC236}">
              <a16:creationId xmlns:a16="http://schemas.microsoft.com/office/drawing/2014/main" id="{C7114710-7018-4D56-ACF2-AE9E745165F5}"/>
            </a:ext>
          </a:extLst>
        </xdr:cNvPr>
        <xdr:cNvSpPr/>
      </xdr:nvSpPr>
      <xdr:spPr>
        <a:xfrm>
          <a:off x="7810500" y="18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154577</xdr:rowOff>
    </xdr:from>
    <xdr:to>
      <xdr:col>45</xdr:col>
      <xdr:colOff>177800</xdr:colOff>
      <xdr:row>106</xdr:row>
      <xdr:rowOff>154577</xdr:rowOff>
    </xdr:to>
    <xdr:cxnSp macro="">
      <xdr:nvCxnSpPr>
        <xdr:cNvPr id="485" name="直線コネクタ 484">
          <a:extLst>
            <a:ext uri="{FF2B5EF4-FFF2-40B4-BE49-F238E27FC236}">
              <a16:creationId xmlns:a16="http://schemas.microsoft.com/office/drawing/2014/main" id="{7C94CF08-5CD3-4F8D-AE3E-4DACE5247C63}"/>
            </a:ext>
          </a:extLst>
        </xdr:cNvPr>
        <xdr:cNvCxnSpPr/>
      </xdr:nvCxnSpPr>
      <xdr:spPr>
        <a:xfrm>
          <a:off x="7861300" y="183282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136434</xdr:rowOff>
    </xdr:from>
    <xdr:to>
      <xdr:col>36</xdr:col>
      <xdr:colOff>165100</xdr:colOff>
      <xdr:row>107</xdr:row>
      <xdr:rowOff>66584</xdr:rowOff>
    </xdr:to>
    <xdr:sp macro="" textlink="">
      <xdr:nvSpPr>
        <xdr:cNvPr id="486" name="楕円 485">
          <a:extLst>
            <a:ext uri="{FF2B5EF4-FFF2-40B4-BE49-F238E27FC236}">
              <a16:creationId xmlns:a16="http://schemas.microsoft.com/office/drawing/2014/main" id="{6BB5710C-38AA-4021-8D60-35248B443C42}"/>
            </a:ext>
          </a:extLst>
        </xdr:cNvPr>
        <xdr:cNvSpPr/>
      </xdr:nvSpPr>
      <xdr:spPr>
        <a:xfrm>
          <a:off x="6921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154577</xdr:rowOff>
    </xdr:from>
    <xdr:to>
      <xdr:col>41</xdr:col>
      <xdr:colOff>50800</xdr:colOff>
      <xdr:row>107</xdr:row>
      <xdr:rowOff>15784</xdr:rowOff>
    </xdr:to>
    <xdr:cxnSp macro="">
      <xdr:nvCxnSpPr>
        <xdr:cNvPr id="487" name="直線コネクタ 486">
          <a:extLst>
            <a:ext uri="{FF2B5EF4-FFF2-40B4-BE49-F238E27FC236}">
              <a16:creationId xmlns:a16="http://schemas.microsoft.com/office/drawing/2014/main" id="{56C14316-8B48-4F84-A0B0-8D7F1A94ED95}"/>
            </a:ext>
          </a:extLst>
        </xdr:cNvPr>
        <xdr:cNvCxnSpPr/>
      </xdr:nvCxnSpPr>
      <xdr:spPr>
        <a:xfrm flipV="1">
          <a:off x="6972300" y="183282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159856</xdr:rowOff>
    </xdr:from>
    <xdr:ext cx="469744" cy="259045"/>
    <xdr:sp macro="" textlink="">
      <xdr:nvSpPr>
        <xdr:cNvPr id="488" name="n_1aveValue【市民会館】&#10;一人当たり面積">
          <a:extLst>
            <a:ext uri="{FF2B5EF4-FFF2-40B4-BE49-F238E27FC236}">
              <a16:creationId xmlns:a16="http://schemas.microsoft.com/office/drawing/2014/main" id="{89E4B9EE-429B-45F0-BFDA-073B9E160127}"/>
            </a:ext>
          </a:extLst>
        </xdr:cNvPr>
        <xdr:cNvSpPr txBox="1"/>
      </xdr:nvSpPr>
      <xdr:spPr>
        <a:xfrm>
          <a:off x="93917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89" name="n_2aveValue【市民会館】&#10;一人当たり面積">
          <a:extLst>
            <a:ext uri="{FF2B5EF4-FFF2-40B4-BE49-F238E27FC236}">
              <a16:creationId xmlns:a16="http://schemas.microsoft.com/office/drawing/2014/main" id="{E9157097-4F31-47F4-A352-0EF9E39606EA}"/>
            </a:ext>
          </a:extLst>
        </xdr:cNvPr>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169653</xdr:rowOff>
    </xdr:from>
    <xdr:ext cx="469744" cy="259045"/>
    <xdr:sp macro="" textlink="">
      <xdr:nvSpPr>
        <xdr:cNvPr id="490" name="n_3aveValue【市民会館】&#10;一人当たり面積">
          <a:extLst>
            <a:ext uri="{FF2B5EF4-FFF2-40B4-BE49-F238E27FC236}">
              <a16:creationId xmlns:a16="http://schemas.microsoft.com/office/drawing/2014/main" id="{B7F9BAB2-EFDF-41FC-BD5A-A9FCC17FF364}"/>
            </a:ext>
          </a:extLst>
        </xdr:cNvPr>
        <xdr:cNvSpPr txBox="1"/>
      </xdr:nvSpPr>
      <xdr:spPr>
        <a:xfrm>
          <a:off x="7626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91" name="n_4aveValue【市民会館】&#10;一人当たり面積">
          <a:extLst>
            <a:ext uri="{FF2B5EF4-FFF2-40B4-BE49-F238E27FC236}">
              <a16:creationId xmlns:a16="http://schemas.microsoft.com/office/drawing/2014/main" id="{371ED832-495C-4994-A737-B4934E282A1E}"/>
            </a:ext>
          </a:extLst>
        </xdr:cNvPr>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21789</xdr:rowOff>
    </xdr:from>
    <xdr:ext cx="469744" cy="259045"/>
    <xdr:sp macro="" textlink="">
      <xdr:nvSpPr>
        <xdr:cNvPr id="492" name="n_1mainValue【市民会館】&#10;一人当たり面積">
          <a:extLst>
            <a:ext uri="{FF2B5EF4-FFF2-40B4-BE49-F238E27FC236}">
              <a16:creationId xmlns:a16="http://schemas.microsoft.com/office/drawing/2014/main" id="{FDB9243C-D531-47CF-99AE-610DB944190D}"/>
            </a:ext>
          </a:extLst>
        </xdr:cNvPr>
        <xdr:cNvSpPr txBox="1"/>
      </xdr:nvSpPr>
      <xdr:spPr>
        <a:xfrm>
          <a:off x="93917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25054</xdr:rowOff>
    </xdr:from>
    <xdr:ext cx="469744" cy="259045"/>
    <xdr:sp macro="" textlink="">
      <xdr:nvSpPr>
        <xdr:cNvPr id="493" name="n_2mainValue【市民会館】&#10;一人当たり面積">
          <a:extLst>
            <a:ext uri="{FF2B5EF4-FFF2-40B4-BE49-F238E27FC236}">
              <a16:creationId xmlns:a16="http://schemas.microsoft.com/office/drawing/2014/main" id="{D0B8D173-1B45-4E53-97A3-73E5D17A1740}"/>
            </a:ext>
          </a:extLst>
        </xdr:cNvPr>
        <xdr:cNvSpPr txBox="1"/>
      </xdr:nvSpPr>
      <xdr:spPr>
        <a:xfrm>
          <a:off x="8515427"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25054</xdr:rowOff>
    </xdr:from>
    <xdr:ext cx="469744" cy="259045"/>
    <xdr:sp macro="" textlink="">
      <xdr:nvSpPr>
        <xdr:cNvPr id="494" name="n_3mainValue【市民会館】&#10;一人当たり面積">
          <a:extLst>
            <a:ext uri="{FF2B5EF4-FFF2-40B4-BE49-F238E27FC236}">
              <a16:creationId xmlns:a16="http://schemas.microsoft.com/office/drawing/2014/main" id="{89DF1A5B-5FB7-451D-BCB4-60DFA29665D9}"/>
            </a:ext>
          </a:extLst>
        </xdr:cNvPr>
        <xdr:cNvSpPr txBox="1"/>
      </xdr:nvSpPr>
      <xdr:spPr>
        <a:xfrm>
          <a:off x="7626427"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57711</xdr:rowOff>
    </xdr:from>
    <xdr:ext cx="469744" cy="259045"/>
    <xdr:sp macro="" textlink="">
      <xdr:nvSpPr>
        <xdr:cNvPr id="495" name="n_4mainValue【市民会館】&#10;一人当たり面積">
          <a:extLst>
            <a:ext uri="{FF2B5EF4-FFF2-40B4-BE49-F238E27FC236}">
              <a16:creationId xmlns:a16="http://schemas.microsoft.com/office/drawing/2014/main" id="{4FC8AF0B-3C87-4C16-9B6E-D2CB58C3307B}"/>
            </a:ext>
          </a:extLst>
        </xdr:cNvPr>
        <xdr:cNvSpPr txBox="1"/>
      </xdr:nvSpPr>
      <xdr:spPr>
        <a:xfrm>
          <a:off x="6737427" y="1840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D9CEFB74-2F5A-435F-AB00-E7FDA4040BC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2A7919A3-7574-4EB6-A8B6-18F375B10AE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5AAEA27F-4C00-4DA9-B8E9-51338967B2E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8F30C697-64F7-4D19-8FBB-02A218C2190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A87319E5-A6F3-4C75-90C5-31419334C2A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9960C526-64E4-4014-A29A-38CDBFDA4E9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4D780B5F-7D4F-45F9-9D0F-DE7DB59AF72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0D60A2DE-9361-4B4D-97B3-2D35DB5DC65D}"/>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4" name="正方形/長方形 503">
          <a:extLst>
            <a:ext uri="{FF2B5EF4-FFF2-40B4-BE49-F238E27FC236}">
              <a16:creationId xmlns:a16="http://schemas.microsoft.com/office/drawing/2014/main" id="{6456CA74-E620-486A-8167-CC617951C26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5" name="正方形/長方形 504">
          <a:extLst>
            <a:ext uri="{FF2B5EF4-FFF2-40B4-BE49-F238E27FC236}">
              <a16:creationId xmlns:a16="http://schemas.microsoft.com/office/drawing/2014/main" id="{7F589D38-DC91-4B26-9266-1ADAC338EFE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6" name="正方形/長方形 505">
          <a:extLst>
            <a:ext uri="{FF2B5EF4-FFF2-40B4-BE49-F238E27FC236}">
              <a16:creationId xmlns:a16="http://schemas.microsoft.com/office/drawing/2014/main" id="{7FE1333B-FF7B-46E3-AE79-97C3D7272AA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7" name="正方形/長方形 506">
          <a:extLst>
            <a:ext uri="{FF2B5EF4-FFF2-40B4-BE49-F238E27FC236}">
              <a16:creationId xmlns:a16="http://schemas.microsoft.com/office/drawing/2014/main" id="{9A12E68E-4186-497D-A610-637361825A0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8" name="正方形/長方形 507">
          <a:extLst>
            <a:ext uri="{FF2B5EF4-FFF2-40B4-BE49-F238E27FC236}">
              <a16:creationId xmlns:a16="http://schemas.microsoft.com/office/drawing/2014/main" id="{8AD3C5C6-8CE8-4178-927B-958A6730B00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9" name="正方形/長方形 508">
          <a:extLst>
            <a:ext uri="{FF2B5EF4-FFF2-40B4-BE49-F238E27FC236}">
              <a16:creationId xmlns:a16="http://schemas.microsoft.com/office/drawing/2014/main" id="{5BF7AE5E-E1A0-490F-93AD-C93CF2C8700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0" name="正方形/長方形 509">
          <a:extLst>
            <a:ext uri="{FF2B5EF4-FFF2-40B4-BE49-F238E27FC236}">
              <a16:creationId xmlns:a16="http://schemas.microsoft.com/office/drawing/2014/main" id="{2658B3F0-AEFF-4459-B2EE-D8BB816467E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1" name="正方形/長方形 510">
          <a:extLst>
            <a:ext uri="{FF2B5EF4-FFF2-40B4-BE49-F238E27FC236}">
              <a16:creationId xmlns:a16="http://schemas.microsoft.com/office/drawing/2014/main" id="{5CC26799-8A16-4B29-AC12-96ACEF6643A5}"/>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E6AA89EA-3F25-426E-8DED-4B516190179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8C5F0066-94C2-4817-9A6E-B8E7B6663D5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13DE83D0-56A9-4E81-9B28-64568D1A553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8CE63410-7242-43CB-A929-E6D4541D528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C6ADCD99-299D-4131-AF20-5CF5FD745A6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B4E72285-3014-47CA-AEAA-38EA0B7A1A5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29309C57-5E8B-43A9-9C91-EB5A793768A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9F674D1D-F44B-4191-BAFE-2400D7A0F19F}"/>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a:extLst>
            <a:ext uri="{FF2B5EF4-FFF2-40B4-BE49-F238E27FC236}">
              <a16:creationId xmlns:a16="http://schemas.microsoft.com/office/drawing/2014/main" id="{5A431AE8-29C5-42B5-A3E2-6546D66666F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a:extLst>
            <a:ext uri="{FF2B5EF4-FFF2-40B4-BE49-F238E27FC236}">
              <a16:creationId xmlns:a16="http://schemas.microsoft.com/office/drawing/2014/main" id="{27145F2C-076B-4676-BB5E-352359B199A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a:extLst>
            <a:ext uri="{FF2B5EF4-FFF2-40B4-BE49-F238E27FC236}">
              <a16:creationId xmlns:a16="http://schemas.microsoft.com/office/drawing/2014/main" id="{C0332C6F-695B-416D-9DF7-8A5AC67C3E4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a:extLst>
            <a:ext uri="{FF2B5EF4-FFF2-40B4-BE49-F238E27FC236}">
              <a16:creationId xmlns:a16="http://schemas.microsoft.com/office/drawing/2014/main" id="{3B022BD3-0671-4FAF-8FFE-2CBAA9537A4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a:extLst>
            <a:ext uri="{FF2B5EF4-FFF2-40B4-BE49-F238E27FC236}">
              <a16:creationId xmlns:a16="http://schemas.microsoft.com/office/drawing/2014/main" id="{0DBFA679-38A2-44DF-BC43-67A956D15C2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a:extLst>
            <a:ext uri="{FF2B5EF4-FFF2-40B4-BE49-F238E27FC236}">
              <a16:creationId xmlns:a16="http://schemas.microsoft.com/office/drawing/2014/main" id="{3FA53954-2D68-4767-8647-A3507FCF839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a:extLst>
            <a:ext uri="{FF2B5EF4-FFF2-40B4-BE49-F238E27FC236}">
              <a16:creationId xmlns:a16="http://schemas.microsoft.com/office/drawing/2014/main" id="{67A911A8-5E8F-496C-BEFA-98D801A1C89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a:extLst>
            <a:ext uri="{FF2B5EF4-FFF2-40B4-BE49-F238E27FC236}">
              <a16:creationId xmlns:a16="http://schemas.microsoft.com/office/drawing/2014/main" id="{32E6CF29-4BD4-4D24-8D88-C2441C92420D}"/>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a:extLst>
            <a:ext uri="{FF2B5EF4-FFF2-40B4-BE49-F238E27FC236}">
              <a16:creationId xmlns:a16="http://schemas.microsoft.com/office/drawing/2014/main" id="{385827BB-8056-420A-B86B-1397E6F21BA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a:extLst>
            <a:ext uri="{FF2B5EF4-FFF2-40B4-BE49-F238E27FC236}">
              <a16:creationId xmlns:a16="http://schemas.microsoft.com/office/drawing/2014/main" id="{C98C097F-C86A-4DD5-9831-26B77A129E5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a:extLst>
            <a:ext uri="{FF2B5EF4-FFF2-40B4-BE49-F238E27FC236}">
              <a16:creationId xmlns:a16="http://schemas.microsoft.com/office/drawing/2014/main" id="{9F53FC3A-EA9C-4DBE-804A-30DF1061122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a:extLst>
            <a:ext uri="{FF2B5EF4-FFF2-40B4-BE49-F238E27FC236}">
              <a16:creationId xmlns:a16="http://schemas.microsoft.com/office/drawing/2014/main" id="{96AB49BC-E7D2-4F57-9324-519CDACC755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a:extLst>
            <a:ext uri="{FF2B5EF4-FFF2-40B4-BE49-F238E27FC236}">
              <a16:creationId xmlns:a16="http://schemas.microsoft.com/office/drawing/2014/main" id="{90921297-DB90-4348-B988-D27A59236B5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a:extLst>
            <a:ext uri="{FF2B5EF4-FFF2-40B4-BE49-F238E27FC236}">
              <a16:creationId xmlns:a16="http://schemas.microsoft.com/office/drawing/2014/main" id="{B94C982D-74EC-45F4-8FF9-75CADC88A05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a:extLst>
            <a:ext uri="{FF2B5EF4-FFF2-40B4-BE49-F238E27FC236}">
              <a16:creationId xmlns:a16="http://schemas.microsoft.com/office/drawing/2014/main" id="{3F17BE2A-1A84-4913-8FE5-1E5C1FABB9A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a:extLst>
            <a:ext uri="{FF2B5EF4-FFF2-40B4-BE49-F238E27FC236}">
              <a16:creationId xmlns:a16="http://schemas.microsoft.com/office/drawing/2014/main" id="{E9A7AE6A-D810-424D-BF56-77DDC19AA158}"/>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6" name="正方形/長方形 535">
          <a:extLst>
            <a:ext uri="{FF2B5EF4-FFF2-40B4-BE49-F238E27FC236}">
              <a16:creationId xmlns:a16="http://schemas.microsoft.com/office/drawing/2014/main" id="{D4126F06-6FD4-44D4-A689-C313638CB09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7" name="正方形/長方形 536">
          <a:extLst>
            <a:ext uri="{FF2B5EF4-FFF2-40B4-BE49-F238E27FC236}">
              <a16:creationId xmlns:a16="http://schemas.microsoft.com/office/drawing/2014/main" id="{BE0ACF2D-32C0-4CBA-8EAF-CB0CBC9FECE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8" name="正方形/長方形 537">
          <a:extLst>
            <a:ext uri="{FF2B5EF4-FFF2-40B4-BE49-F238E27FC236}">
              <a16:creationId xmlns:a16="http://schemas.microsoft.com/office/drawing/2014/main" id="{0E81609F-5D3A-4934-AF7C-4E414E930D4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9" name="正方形/長方形 538">
          <a:extLst>
            <a:ext uri="{FF2B5EF4-FFF2-40B4-BE49-F238E27FC236}">
              <a16:creationId xmlns:a16="http://schemas.microsoft.com/office/drawing/2014/main" id="{570F13C7-1E6B-49A6-B302-2CF2FB1DD4E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0" name="正方形/長方形 539">
          <a:extLst>
            <a:ext uri="{FF2B5EF4-FFF2-40B4-BE49-F238E27FC236}">
              <a16:creationId xmlns:a16="http://schemas.microsoft.com/office/drawing/2014/main" id="{A70214D9-11E1-4BBA-AEAA-C79A42A8B9B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1" name="正方形/長方形 540">
          <a:extLst>
            <a:ext uri="{FF2B5EF4-FFF2-40B4-BE49-F238E27FC236}">
              <a16:creationId xmlns:a16="http://schemas.microsoft.com/office/drawing/2014/main" id="{5DED28D5-ABDC-4B8B-8A8E-925235F86DE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2" name="正方形/長方形 541">
          <a:extLst>
            <a:ext uri="{FF2B5EF4-FFF2-40B4-BE49-F238E27FC236}">
              <a16:creationId xmlns:a16="http://schemas.microsoft.com/office/drawing/2014/main" id="{2CF8E464-0B48-42C2-BBE3-747EAF30CF0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a:extLst>
            <a:ext uri="{FF2B5EF4-FFF2-40B4-BE49-F238E27FC236}">
              <a16:creationId xmlns:a16="http://schemas.microsoft.com/office/drawing/2014/main" id="{7A902688-CBB5-48A1-BEE7-4F4C5F225D75}"/>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4" name="正方形/長方形 543">
          <a:extLst>
            <a:ext uri="{FF2B5EF4-FFF2-40B4-BE49-F238E27FC236}">
              <a16:creationId xmlns:a16="http://schemas.microsoft.com/office/drawing/2014/main" id="{7B9B524C-13B1-4B99-968D-3645AF96E85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5" name="正方形/長方形 544">
          <a:extLst>
            <a:ext uri="{FF2B5EF4-FFF2-40B4-BE49-F238E27FC236}">
              <a16:creationId xmlns:a16="http://schemas.microsoft.com/office/drawing/2014/main" id="{741BBE19-78A7-4414-B478-0A1E902CD15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6" name="正方形/長方形 545">
          <a:extLst>
            <a:ext uri="{FF2B5EF4-FFF2-40B4-BE49-F238E27FC236}">
              <a16:creationId xmlns:a16="http://schemas.microsoft.com/office/drawing/2014/main" id="{93BF665B-BF90-467E-82EB-498FBA947CD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7" name="正方形/長方形 546">
          <a:extLst>
            <a:ext uri="{FF2B5EF4-FFF2-40B4-BE49-F238E27FC236}">
              <a16:creationId xmlns:a16="http://schemas.microsoft.com/office/drawing/2014/main" id="{08BBFB09-FF17-4B6D-8287-50613350845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8" name="正方形/長方形 547">
          <a:extLst>
            <a:ext uri="{FF2B5EF4-FFF2-40B4-BE49-F238E27FC236}">
              <a16:creationId xmlns:a16="http://schemas.microsoft.com/office/drawing/2014/main" id="{C451A350-2E7C-4A33-A89C-F220E6AA8C1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9" name="正方形/長方形 548">
          <a:extLst>
            <a:ext uri="{FF2B5EF4-FFF2-40B4-BE49-F238E27FC236}">
              <a16:creationId xmlns:a16="http://schemas.microsoft.com/office/drawing/2014/main" id="{27966E29-7E15-47AC-97FE-89D2C19754A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0" name="正方形/長方形 549">
          <a:extLst>
            <a:ext uri="{FF2B5EF4-FFF2-40B4-BE49-F238E27FC236}">
              <a16:creationId xmlns:a16="http://schemas.microsoft.com/office/drawing/2014/main" id="{531E9DDA-8782-40EB-9561-C81D47CE19D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1" name="正方形/長方形 550">
          <a:extLst>
            <a:ext uri="{FF2B5EF4-FFF2-40B4-BE49-F238E27FC236}">
              <a16:creationId xmlns:a16="http://schemas.microsoft.com/office/drawing/2014/main" id="{C90607E0-5F6E-49E9-996A-5942034CDC8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2" name="テキスト ボックス 551">
          <a:extLst>
            <a:ext uri="{FF2B5EF4-FFF2-40B4-BE49-F238E27FC236}">
              <a16:creationId xmlns:a16="http://schemas.microsoft.com/office/drawing/2014/main" id="{D79F720F-F4F6-4738-934F-725C21C16C7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3" name="直線コネクタ 552">
          <a:extLst>
            <a:ext uri="{FF2B5EF4-FFF2-40B4-BE49-F238E27FC236}">
              <a16:creationId xmlns:a16="http://schemas.microsoft.com/office/drawing/2014/main" id="{9306BBE4-630C-45C2-A567-DC7D850A191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4" name="テキスト ボックス 553">
          <a:extLst>
            <a:ext uri="{FF2B5EF4-FFF2-40B4-BE49-F238E27FC236}">
              <a16:creationId xmlns:a16="http://schemas.microsoft.com/office/drawing/2014/main" id="{39174D0B-F282-4C95-A66F-F4339E6276E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5" name="直線コネクタ 554">
          <a:extLst>
            <a:ext uri="{FF2B5EF4-FFF2-40B4-BE49-F238E27FC236}">
              <a16:creationId xmlns:a16="http://schemas.microsoft.com/office/drawing/2014/main" id="{F423CEE6-DC93-4450-AA61-650AFD5D928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6" name="テキスト ボックス 555">
          <a:extLst>
            <a:ext uri="{FF2B5EF4-FFF2-40B4-BE49-F238E27FC236}">
              <a16:creationId xmlns:a16="http://schemas.microsoft.com/office/drawing/2014/main" id="{BF3EC926-1A08-4699-B6F0-FB0446C406B7}"/>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7" name="直線コネクタ 556">
          <a:extLst>
            <a:ext uri="{FF2B5EF4-FFF2-40B4-BE49-F238E27FC236}">
              <a16:creationId xmlns:a16="http://schemas.microsoft.com/office/drawing/2014/main" id="{2DAF9BFE-029D-484E-985E-30C4AA3FEE5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8" name="テキスト ボックス 557">
          <a:extLst>
            <a:ext uri="{FF2B5EF4-FFF2-40B4-BE49-F238E27FC236}">
              <a16:creationId xmlns:a16="http://schemas.microsoft.com/office/drawing/2014/main" id="{5ABA871B-5ABA-4CDE-91BF-D14748CB581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9" name="直線コネクタ 558">
          <a:extLst>
            <a:ext uri="{FF2B5EF4-FFF2-40B4-BE49-F238E27FC236}">
              <a16:creationId xmlns:a16="http://schemas.microsoft.com/office/drawing/2014/main" id="{10D2D073-2CFF-4344-8DEA-01B599230EC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0" name="テキスト ボックス 559">
          <a:extLst>
            <a:ext uri="{FF2B5EF4-FFF2-40B4-BE49-F238E27FC236}">
              <a16:creationId xmlns:a16="http://schemas.microsoft.com/office/drawing/2014/main" id="{355953C0-53E0-48C5-AFCE-C251B5EC4F3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1" name="直線コネクタ 560">
          <a:extLst>
            <a:ext uri="{FF2B5EF4-FFF2-40B4-BE49-F238E27FC236}">
              <a16:creationId xmlns:a16="http://schemas.microsoft.com/office/drawing/2014/main" id="{1ACBA7C5-C25C-4EB2-A90F-81CF437BBDA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2" name="テキスト ボックス 561">
          <a:extLst>
            <a:ext uri="{FF2B5EF4-FFF2-40B4-BE49-F238E27FC236}">
              <a16:creationId xmlns:a16="http://schemas.microsoft.com/office/drawing/2014/main" id="{B4995D6B-0EA4-4382-BC62-1ACF56A2181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3" name="直線コネクタ 562">
          <a:extLst>
            <a:ext uri="{FF2B5EF4-FFF2-40B4-BE49-F238E27FC236}">
              <a16:creationId xmlns:a16="http://schemas.microsoft.com/office/drawing/2014/main" id="{CC417939-DF37-47F9-A9D4-0CCACDE8C5E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4" name="テキスト ボックス 563">
          <a:extLst>
            <a:ext uri="{FF2B5EF4-FFF2-40B4-BE49-F238E27FC236}">
              <a16:creationId xmlns:a16="http://schemas.microsoft.com/office/drawing/2014/main" id="{E9533640-92E6-4CE0-BAC5-FF57BEF39D0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5" name="直線コネクタ 564">
          <a:extLst>
            <a:ext uri="{FF2B5EF4-FFF2-40B4-BE49-F238E27FC236}">
              <a16:creationId xmlns:a16="http://schemas.microsoft.com/office/drawing/2014/main" id="{966F9BA4-9A61-4CEC-83F6-134F01EB0A1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6" name="テキスト ボックス 565">
          <a:extLst>
            <a:ext uri="{FF2B5EF4-FFF2-40B4-BE49-F238E27FC236}">
              <a16:creationId xmlns:a16="http://schemas.microsoft.com/office/drawing/2014/main" id="{B84FA54A-9899-4419-A09F-07699954662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7" name="直線コネクタ 566">
          <a:extLst>
            <a:ext uri="{FF2B5EF4-FFF2-40B4-BE49-F238E27FC236}">
              <a16:creationId xmlns:a16="http://schemas.microsoft.com/office/drawing/2014/main" id="{6495111F-3D09-4170-9F9C-FC4763F6AD3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8" name="【庁舎】&#10;有形固定資産減価償却率グラフ枠">
          <a:extLst>
            <a:ext uri="{FF2B5EF4-FFF2-40B4-BE49-F238E27FC236}">
              <a16:creationId xmlns:a16="http://schemas.microsoft.com/office/drawing/2014/main" id="{2615913F-7F3C-43D8-8BB5-B3EF628F787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569" name="直線コネクタ 568">
          <a:extLst>
            <a:ext uri="{FF2B5EF4-FFF2-40B4-BE49-F238E27FC236}">
              <a16:creationId xmlns:a16="http://schemas.microsoft.com/office/drawing/2014/main" id="{FF7ECE6E-BEA1-49DB-9DBC-859FDF9B135C}"/>
            </a:ext>
          </a:extLst>
        </xdr:cNvPr>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70" name="【庁舎】&#10;有形固定資産減価償却率最小値テキスト">
          <a:extLst>
            <a:ext uri="{FF2B5EF4-FFF2-40B4-BE49-F238E27FC236}">
              <a16:creationId xmlns:a16="http://schemas.microsoft.com/office/drawing/2014/main" id="{4DE4B896-D356-4FE0-B6B9-3588986D6DCF}"/>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71" name="直線コネクタ 570">
          <a:extLst>
            <a:ext uri="{FF2B5EF4-FFF2-40B4-BE49-F238E27FC236}">
              <a16:creationId xmlns:a16="http://schemas.microsoft.com/office/drawing/2014/main" id="{2854E3F9-EABB-40EB-9D56-FCFCC13EA6DB}"/>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572" name="【庁舎】&#10;有形固定資産減価償却率最大値テキスト">
          <a:extLst>
            <a:ext uri="{FF2B5EF4-FFF2-40B4-BE49-F238E27FC236}">
              <a16:creationId xmlns:a16="http://schemas.microsoft.com/office/drawing/2014/main" id="{3281E79F-665F-4F13-A2DF-9E0D08D4508E}"/>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573" name="直線コネクタ 572">
          <a:extLst>
            <a:ext uri="{FF2B5EF4-FFF2-40B4-BE49-F238E27FC236}">
              <a16:creationId xmlns:a16="http://schemas.microsoft.com/office/drawing/2014/main" id="{64DE689A-FFBC-4E96-A8DC-3FE42811E395}"/>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16890</xdr:rowOff>
    </xdr:from>
    <xdr:ext cx="405111" cy="259045"/>
    <xdr:sp macro="" textlink="">
      <xdr:nvSpPr>
        <xdr:cNvPr id="574" name="【庁舎】&#10;有形固定資産減価償却率平均値テキスト">
          <a:extLst>
            <a:ext uri="{FF2B5EF4-FFF2-40B4-BE49-F238E27FC236}">
              <a16:creationId xmlns:a16="http://schemas.microsoft.com/office/drawing/2014/main" id="{2F283B69-A9B2-486A-B669-3507A4625BF7}"/>
            </a:ext>
          </a:extLst>
        </xdr:cNvPr>
        <xdr:cNvSpPr txBox="1"/>
      </xdr:nvSpPr>
      <xdr:spPr>
        <a:xfrm>
          <a:off x="16357600" y="1784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575" name="フローチャート: 判断 574">
          <a:extLst>
            <a:ext uri="{FF2B5EF4-FFF2-40B4-BE49-F238E27FC236}">
              <a16:creationId xmlns:a16="http://schemas.microsoft.com/office/drawing/2014/main" id="{DC548ABF-95CE-44F1-A55A-C3269110E722}"/>
            </a:ext>
          </a:extLst>
        </xdr:cNvPr>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576" name="フローチャート: 判断 575">
          <a:extLst>
            <a:ext uri="{FF2B5EF4-FFF2-40B4-BE49-F238E27FC236}">
              <a16:creationId xmlns:a16="http://schemas.microsoft.com/office/drawing/2014/main" id="{FC264004-EAFB-4FB4-B752-42D81E9FA38A}"/>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577" name="フローチャート: 判断 576">
          <a:extLst>
            <a:ext uri="{FF2B5EF4-FFF2-40B4-BE49-F238E27FC236}">
              <a16:creationId xmlns:a16="http://schemas.microsoft.com/office/drawing/2014/main" id="{8F826BCA-A9BF-4EC7-80A6-BAB297220052}"/>
            </a:ext>
          </a:extLst>
        </xdr:cNvPr>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578" name="フローチャート: 判断 577">
          <a:extLst>
            <a:ext uri="{FF2B5EF4-FFF2-40B4-BE49-F238E27FC236}">
              <a16:creationId xmlns:a16="http://schemas.microsoft.com/office/drawing/2014/main" id="{9991FA80-41E1-4A5A-B438-D6B30BC52A21}"/>
            </a:ext>
          </a:extLst>
        </xdr:cNvPr>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579" name="フローチャート: 判断 578">
          <a:extLst>
            <a:ext uri="{FF2B5EF4-FFF2-40B4-BE49-F238E27FC236}">
              <a16:creationId xmlns:a16="http://schemas.microsoft.com/office/drawing/2014/main" id="{972CE969-5ED7-430E-832B-221329C03A0C}"/>
            </a:ext>
          </a:extLst>
        </xdr:cNvPr>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CAB6A4F5-8DAE-4207-A31E-C545B919364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9010D3EE-AC5B-4EFD-A713-FA8F69D214B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7F131000-DD10-4592-A4BC-29222251FF4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27D98743-FAAD-4F07-885C-B4A461480CC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D852B867-BB13-4721-983A-3924DF80968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131536</xdr:rowOff>
    </xdr:from>
    <xdr:to>
      <xdr:col>85</xdr:col>
      <xdr:colOff>177800</xdr:colOff>
      <xdr:row>100</xdr:row>
      <xdr:rowOff>61686</xdr:rowOff>
    </xdr:to>
    <xdr:sp macro="" textlink="">
      <xdr:nvSpPr>
        <xdr:cNvPr id="585" name="楕円 584">
          <a:extLst>
            <a:ext uri="{FF2B5EF4-FFF2-40B4-BE49-F238E27FC236}">
              <a16:creationId xmlns:a16="http://schemas.microsoft.com/office/drawing/2014/main" id="{F639F3B1-B237-44E4-8B7A-66CD9F64931C}"/>
            </a:ext>
          </a:extLst>
        </xdr:cNvPr>
        <xdr:cNvSpPr/>
      </xdr:nvSpPr>
      <xdr:spPr>
        <a:xfrm>
          <a:off x="16268700" y="171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84563</xdr:rowOff>
    </xdr:from>
    <xdr:ext cx="340478" cy="259045"/>
    <xdr:sp macro="" textlink="">
      <xdr:nvSpPr>
        <xdr:cNvPr id="586" name="【庁舎】&#10;有形固定資産減価償却率該当値テキスト">
          <a:extLst>
            <a:ext uri="{FF2B5EF4-FFF2-40B4-BE49-F238E27FC236}">
              <a16:creationId xmlns:a16="http://schemas.microsoft.com/office/drawing/2014/main" id="{EDB061B5-A717-48F6-82D2-D32D02168521}"/>
            </a:ext>
          </a:extLst>
        </xdr:cNvPr>
        <xdr:cNvSpPr txBox="1"/>
      </xdr:nvSpPr>
      <xdr:spPr>
        <a:xfrm>
          <a:off x="16357600" y="17058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87449</xdr:rowOff>
    </xdr:from>
    <xdr:to>
      <xdr:col>81</xdr:col>
      <xdr:colOff>101600</xdr:colOff>
      <xdr:row>100</xdr:row>
      <xdr:rowOff>17599</xdr:rowOff>
    </xdr:to>
    <xdr:sp macro="" textlink="">
      <xdr:nvSpPr>
        <xdr:cNvPr id="587" name="楕円 586">
          <a:extLst>
            <a:ext uri="{FF2B5EF4-FFF2-40B4-BE49-F238E27FC236}">
              <a16:creationId xmlns:a16="http://schemas.microsoft.com/office/drawing/2014/main" id="{1D525293-6DCC-408A-9181-17B7EDCD3CC8}"/>
            </a:ext>
          </a:extLst>
        </xdr:cNvPr>
        <xdr:cNvSpPr/>
      </xdr:nvSpPr>
      <xdr:spPr>
        <a:xfrm>
          <a:off x="15430500" y="1706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138249</xdr:rowOff>
    </xdr:from>
    <xdr:to>
      <xdr:col>85</xdr:col>
      <xdr:colOff>127000</xdr:colOff>
      <xdr:row>100</xdr:row>
      <xdr:rowOff>10886</xdr:rowOff>
    </xdr:to>
    <xdr:cxnSp macro="">
      <xdr:nvCxnSpPr>
        <xdr:cNvPr id="588" name="直線コネクタ 587">
          <a:extLst>
            <a:ext uri="{FF2B5EF4-FFF2-40B4-BE49-F238E27FC236}">
              <a16:creationId xmlns:a16="http://schemas.microsoft.com/office/drawing/2014/main" id="{6270528A-FF70-471A-BD5B-9C9004027A34}"/>
            </a:ext>
          </a:extLst>
        </xdr:cNvPr>
        <xdr:cNvCxnSpPr/>
      </xdr:nvCxnSpPr>
      <xdr:spPr>
        <a:xfrm>
          <a:off x="15481300" y="17111799"/>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142966</xdr:rowOff>
    </xdr:from>
    <xdr:to>
      <xdr:col>76</xdr:col>
      <xdr:colOff>165100</xdr:colOff>
      <xdr:row>100</xdr:row>
      <xdr:rowOff>73116</xdr:rowOff>
    </xdr:to>
    <xdr:sp macro="" textlink="">
      <xdr:nvSpPr>
        <xdr:cNvPr id="589" name="楕円 588">
          <a:extLst>
            <a:ext uri="{FF2B5EF4-FFF2-40B4-BE49-F238E27FC236}">
              <a16:creationId xmlns:a16="http://schemas.microsoft.com/office/drawing/2014/main" id="{FCB8544A-4D44-4FD9-B9FE-38EB654A173A}"/>
            </a:ext>
          </a:extLst>
        </xdr:cNvPr>
        <xdr:cNvSpPr/>
      </xdr:nvSpPr>
      <xdr:spPr>
        <a:xfrm>
          <a:off x="14541500" y="1711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138249</xdr:rowOff>
    </xdr:from>
    <xdr:to>
      <xdr:col>81</xdr:col>
      <xdr:colOff>50800</xdr:colOff>
      <xdr:row>100</xdr:row>
      <xdr:rowOff>22316</xdr:rowOff>
    </xdr:to>
    <xdr:cxnSp macro="">
      <xdr:nvCxnSpPr>
        <xdr:cNvPr id="590" name="直線コネクタ 589">
          <a:extLst>
            <a:ext uri="{FF2B5EF4-FFF2-40B4-BE49-F238E27FC236}">
              <a16:creationId xmlns:a16="http://schemas.microsoft.com/office/drawing/2014/main" id="{D2ACABD4-6DC3-4199-897D-531C3F406BDC}"/>
            </a:ext>
          </a:extLst>
        </xdr:cNvPr>
        <xdr:cNvCxnSpPr/>
      </xdr:nvCxnSpPr>
      <xdr:spPr>
        <a:xfrm flipV="1">
          <a:off x="14592300" y="17111799"/>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80918</xdr:rowOff>
    </xdr:from>
    <xdr:to>
      <xdr:col>72</xdr:col>
      <xdr:colOff>38100</xdr:colOff>
      <xdr:row>107</xdr:row>
      <xdr:rowOff>11068</xdr:rowOff>
    </xdr:to>
    <xdr:sp macro="" textlink="">
      <xdr:nvSpPr>
        <xdr:cNvPr id="591" name="楕円 590">
          <a:extLst>
            <a:ext uri="{FF2B5EF4-FFF2-40B4-BE49-F238E27FC236}">
              <a16:creationId xmlns:a16="http://schemas.microsoft.com/office/drawing/2014/main" id="{BCAD6CCC-091C-41BF-A378-06D7773346EB}"/>
            </a:ext>
          </a:extLst>
        </xdr:cNvPr>
        <xdr:cNvSpPr/>
      </xdr:nvSpPr>
      <xdr:spPr>
        <a:xfrm>
          <a:off x="136525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22316</xdr:rowOff>
    </xdr:from>
    <xdr:to>
      <xdr:col>76</xdr:col>
      <xdr:colOff>114300</xdr:colOff>
      <xdr:row>106</xdr:row>
      <xdr:rowOff>131718</xdr:rowOff>
    </xdr:to>
    <xdr:cxnSp macro="">
      <xdr:nvCxnSpPr>
        <xdr:cNvPr id="592" name="直線コネクタ 591">
          <a:extLst>
            <a:ext uri="{FF2B5EF4-FFF2-40B4-BE49-F238E27FC236}">
              <a16:creationId xmlns:a16="http://schemas.microsoft.com/office/drawing/2014/main" id="{B4858B5D-7409-442D-BB4F-58C29395D5E5}"/>
            </a:ext>
          </a:extLst>
        </xdr:cNvPr>
        <xdr:cNvCxnSpPr/>
      </xdr:nvCxnSpPr>
      <xdr:spPr>
        <a:xfrm flipV="1">
          <a:off x="13703300" y="17167316"/>
          <a:ext cx="889000" cy="113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100512</xdr:rowOff>
    </xdr:from>
    <xdr:to>
      <xdr:col>67</xdr:col>
      <xdr:colOff>101600</xdr:colOff>
      <xdr:row>107</xdr:row>
      <xdr:rowOff>30662</xdr:rowOff>
    </xdr:to>
    <xdr:sp macro="" textlink="">
      <xdr:nvSpPr>
        <xdr:cNvPr id="593" name="楕円 592">
          <a:extLst>
            <a:ext uri="{FF2B5EF4-FFF2-40B4-BE49-F238E27FC236}">
              <a16:creationId xmlns:a16="http://schemas.microsoft.com/office/drawing/2014/main" id="{CF3FE058-899D-488C-BAC2-A92407FAB4EF}"/>
            </a:ext>
          </a:extLst>
        </xdr:cNvPr>
        <xdr:cNvSpPr/>
      </xdr:nvSpPr>
      <xdr:spPr>
        <a:xfrm>
          <a:off x="127635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131718</xdr:rowOff>
    </xdr:from>
    <xdr:to>
      <xdr:col>71</xdr:col>
      <xdr:colOff>177800</xdr:colOff>
      <xdr:row>106</xdr:row>
      <xdr:rowOff>151312</xdr:rowOff>
    </xdr:to>
    <xdr:cxnSp macro="">
      <xdr:nvCxnSpPr>
        <xdr:cNvPr id="594" name="直線コネクタ 593">
          <a:extLst>
            <a:ext uri="{FF2B5EF4-FFF2-40B4-BE49-F238E27FC236}">
              <a16:creationId xmlns:a16="http://schemas.microsoft.com/office/drawing/2014/main" id="{9FE4F9AD-DB36-4288-9E33-AC30E7596816}"/>
            </a:ext>
          </a:extLst>
        </xdr:cNvPr>
        <xdr:cNvCxnSpPr/>
      </xdr:nvCxnSpPr>
      <xdr:spPr>
        <a:xfrm flipV="1">
          <a:off x="12814300" y="1830541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595" name="n_1aveValue【庁舎】&#10;有形固定資産減価償却率">
          <a:extLst>
            <a:ext uri="{FF2B5EF4-FFF2-40B4-BE49-F238E27FC236}">
              <a16:creationId xmlns:a16="http://schemas.microsoft.com/office/drawing/2014/main" id="{8DE04F31-ADD9-4E60-8038-26B4A0DC7159}"/>
            </a:ext>
          </a:extLst>
        </xdr:cNvPr>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74040</xdr:rowOff>
    </xdr:from>
    <xdr:ext cx="405111" cy="259045"/>
    <xdr:sp macro="" textlink="">
      <xdr:nvSpPr>
        <xdr:cNvPr id="596" name="n_2aveValue【庁舎】&#10;有形固定資産減価償却率">
          <a:extLst>
            <a:ext uri="{FF2B5EF4-FFF2-40B4-BE49-F238E27FC236}">
              <a16:creationId xmlns:a16="http://schemas.microsoft.com/office/drawing/2014/main" id="{1C2742AC-32B9-491A-8D08-BD10ECA5D3F8}"/>
            </a:ext>
          </a:extLst>
        </xdr:cNvPr>
        <xdr:cNvSpPr txBox="1"/>
      </xdr:nvSpPr>
      <xdr:spPr>
        <a:xfrm>
          <a:off x="14389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102706</xdr:rowOff>
    </xdr:from>
    <xdr:ext cx="405111" cy="259045"/>
    <xdr:sp macro="" textlink="">
      <xdr:nvSpPr>
        <xdr:cNvPr id="597" name="n_3aveValue【庁舎】&#10;有形固定資産減価償却率">
          <a:extLst>
            <a:ext uri="{FF2B5EF4-FFF2-40B4-BE49-F238E27FC236}">
              <a16:creationId xmlns:a16="http://schemas.microsoft.com/office/drawing/2014/main" id="{6C5A44B3-9EEC-4C0D-929A-848A396D4B5A}"/>
            </a:ext>
          </a:extLst>
        </xdr:cNvPr>
        <xdr:cNvSpPr txBox="1"/>
      </xdr:nvSpPr>
      <xdr:spPr>
        <a:xfrm>
          <a:off x="13500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598" name="n_4aveValue【庁舎】&#10;有形固定資産減価償却率">
          <a:extLst>
            <a:ext uri="{FF2B5EF4-FFF2-40B4-BE49-F238E27FC236}">
              <a16:creationId xmlns:a16="http://schemas.microsoft.com/office/drawing/2014/main" id="{D4C4717A-4ABE-4040-8DD3-C964CA9D18FC}"/>
            </a:ext>
          </a:extLst>
        </xdr:cNvPr>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34126</xdr:rowOff>
    </xdr:from>
    <xdr:ext cx="340478" cy="259045"/>
    <xdr:sp macro="" textlink="">
      <xdr:nvSpPr>
        <xdr:cNvPr id="599" name="n_1mainValue【庁舎】&#10;有形固定資産減価償却率">
          <a:extLst>
            <a:ext uri="{FF2B5EF4-FFF2-40B4-BE49-F238E27FC236}">
              <a16:creationId xmlns:a16="http://schemas.microsoft.com/office/drawing/2014/main" id="{6754C97F-C9EE-4300-A879-7BADF4D86773}"/>
            </a:ext>
          </a:extLst>
        </xdr:cNvPr>
        <xdr:cNvSpPr txBox="1"/>
      </xdr:nvSpPr>
      <xdr:spPr>
        <a:xfrm>
          <a:off x="15298361" y="168362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89643</xdr:rowOff>
    </xdr:from>
    <xdr:ext cx="340478" cy="259045"/>
    <xdr:sp macro="" textlink="">
      <xdr:nvSpPr>
        <xdr:cNvPr id="600" name="n_2mainValue【庁舎】&#10;有形固定資産減価償却率">
          <a:extLst>
            <a:ext uri="{FF2B5EF4-FFF2-40B4-BE49-F238E27FC236}">
              <a16:creationId xmlns:a16="http://schemas.microsoft.com/office/drawing/2014/main" id="{33C0C94F-0519-4BB2-AF04-55D974BB727A}"/>
            </a:ext>
          </a:extLst>
        </xdr:cNvPr>
        <xdr:cNvSpPr txBox="1"/>
      </xdr:nvSpPr>
      <xdr:spPr>
        <a:xfrm>
          <a:off x="14422061" y="168917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2195</xdr:rowOff>
    </xdr:from>
    <xdr:ext cx="405111" cy="259045"/>
    <xdr:sp macro="" textlink="">
      <xdr:nvSpPr>
        <xdr:cNvPr id="601" name="n_3mainValue【庁舎】&#10;有形固定資産減価償却率">
          <a:extLst>
            <a:ext uri="{FF2B5EF4-FFF2-40B4-BE49-F238E27FC236}">
              <a16:creationId xmlns:a16="http://schemas.microsoft.com/office/drawing/2014/main" id="{F2776F53-DA63-47DD-A9AE-C49505C80E07}"/>
            </a:ext>
          </a:extLst>
        </xdr:cNvPr>
        <xdr:cNvSpPr txBox="1"/>
      </xdr:nvSpPr>
      <xdr:spPr>
        <a:xfrm>
          <a:off x="13500744" y="1834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21789</xdr:rowOff>
    </xdr:from>
    <xdr:ext cx="405111" cy="259045"/>
    <xdr:sp macro="" textlink="">
      <xdr:nvSpPr>
        <xdr:cNvPr id="602" name="n_4mainValue【庁舎】&#10;有形固定資産減価償却率">
          <a:extLst>
            <a:ext uri="{FF2B5EF4-FFF2-40B4-BE49-F238E27FC236}">
              <a16:creationId xmlns:a16="http://schemas.microsoft.com/office/drawing/2014/main" id="{60228D1E-430C-42AF-AC40-1C3505E617EA}"/>
            </a:ext>
          </a:extLst>
        </xdr:cNvPr>
        <xdr:cNvSpPr txBox="1"/>
      </xdr:nvSpPr>
      <xdr:spPr>
        <a:xfrm>
          <a:off x="12611744" y="1836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3" name="正方形/長方形 602">
          <a:extLst>
            <a:ext uri="{FF2B5EF4-FFF2-40B4-BE49-F238E27FC236}">
              <a16:creationId xmlns:a16="http://schemas.microsoft.com/office/drawing/2014/main" id="{03130D5D-9714-49A1-9EA0-1A2EB79477A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4" name="正方形/長方形 603">
          <a:extLst>
            <a:ext uri="{FF2B5EF4-FFF2-40B4-BE49-F238E27FC236}">
              <a16:creationId xmlns:a16="http://schemas.microsoft.com/office/drawing/2014/main" id="{59E4F501-68A0-4979-83F1-1E9A3AC7B5A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5" name="正方形/長方形 604">
          <a:extLst>
            <a:ext uri="{FF2B5EF4-FFF2-40B4-BE49-F238E27FC236}">
              <a16:creationId xmlns:a16="http://schemas.microsoft.com/office/drawing/2014/main" id="{0364B7EC-EE68-4DBE-BB33-5D900D72B16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6" name="正方形/長方形 605">
          <a:extLst>
            <a:ext uri="{FF2B5EF4-FFF2-40B4-BE49-F238E27FC236}">
              <a16:creationId xmlns:a16="http://schemas.microsoft.com/office/drawing/2014/main" id="{57071834-03DA-4E76-81B1-DFC8D0516F3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7" name="正方形/長方形 606">
          <a:extLst>
            <a:ext uri="{FF2B5EF4-FFF2-40B4-BE49-F238E27FC236}">
              <a16:creationId xmlns:a16="http://schemas.microsoft.com/office/drawing/2014/main" id="{C618F025-EC24-4AE7-9D73-ADD6CCEF9A1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8" name="正方形/長方形 607">
          <a:extLst>
            <a:ext uri="{FF2B5EF4-FFF2-40B4-BE49-F238E27FC236}">
              <a16:creationId xmlns:a16="http://schemas.microsoft.com/office/drawing/2014/main" id="{8E6E988C-E93C-496A-8CA5-56C2C57D8A3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9" name="正方形/長方形 608">
          <a:extLst>
            <a:ext uri="{FF2B5EF4-FFF2-40B4-BE49-F238E27FC236}">
              <a16:creationId xmlns:a16="http://schemas.microsoft.com/office/drawing/2014/main" id="{D39F637D-A280-4B6A-B453-708720F5ECA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0" name="正方形/長方形 609">
          <a:extLst>
            <a:ext uri="{FF2B5EF4-FFF2-40B4-BE49-F238E27FC236}">
              <a16:creationId xmlns:a16="http://schemas.microsoft.com/office/drawing/2014/main" id="{91FA1FC0-27E7-40F0-A9DE-CF21330511A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1" name="テキスト ボックス 610">
          <a:extLst>
            <a:ext uri="{FF2B5EF4-FFF2-40B4-BE49-F238E27FC236}">
              <a16:creationId xmlns:a16="http://schemas.microsoft.com/office/drawing/2014/main" id="{F342663C-E156-469C-BA69-83A97D85C51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2" name="直線コネクタ 611">
          <a:extLst>
            <a:ext uri="{FF2B5EF4-FFF2-40B4-BE49-F238E27FC236}">
              <a16:creationId xmlns:a16="http://schemas.microsoft.com/office/drawing/2014/main" id="{9C73783A-06BB-4BF1-B5C0-1A6F441FA40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13" name="テキスト ボックス 612">
          <a:extLst>
            <a:ext uri="{FF2B5EF4-FFF2-40B4-BE49-F238E27FC236}">
              <a16:creationId xmlns:a16="http://schemas.microsoft.com/office/drawing/2014/main" id="{C05D60E9-43CA-4CA2-8EFC-B514B8F1A86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14" name="直線コネクタ 613">
          <a:extLst>
            <a:ext uri="{FF2B5EF4-FFF2-40B4-BE49-F238E27FC236}">
              <a16:creationId xmlns:a16="http://schemas.microsoft.com/office/drawing/2014/main" id="{742BF0E5-B612-40D7-A89A-BEB4ABFC3F8D}"/>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5" name="テキスト ボックス 614">
          <a:extLst>
            <a:ext uri="{FF2B5EF4-FFF2-40B4-BE49-F238E27FC236}">
              <a16:creationId xmlns:a16="http://schemas.microsoft.com/office/drawing/2014/main" id="{2AD01E34-7123-42BD-ACE6-168144AE0F01}"/>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6" name="直線コネクタ 615">
          <a:extLst>
            <a:ext uri="{FF2B5EF4-FFF2-40B4-BE49-F238E27FC236}">
              <a16:creationId xmlns:a16="http://schemas.microsoft.com/office/drawing/2014/main" id="{BF9CAF4A-6B91-4C9F-9E92-6349E2D001CA}"/>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7" name="テキスト ボックス 616">
          <a:extLst>
            <a:ext uri="{FF2B5EF4-FFF2-40B4-BE49-F238E27FC236}">
              <a16:creationId xmlns:a16="http://schemas.microsoft.com/office/drawing/2014/main" id="{EA3AA954-5232-4746-A747-2C5B315992D6}"/>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8" name="直線コネクタ 617">
          <a:extLst>
            <a:ext uri="{FF2B5EF4-FFF2-40B4-BE49-F238E27FC236}">
              <a16:creationId xmlns:a16="http://schemas.microsoft.com/office/drawing/2014/main" id="{75EE5B68-006E-4E5A-8AD3-7FD284270238}"/>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9" name="テキスト ボックス 618">
          <a:extLst>
            <a:ext uri="{FF2B5EF4-FFF2-40B4-BE49-F238E27FC236}">
              <a16:creationId xmlns:a16="http://schemas.microsoft.com/office/drawing/2014/main" id="{E2343845-37CF-46DD-B9B0-C248EFFF9526}"/>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20" name="直線コネクタ 619">
          <a:extLst>
            <a:ext uri="{FF2B5EF4-FFF2-40B4-BE49-F238E27FC236}">
              <a16:creationId xmlns:a16="http://schemas.microsoft.com/office/drawing/2014/main" id="{A4628377-8CFE-4A53-B5C8-BCBC17706B28}"/>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21" name="テキスト ボックス 620">
          <a:extLst>
            <a:ext uri="{FF2B5EF4-FFF2-40B4-BE49-F238E27FC236}">
              <a16:creationId xmlns:a16="http://schemas.microsoft.com/office/drawing/2014/main" id="{B1582DBE-398E-4203-850D-5C6F814E465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22" name="直線コネクタ 621">
          <a:extLst>
            <a:ext uri="{FF2B5EF4-FFF2-40B4-BE49-F238E27FC236}">
              <a16:creationId xmlns:a16="http://schemas.microsoft.com/office/drawing/2014/main" id="{B8182005-0F9D-4D48-8D7E-F7F30A1FF114}"/>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3" name="テキスト ボックス 622">
          <a:extLst>
            <a:ext uri="{FF2B5EF4-FFF2-40B4-BE49-F238E27FC236}">
              <a16:creationId xmlns:a16="http://schemas.microsoft.com/office/drawing/2014/main" id="{FB94323B-C8EC-44B8-9BD5-D4AA19FEEFC7}"/>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4" name="直線コネクタ 623">
          <a:extLst>
            <a:ext uri="{FF2B5EF4-FFF2-40B4-BE49-F238E27FC236}">
              <a16:creationId xmlns:a16="http://schemas.microsoft.com/office/drawing/2014/main" id="{D6058A9C-4861-42CA-8E84-CDDF6EA04BA5}"/>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5" name="テキスト ボックス 624">
          <a:extLst>
            <a:ext uri="{FF2B5EF4-FFF2-40B4-BE49-F238E27FC236}">
              <a16:creationId xmlns:a16="http://schemas.microsoft.com/office/drawing/2014/main" id="{B833E2A1-BC03-4CAF-92EA-8C62BA27EE16}"/>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6" name="直線コネクタ 625">
          <a:extLst>
            <a:ext uri="{FF2B5EF4-FFF2-40B4-BE49-F238E27FC236}">
              <a16:creationId xmlns:a16="http://schemas.microsoft.com/office/drawing/2014/main" id="{8D3D2E72-70D9-42D5-ABED-7576C45D6BC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7" name="テキスト ボックス 626">
          <a:extLst>
            <a:ext uri="{FF2B5EF4-FFF2-40B4-BE49-F238E27FC236}">
              <a16:creationId xmlns:a16="http://schemas.microsoft.com/office/drawing/2014/main" id="{2D5934A4-1C4E-465C-8820-D0EADDAF48E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8" name="【庁舎】&#10;一人当たり面積グラフ枠">
          <a:extLst>
            <a:ext uri="{FF2B5EF4-FFF2-40B4-BE49-F238E27FC236}">
              <a16:creationId xmlns:a16="http://schemas.microsoft.com/office/drawing/2014/main" id="{4AF6ADA8-EF5F-4CCB-835B-418F49299E5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629" name="直線コネクタ 628">
          <a:extLst>
            <a:ext uri="{FF2B5EF4-FFF2-40B4-BE49-F238E27FC236}">
              <a16:creationId xmlns:a16="http://schemas.microsoft.com/office/drawing/2014/main" id="{8F3F2F59-2445-414D-BFE2-461F6980161D}"/>
            </a:ext>
          </a:extLst>
        </xdr:cNvPr>
        <xdr:cNvCxnSpPr/>
      </xdr:nvCxnSpPr>
      <xdr:spPr>
        <a:xfrm flipV="1">
          <a:off x="22160864" y="17247326"/>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630" name="【庁舎】&#10;一人当たり面積最小値テキスト">
          <a:extLst>
            <a:ext uri="{FF2B5EF4-FFF2-40B4-BE49-F238E27FC236}">
              <a16:creationId xmlns:a16="http://schemas.microsoft.com/office/drawing/2014/main" id="{68DE3E36-F1D8-401A-ADD4-4DB7EF2A6CDD}"/>
            </a:ext>
          </a:extLst>
        </xdr:cNvPr>
        <xdr:cNvSpPr txBox="1"/>
      </xdr:nvSpPr>
      <xdr:spPr>
        <a:xfrm>
          <a:off x="22199600" y="187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631" name="直線コネクタ 630">
          <a:extLst>
            <a:ext uri="{FF2B5EF4-FFF2-40B4-BE49-F238E27FC236}">
              <a16:creationId xmlns:a16="http://schemas.microsoft.com/office/drawing/2014/main" id="{613AB0F6-8A7F-4C2C-BA62-E338C2114B37}"/>
            </a:ext>
          </a:extLst>
        </xdr:cNvPr>
        <xdr:cNvCxnSpPr/>
      </xdr:nvCxnSpPr>
      <xdr:spPr>
        <a:xfrm>
          <a:off x="22072600" y="1877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632" name="【庁舎】&#10;一人当たり面積最大値テキスト">
          <a:extLst>
            <a:ext uri="{FF2B5EF4-FFF2-40B4-BE49-F238E27FC236}">
              <a16:creationId xmlns:a16="http://schemas.microsoft.com/office/drawing/2014/main" id="{53FAEC34-71D9-446A-8EFF-CB1D01D86065}"/>
            </a:ext>
          </a:extLst>
        </xdr:cNvPr>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633" name="直線コネクタ 632">
          <a:extLst>
            <a:ext uri="{FF2B5EF4-FFF2-40B4-BE49-F238E27FC236}">
              <a16:creationId xmlns:a16="http://schemas.microsoft.com/office/drawing/2014/main" id="{65389F24-94DF-4C5C-A15D-B323AB00B774}"/>
            </a:ext>
          </a:extLst>
        </xdr:cNvPr>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142983</xdr:rowOff>
    </xdr:from>
    <xdr:ext cx="469744" cy="259045"/>
    <xdr:sp macro="" textlink="">
      <xdr:nvSpPr>
        <xdr:cNvPr id="634" name="【庁舎】&#10;一人当たり面積平均値テキスト">
          <a:extLst>
            <a:ext uri="{FF2B5EF4-FFF2-40B4-BE49-F238E27FC236}">
              <a16:creationId xmlns:a16="http://schemas.microsoft.com/office/drawing/2014/main" id="{4CCE97B4-1BA4-4839-AB06-BB611A2E2585}"/>
            </a:ext>
          </a:extLst>
        </xdr:cNvPr>
        <xdr:cNvSpPr txBox="1"/>
      </xdr:nvSpPr>
      <xdr:spPr>
        <a:xfrm>
          <a:off x="22199600" y="18145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635" name="フローチャート: 判断 634">
          <a:extLst>
            <a:ext uri="{FF2B5EF4-FFF2-40B4-BE49-F238E27FC236}">
              <a16:creationId xmlns:a16="http://schemas.microsoft.com/office/drawing/2014/main" id="{7EB5E5F1-8B50-424C-AF3A-64DF69BFA7B3}"/>
            </a:ext>
          </a:extLst>
        </xdr:cNvPr>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636" name="フローチャート: 判断 635">
          <a:extLst>
            <a:ext uri="{FF2B5EF4-FFF2-40B4-BE49-F238E27FC236}">
              <a16:creationId xmlns:a16="http://schemas.microsoft.com/office/drawing/2014/main" id="{7654832B-8029-49D4-9D4B-879D226E2420}"/>
            </a:ext>
          </a:extLst>
        </xdr:cNvPr>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637" name="フローチャート: 判断 636">
          <a:extLst>
            <a:ext uri="{FF2B5EF4-FFF2-40B4-BE49-F238E27FC236}">
              <a16:creationId xmlns:a16="http://schemas.microsoft.com/office/drawing/2014/main" id="{58458488-26DC-4168-8770-D82D4EA41E81}"/>
            </a:ext>
          </a:extLst>
        </xdr:cNvPr>
        <xdr:cNvSpPr/>
      </xdr:nvSpPr>
      <xdr:spPr>
        <a:xfrm>
          <a:off x="203835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638" name="フローチャート: 判断 637">
          <a:extLst>
            <a:ext uri="{FF2B5EF4-FFF2-40B4-BE49-F238E27FC236}">
              <a16:creationId xmlns:a16="http://schemas.microsoft.com/office/drawing/2014/main" id="{F952BC7E-C74F-4840-8A09-304CFA4F7683}"/>
            </a:ext>
          </a:extLst>
        </xdr:cNvPr>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639" name="フローチャート: 判断 638">
          <a:extLst>
            <a:ext uri="{FF2B5EF4-FFF2-40B4-BE49-F238E27FC236}">
              <a16:creationId xmlns:a16="http://schemas.microsoft.com/office/drawing/2014/main" id="{7F0E020E-45AD-49E0-9CE9-A179299F6FBD}"/>
            </a:ext>
          </a:extLst>
        </xdr:cNvPr>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49BB9A38-ED81-4C44-91AE-B26FC377605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004D8A4D-77D9-4317-B064-F62DD5C2A31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047E577D-4F64-458E-B7D6-0AB5B733621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389C5F75-6CDE-46FC-89C3-F3E8603EDCB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FE9B3B48-BEC9-4AB3-8691-467D7C6ABC5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142966</xdr:rowOff>
    </xdr:from>
    <xdr:to>
      <xdr:col>116</xdr:col>
      <xdr:colOff>114300</xdr:colOff>
      <xdr:row>107</xdr:row>
      <xdr:rowOff>73116</xdr:rowOff>
    </xdr:to>
    <xdr:sp macro="" textlink="">
      <xdr:nvSpPr>
        <xdr:cNvPr id="645" name="楕円 644">
          <a:extLst>
            <a:ext uri="{FF2B5EF4-FFF2-40B4-BE49-F238E27FC236}">
              <a16:creationId xmlns:a16="http://schemas.microsoft.com/office/drawing/2014/main" id="{62C1FCD7-466F-4F23-A2A0-FE474073DC39}"/>
            </a:ext>
          </a:extLst>
        </xdr:cNvPr>
        <xdr:cNvSpPr/>
      </xdr:nvSpPr>
      <xdr:spPr>
        <a:xfrm>
          <a:off x="221107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121393</xdr:rowOff>
    </xdr:from>
    <xdr:ext cx="469744" cy="259045"/>
    <xdr:sp macro="" textlink="">
      <xdr:nvSpPr>
        <xdr:cNvPr id="646" name="【庁舎】&#10;一人当たり面積該当値テキスト">
          <a:extLst>
            <a:ext uri="{FF2B5EF4-FFF2-40B4-BE49-F238E27FC236}">
              <a16:creationId xmlns:a16="http://schemas.microsoft.com/office/drawing/2014/main" id="{44DA3371-0883-4A67-B2BE-2F975DA4D8DF}"/>
            </a:ext>
          </a:extLst>
        </xdr:cNvPr>
        <xdr:cNvSpPr txBox="1"/>
      </xdr:nvSpPr>
      <xdr:spPr>
        <a:xfrm>
          <a:off x="22199600" y="1829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139700</xdr:rowOff>
    </xdr:from>
    <xdr:to>
      <xdr:col>112</xdr:col>
      <xdr:colOff>38100</xdr:colOff>
      <xdr:row>107</xdr:row>
      <xdr:rowOff>69850</xdr:rowOff>
    </xdr:to>
    <xdr:sp macro="" textlink="">
      <xdr:nvSpPr>
        <xdr:cNvPr id="647" name="楕円 646">
          <a:extLst>
            <a:ext uri="{FF2B5EF4-FFF2-40B4-BE49-F238E27FC236}">
              <a16:creationId xmlns:a16="http://schemas.microsoft.com/office/drawing/2014/main" id="{C90F5903-8433-4B80-BAEE-5E0A19FD993C}"/>
            </a:ext>
          </a:extLst>
        </xdr:cNvPr>
        <xdr:cNvSpPr/>
      </xdr:nvSpPr>
      <xdr:spPr>
        <a:xfrm>
          <a:off x="21272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19050</xdr:rowOff>
    </xdr:from>
    <xdr:to>
      <xdr:col>116</xdr:col>
      <xdr:colOff>63500</xdr:colOff>
      <xdr:row>107</xdr:row>
      <xdr:rowOff>22316</xdr:rowOff>
    </xdr:to>
    <xdr:cxnSp macro="">
      <xdr:nvCxnSpPr>
        <xdr:cNvPr id="648" name="直線コネクタ 647">
          <a:extLst>
            <a:ext uri="{FF2B5EF4-FFF2-40B4-BE49-F238E27FC236}">
              <a16:creationId xmlns:a16="http://schemas.microsoft.com/office/drawing/2014/main" id="{38E8126D-7C48-4E9F-A7E3-C0E550DA020E}"/>
            </a:ext>
          </a:extLst>
        </xdr:cNvPr>
        <xdr:cNvCxnSpPr/>
      </xdr:nvCxnSpPr>
      <xdr:spPr>
        <a:xfrm>
          <a:off x="21323300" y="1836420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87449</xdr:rowOff>
    </xdr:from>
    <xdr:to>
      <xdr:col>107</xdr:col>
      <xdr:colOff>101600</xdr:colOff>
      <xdr:row>109</xdr:row>
      <xdr:rowOff>17599</xdr:rowOff>
    </xdr:to>
    <xdr:sp macro="" textlink="">
      <xdr:nvSpPr>
        <xdr:cNvPr id="649" name="楕円 648">
          <a:extLst>
            <a:ext uri="{FF2B5EF4-FFF2-40B4-BE49-F238E27FC236}">
              <a16:creationId xmlns:a16="http://schemas.microsoft.com/office/drawing/2014/main" id="{CB782A03-D166-4A49-8358-E39873F3348E}"/>
            </a:ext>
          </a:extLst>
        </xdr:cNvPr>
        <xdr:cNvSpPr/>
      </xdr:nvSpPr>
      <xdr:spPr>
        <a:xfrm>
          <a:off x="203835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19050</xdr:rowOff>
    </xdr:from>
    <xdr:to>
      <xdr:col>111</xdr:col>
      <xdr:colOff>177800</xdr:colOff>
      <xdr:row>108</xdr:row>
      <xdr:rowOff>138249</xdr:rowOff>
    </xdr:to>
    <xdr:cxnSp macro="">
      <xdr:nvCxnSpPr>
        <xdr:cNvPr id="650" name="直線コネクタ 649">
          <a:extLst>
            <a:ext uri="{FF2B5EF4-FFF2-40B4-BE49-F238E27FC236}">
              <a16:creationId xmlns:a16="http://schemas.microsoft.com/office/drawing/2014/main" id="{1AE9D7B6-5E5F-4793-AFB2-B6F025D46C87}"/>
            </a:ext>
          </a:extLst>
        </xdr:cNvPr>
        <xdr:cNvCxnSpPr/>
      </xdr:nvCxnSpPr>
      <xdr:spPr>
        <a:xfrm flipV="1">
          <a:off x="20434300" y="18364200"/>
          <a:ext cx="889000" cy="29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12337</xdr:rowOff>
    </xdr:from>
    <xdr:to>
      <xdr:col>102</xdr:col>
      <xdr:colOff>165100</xdr:colOff>
      <xdr:row>108</xdr:row>
      <xdr:rowOff>113937</xdr:rowOff>
    </xdr:to>
    <xdr:sp macro="" textlink="">
      <xdr:nvSpPr>
        <xdr:cNvPr id="651" name="楕円 650">
          <a:extLst>
            <a:ext uri="{FF2B5EF4-FFF2-40B4-BE49-F238E27FC236}">
              <a16:creationId xmlns:a16="http://schemas.microsoft.com/office/drawing/2014/main" id="{380FCCE5-33B6-4F55-BA92-844693173DCB}"/>
            </a:ext>
          </a:extLst>
        </xdr:cNvPr>
        <xdr:cNvSpPr/>
      </xdr:nvSpPr>
      <xdr:spPr>
        <a:xfrm>
          <a:off x="194945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63137</xdr:rowOff>
    </xdr:from>
    <xdr:to>
      <xdr:col>107</xdr:col>
      <xdr:colOff>50800</xdr:colOff>
      <xdr:row>108</xdr:row>
      <xdr:rowOff>138249</xdr:rowOff>
    </xdr:to>
    <xdr:cxnSp macro="">
      <xdr:nvCxnSpPr>
        <xdr:cNvPr id="652" name="直線コネクタ 651">
          <a:extLst>
            <a:ext uri="{FF2B5EF4-FFF2-40B4-BE49-F238E27FC236}">
              <a16:creationId xmlns:a16="http://schemas.microsoft.com/office/drawing/2014/main" id="{BC4E9C4D-80BC-4A43-861A-08BCFFAD681F}"/>
            </a:ext>
          </a:extLst>
        </xdr:cNvPr>
        <xdr:cNvCxnSpPr/>
      </xdr:nvCxnSpPr>
      <xdr:spPr>
        <a:xfrm>
          <a:off x="19545300" y="18579737"/>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12337</xdr:rowOff>
    </xdr:from>
    <xdr:to>
      <xdr:col>98</xdr:col>
      <xdr:colOff>38100</xdr:colOff>
      <xdr:row>108</xdr:row>
      <xdr:rowOff>113937</xdr:rowOff>
    </xdr:to>
    <xdr:sp macro="" textlink="">
      <xdr:nvSpPr>
        <xdr:cNvPr id="653" name="楕円 652">
          <a:extLst>
            <a:ext uri="{FF2B5EF4-FFF2-40B4-BE49-F238E27FC236}">
              <a16:creationId xmlns:a16="http://schemas.microsoft.com/office/drawing/2014/main" id="{C0DE0E5A-62A5-4AC7-9A08-E6F62FDABFED}"/>
            </a:ext>
          </a:extLst>
        </xdr:cNvPr>
        <xdr:cNvSpPr/>
      </xdr:nvSpPr>
      <xdr:spPr>
        <a:xfrm>
          <a:off x="186055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63137</xdr:rowOff>
    </xdr:from>
    <xdr:to>
      <xdr:col>102</xdr:col>
      <xdr:colOff>114300</xdr:colOff>
      <xdr:row>108</xdr:row>
      <xdr:rowOff>63137</xdr:rowOff>
    </xdr:to>
    <xdr:cxnSp macro="">
      <xdr:nvCxnSpPr>
        <xdr:cNvPr id="654" name="直線コネクタ 653">
          <a:extLst>
            <a:ext uri="{FF2B5EF4-FFF2-40B4-BE49-F238E27FC236}">
              <a16:creationId xmlns:a16="http://schemas.microsoft.com/office/drawing/2014/main" id="{8D269A8D-217E-4339-9D33-A0025DA4C850}"/>
            </a:ext>
          </a:extLst>
        </xdr:cNvPr>
        <xdr:cNvCxnSpPr/>
      </xdr:nvCxnSpPr>
      <xdr:spPr>
        <a:xfrm>
          <a:off x="18656300" y="185797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34126</xdr:rowOff>
    </xdr:from>
    <xdr:ext cx="469744" cy="259045"/>
    <xdr:sp macro="" textlink="">
      <xdr:nvSpPr>
        <xdr:cNvPr id="655" name="n_1aveValue【庁舎】&#10;一人当たり面積">
          <a:extLst>
            <a:ext uri="{FF2B5EF4-FFF2-40B4-BE49-F238E27FC236}">
              <a16:creationId xmlns:a16="http://schemas.microsoft.com/office/drawing/2014/main" id="{AE4D2234-FE0D-4E68-8B1B-FF3D292B5721}"/>
            </a:ext>
          </a:extLst>
        </xdr:cNvPr>
        <xdr:cNvSpPr txBox="1"/>
      </xdr:nvSpPr>
      <xdr:spPr>
        <a:xfrm>
          <a:off x="21075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73314</xdr:rowOff>
    </xdr:from>
    <xdr:ext cx="469744" cy="259045"/>
    <xdr:sp macro="" textlink="">
      <xdr:nvSpPr>
        <xdr:cNvPr id="656" name="n_2aveValue【庁舎】&#10;一人当たり面積">
          <a:extLst>
            <a:ext uri="{FF2B5EF4-FFF2-40B4-BE49-F238E27FC236}">
              <a16:creationId xmlns:a16="http://schemas.microsoft.com/office/drawing/2014/main" id="{D85DBC11-BD31-43C3-A134-45530E795103}"/>
            </a:ext>
          </a:extLst>
        </xdr:cNvPr>
        <xdr:cNvSpPr txBox="1"/>
      </xdr:nvSpPr>
      <xdr:spPr>
        <a:xfrm>
          <a:off x="20199427" y="1807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657" name="n_3aveValue【庁舎】&#10;一人当たり面積">
          <a:extLst>
            <a:ext uri="{FF2B5EF4-FFF2-40B4-BE49-F238E27FC236}">
              <a16:creationId xmlns:a16="http://schemas.microsoft.com/office/drawing/2014/main" id="{9D91BE60-08F9-45E4-94A9-88653B985E18}"/>
            </a:ext>
          </a:extLst>
        </xdr:cNvPr>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658" name="n_4aveValue【庁舎】&#10;一人当たり面積">
          <a:extLst>
            <a:ext uri="{FF2B5EF4-FFF2-40B4-BE49-F238E27FC236}">
              <a16:creationId xmlns:a16="http://schemas.microsoft.com/office/drawing/2014/main" id="{6B70EA72-A3F8-41A7-B1D1-FA5FD449384C}"/>
            </a:ext>
          </a:extLst>
        </xdr:cNvPr>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60977</xdr:rowOff>
    </xdr:from>
    <xdr:ext cx="469744" cy="259045"/>
    <xdr:sp macro="" textlink="">
      <xdr:nvSpPr>
        <xdr:cNvPr id="659" name="n_1mainValue【庁舎】&#10;一人当たり面積">
          <a:extLst>
            <a:ext uri="{FF2B5EF4-FFF2-40B4-BE49-F238E27FC236}">
              <a16:creationId xmlns:a16="http://schemas.microsoft.com/office/drawing/2014/main" id="{581F5988-A21F-417F-954F-28E821DB66B4}"/>
            </a:ext>
          </a:extLst>
        </xdr:cNvPr>
        <xdr:cNvSpPr txBox="1"/>
      </xdr:nvSpPr>
      <xdr:spPr>
        <a:xfrm>
          <a:off x="210757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8726</xdr:rowOff>
    </xdr:from>
    <xdr:ext cx="469744" cy="259045"/>
    <xdr:sp macro="" textlink="">
      <xdr:nvSpPr>
        <xdr:cNvPr id="660" name="n_2mainValue【庁舎】&#10;一人当たり面積">
          <a:extLst>
            <a:ext uri="{FF2B5EF4-FFF2-40B4-BE49-F238E27FC236}">
              <a16:creationId xmlns:a16="http://schemas.microsoft.com/office/drawing/2014/main" id="{99292091-476A-4A0A-AC41-570339EB1E20}"/>
            </a:ext>
          </a:extLst>
        </xdr:cNvPr>
        <xdr:cNvSpPr txBox="1"/>
      </xdr:nvSpPr>
      <xdr:spPr>
        <a:xfrm>
          <a:off x="20199427" y="1869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105064</xdr:rowOff>
    </xdr:from>
    <xdr:ext cx="469744" cy="259045"/>
    <xdr:sp macro="" textlink="">
      <xdr:nvSpPr>
        <xdr:cNvPr id="661" name="n_3mainValue【庁舎】&#10;一人当たり面積">
          <a:extLst>
            <a:ext uri="{FF2B5EF4-FFF2-40B4-BE49-F238E27FC236}">
              <a16:creationId xmlns:a16="http://schemas.microsoft.com/office/drawing/2014/main" id="{38AD9F05-CA9E-4288-9E92-C1A4CC570742}"/>
            </a:ext>
          </a:extLst>
        </xdr:cNvPr>
        <xdr:cNvSpPr txBox="1"/>
      </xdr:nvSpPr>
      <xdr:spPr>
        <a:xfrm>
          <a:off x="19310427" y="1862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105064</xdr:rowOff>
    </xdr:from>
    <xdr:ext cx="469744" cy="259045"/>
    <xdr:sp macro="" textlink="">
      <xdr:nvSpPr>
        <xdr:cNvPr id="662" name="n_4mainValue【庁舎】&#10;一人当たり面積">
          <a:extLst>
            <a:ext uri="{FF2B5EF4-FFF2-40B4-BE49-F238E27FC236}">
              <a16:creationId xmlns:a16="http://schemas.microsoft.com/office/drawing/2014/main" id="{584E4BD3-B0AE-4C5D-A09C-F7CE86907A17}"/>
            </a:ext>
          </a:extLst>
        </xdr:cNvPr>
        <xdr:cNvSpPr txBox="1"/>
      </xdr:nvSpPr>
      <xdr:spPr>
        <a:xfrm>
          <a:off x="18421427" y="1862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3" name="正方形/長方形 662">
          <a:extLst>
            <a:ext uri="{FF2B5EF4-FFF2-40B4-BE49-F238E27FC236}">
              <a16:creationId xmlns:a16="http://schemas.microsoft.com/office/drawing/2014/main" id="{B2D228A9-4D18-45F3-8D0C-651A55D9A2B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4" name="正方形/長方形 663">
          <a:extLst>
            <a:ext uri="{FF2B5EF4-FFF2-40B4-BE49-F238E27FC236}">
              <a16:creationId xmlns:a16="http://schemas.microsoft.com/office/drawing/2014/main" id="{34782F6E-61BE-4BBC-AD41-2DCFFFF49DD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5" name="テキスト ボックス 664">
          <a:extLst>
            <a:ext uri="{FF2B5EF4-FFF2-40B4-BE49-F238E27FC236}">
              <a16:creationId xmlns:a16="http://schemas.microsoft.com/office/drawing/2014/main" id="{1BAC95AC-CCF9-495A-BF0A-240A099E0F2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類似団体と比較して特に有形固定資産減価償却率が高くなっている施設は児童館、認定こども園・幼稚園・保育所であり、特に低くなっている施設は庁舎、道路、図書館、体育館・プールである。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高い水準となっている児童館、認定こども園・幼稚園・保育所においては、令和元年度に個別施設計画となる「教育施設等長寿命化方針」を策定し、必要な整備を計画的に実施していくこととしている。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庁舎や体育館・プールの有形固定資産減価償却率が大きく減少した理由は建替えによるものである。今後も引き続き住民ニーズの把握に努め、複合化、集約化、減築、廃止等、あらゆる方法を比較検討しつつ、施設保有面積を減少させることによって、改修、改築、維持管理費用の縮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福井県越前市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82,293
77,387
230.70
46,312,836
45,168,983
899,416
20,156,202
47,082,230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令和</a:t>
          </a:r>
          <a:r>
            <a:rPr kumimoji="1" lang="en-US" altLang="ja-JP" sz="1300" baseline="0">
              <a:latin typeface="ＭＳ Ｐゴシック" panose="020B0600070205080204" pitchFamily="50" charset="-128"/>
              <a:ea typeface="ＭＳ Ｐゴシック" panose="020B0600070205080204" pitchFamily="50" charset="-128"/>
            </a:rPr>
            <a:t>2</a:t>
          </a:r>
          <a:r>
            <a:rPr kumimoji="1" lang="ja-JP" altLang="en-US" sz="1300" baseline="0">
              <a:latin typeface="ＭＳ Ｐゴシック" panose="020B0600070205080204" pitchFamily="50" charset="-128"/>
              <a:ea typeface="ＭＳ Ｐゴシック" panose="020B0600070205080204" pitchFamily="50" charset="-128"/>
            </a:rPr>
            <a:t>年度の財政力指数は、前年度から</a:t>
          </a:r>
          <a:r>
            <a:rPr kumimoji="1" lang="en-US" altLang="ja-JP" sz="1300" baseline="0">
              <a:latin typeface="ＭＳ Ｐゴシック" panose="020B0600070205080204" pitchFamily="50" charset="-128"/>
              <a:ea typeface="ＭＳ Ｐゴシック" panose="020B0600070205080204" pitchFamily="50" charset="-128"/>
            </a:rPr>
            <a:t>0.1</a:t>
          </a:r>
          <a:r>
            <a:rPr kumimoji="1" lang="ja-JP" altLang="en-US" sz="1300" baseline="0">
              <a:latin typeface="ＭＳ Ｐゴシック" panose="020B0600070205080204" pitchFamily="50" charset="-128"/>
              <a:ea typeface="ＭＳ Ｐゴシック" panose="020B0600070205080204" pitchFamily="50" charset="-128"/>
            </a:rPr>
            <a:t>ポイント上がり</a:t>
          </a:r>
          <a:r>
            <a:rPr kumimoji="1" lang="en-US" altLang="ja-JP" sz="1300" baseline="0">
              <a:latin typeface="ＭＳ Ｐゴシック" panose="020B0600070205080204" pitchFamily="50" charset="-128"/>
              <a:ea typeface="ＭＳ Ｐゴシック" panose="020B0600070205080204" pitchFamily="50" charset="-128"/>
            </a:rPr>
            <a:t>0.75</a:t>
          </a:r>
          <a:r>
            <a:rPr kumimoji="1" lang="ja-JP" altLang="en-US" sz="1300" baseline="0">
              <a:latin typeface="ＭＳ Ｐゴシック" panose="020B0600070205080204" pitchFamily="50" charset="-128"/>
              <a:ea typeface="ＭＳ Ｐゴシック" panose="020B0600070205080204" pitchFamily="50" charset="-128"/>
            </a:rPr>
            <a:t>となった。全国、県平均を上回り、類似団体内平均値と同値となった。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今後も投資的経費の抑制など年度間の平準化を図り、税収の確保のため、コンビニ収納やキャッシュレス決裁の推進を図りつつ、滞納整理の強化を実施し自主財源比率の向上に努める。</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41</xdr:row>
      <xdr:rowOff>170039</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18608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170039</xdr:rowOff>
    </xdr:from>
    <xdr:to>
      <xdr:col>19</xdr:col>
      <xdr:colOff>133350</xdr:colOff>
      <xdr:row>41</xdr:row>
      <xdr:rowOff>170039</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99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170039</xdr:rowOff>
    </xdr:from>
    <xdr:to>
      <xdr:col>15</xdr:col>
      <xdr:colOff>82550</xdr:colOff>
      <xdr:row>42</xdr:row>
      <xdr:rowOff>11995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19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11995</xdr:rowOff>
    </xdr:from>
    <xdr:to>
      <xdr:col>11</xdr:col>
      <xdr:colOff>31750</xdr:colOff>
      <xdr:row>42</xdr:row>
      <xdr:rowOff>25400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2128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122360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119239</xdr:rowOff>
    </xdr:from>
    <xdr:to>
      <xdr:col>19</xdr:col>
      <xdr:colOff>184150</xdr:colOff>
      <xdr:row>42</xdr:row>
      <xdr:rowOff>49389</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119239</xdr:rowOff>
    </xdr:from>
    <xdr:to>
      <xdr:col>15</xdr:col>
      <xdr:colOff>133350</xdr:colOff>
      <xdr:row>42</xdr:row>
      <xdr:rowOff>49389</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132645</xdr:rowOff>
    </xdr:from>
    <xdr:to>
      <xdr:col>11</xdr:col>
      <xdr:colOff>82550</xdr:colOff>
      <xdr:row>42</xdr:row>
      <xdr:rowOff>62795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歳入では、地方税において、税制改正などにより法人市民税が</a:t>
          </a:r>
          <a:r>
            <a:rPr kumimoji="1" lang="en-US" altLang="ja-JP" sz="1300">
              <a:latin typeface="ＭＳ Ｐゴシック" panose="020B0600070205080204" pitchFamily="50" charset="-128"/>
              <a:ea typeface="ＭＳ Ｐゴシック" panose="020B0600070205080204" pitchFamily="50" charset="-128"/>
            </a:rPr>
            <a:t>579,180</a:t>
          </a:r>
          <a:r>
            <a:rPr kumimoji="1" lang="ja-JP" altLang="en-US" sz="1300">
              <a:latin typeface="ＭＳ Ｐゴシック" panose="020B0600070205080204" pitchFamily="50" charset="-128"/>
              <a:ea typeface="ＭＳ Ｐゴシック" panose="020B0600070205080204" pitchFamily="50" charset="-128"/>
            </a:rPr>
            <a:t>千円の減となり、逆に地方交付税等が</a:t>
          </a:r>
          <a:r>
            <a:rPr kumimoji="1" lang="en-US" altLang="ja-JP" sz="1300">
              <a:latin typeface="ＭＳ Ｐゴシック" panose="020B0600070205080204" pitchFamily="50" charset="-128"/>
              <a:ea typeface="ＭＳ Ｐゴシック" panose="020B0600070205080204" pitchFamily="50" charset="-128"/>
            </a:rPr>
            <a:t>202,624</a:t>
          </a:r>
          <a:r>
            <a:rPr kumimoji="1" lang="ja-JP" altLang="en-US" sz="1300">
              <a:latin typeface="ＭＳ Ｐゴシック" panose="020B0600070205080204" pitchFamily="50" charset="-128"/>
              <a:ea typeface="ＭＳ Ｐゴシック" panose="020B0600070205080204" pitchFamily="50" charset="-128"/>
            </a:rPr>
            <a:t>千円の増となった。全体で</a:t>
          </a:r>
          <a:r>
            <a:rPr kumimoji="1" lang="en-US" altLang="ja-JP" sz="1300">
              <a:latin typeface="ＭＳ Ｐゴシック" panose="020B0600070205080204" pitchFamily="50" charset="-128"/>
              <a:ea typeface="ＭＳ Ｐゴシック" panose="020B0600070205080204" pitchFamily="50" charset="-128"/>
            </a:rPr>
            <a:t>92,366</a:t>
          </a:r>
          <a:r>
            <a:rPr kumimoji="1" lang="ja-JP" altLang="en-US" sz="1300">
              <a:latin typeface="ＭＳ Ｐゴシック" panose="020B0600070205080204" pitchFamily="50" charset="-128"/>
              <a:ea typeface="ＭＳ Ｐゴシック" panose="020B0600070205080204" pitchFamily="50" charset="-128"/>
            </a:rPr>
            <a:t>千円の増となり経常収支比率を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ポイント改善させることとなった。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出では下水道事業の企業会計移行により当該年度のみの退職手当引当金等が増となることで、相対的に経常的な繰出金が減となったところである。また、新型コロナウイルス感染症の影響で事業実施等ができず補助費等の減により、全体で</a:t>
          </a:r>
          <a:r>
            <a:rPr kumimoji="1" lang="en-US" altLang="ja-JP" sz="1300">
              <a:latin typeface="ＭＳ Ｐゴシック" panose="020B0600070205080204" pitchFamily="50" charset="-128"/>
              <a:ea typeface="ＭＳ Ｐゴシック" panose="020B0600070205080204" pitchFamily="50" charset="-128"/>
            </a:rPr>
            <a:t>80,049</a:t>
          </a:r>
          <a:r>
            <a:rPr kumimoji="1" lang="ja-JP" altLang="en-US" sz="1300">
              <a:latin typeface="ＭＳ Ｐゴシック" panose="020B0600070205080204" pitchFamily="50" charset="-128"/>
              <a:ea typeface="ＭＳ Ｐゴシック" panose="020B0600070205080204" pitchFamily="50" charset="-128"/>
            </a:rPr>
            <a:t>千円の減となり経常収支比率を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ポイント改善した。</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66040</xdr:rowOff>
    </xdr:from>
    <xdr:to>
      <xdr:col>23</xdr:col>
      <xdr:colOff>133350</xdr:colOff>
      <xdr:row>63</xdr:row>
      <xdr:rowOff>114300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86739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23512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824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98743</xdr:rowOff>
    </xdr:from>
    <xdr:to>
      <xdr:col>19</xdr:col>
      <xdr:colOff>133350</xdr:colOff>
      <xdr:row>63</xdr:row>
      <xdr:rowOff>114300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728643"/>
          <a:ext cx="889000" cy="18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86678</xdr:rowOff>
    </xdr:from>
    <xdr:to>
      <xdr:col>15</xdr:col>
      <xdr:colOff>82550</xdr:colOff>
      <xdr:row>62</xdr:row>
      <xdr:rowOff>98743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71657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113682</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86678</xdr:rowOff>
    </xdr:from>
    <xdr:to>
      <xdr:col>11</xdr:col>
      <xdr:colOff>31750</xdr:colOff>
      <xdr:row>62</xdr:row>
      <xdr:rowOff>153035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716578"/>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15240</xdr:rowOff>
    </xdr:from>
    <xdr:to>
      <xdr:col>23</xdr:col>
      <xdr:colOff>184150</xdr:colOff>
      <xdr:row>63</xdr:row>
      <xdr:rowOff>116840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31767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63500</xdr:rowOff>
    </xdr:from>
    <xdr:to>
      <xdr:col>19</xdr:col>
      <xdr:colOff>184150</xdr:colOff>
      <xdr:row>63</xdr:row>
      <xdr:rowOff>165100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47943</xdr:rowOff>
    </xdr:from>
    <xdr:to>
      <xdr:col>15</xdr:col>
      <xdr:colOff>133350</xdr:colOff>
      <xdr:row>62</xdr:row>
      <xdr:rowOff>149543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67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159720</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4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35878</xdr:rowOff>
    </xdr:from>
    <xdr:to>
      <xdr:col>11</xdr:col>
      <xdr:colOff>82550</xdr:colOff>
      <xdr:row>62</xdr:row>
      <xdr:rowOff>137478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147655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43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102235</xdr:rowOff>
    </xdr:from>
    <xdr:to>
      <xdr:col>7</xdr:col>
      <xdr:colOff>31750</xdr:colOff>
      <xdr:row>63</xdr:row>
      <xdr:rowOff>32385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42562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[120,880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人件費については、会計年度任用職員の物件費からの移行に伴う増、退職手当等の減で、全体では</a:t>
          </a:r>
          <a:r>
            <a:rPr kumimoji="1" lang="en-US" altLang="ja-JP" sz="1300">
              <a:latin typeface="ＭＳ Ｐゴシック" panose="020B0600070205080204" pitchFamily="50" charset="-128"/>
              <a:ea typeface="ＭＳ Ｐゴシック" panose="020B0600070205080204" pitchFamily="50" charset="-128"/>
            </a:rPr>
            <a:t>174,580</a:t>
          </a:r>
          <a:r>
            <a:rPr kumimoji="1" lang="ja-JP" altLang="en-US" sz="1300">
              <a:latin typeface="ＭＳ Ｐゴシック" panose="020B0600070205080204" pitchFamily="50" charset="-128"/>
              <a:ea typeface="ＭＳ Ｐゴシック" panose="020B0600070205080204" pitchFamily="50" charset="-128"/>
            </a:rPr>
            <a:t>千円の増となった。物件費においては、会計年度任用職員の人件費への移行に伴い減となり、併せてコロナ禍に伴う事業中止等に伴い物件費全体で</a:t>
          </a:r>
          <a:r>
            <a:rPr kumimoji="1" lang="en-US" altLang="ja-JP" sz="1300">
              <a:latin typeface="ＭＳ Ｐゴシック" panose="020B0600070205080204" pitchFamily="50" charset="-128"/>
              <a:ea typeface="ＭＳ Ｐゴシック" panose="020B0600070205080204" pitchFamily="50" charset="-128"/>
            </a:rPr>
            <a:t>152,295</a:t>
          </a:r>
          <a:r>
            <a:rPr kumimoji="1" lang="ja-JP" altLang="en-US" sz="1300">
              <a:latin typeface="ＭＳ Ｐゴシック" panose="020B0600070205080204" pitchFamily="50" charset="-128"/>
              <a:ea typeface="ＭＳ Ｐゴシック" panose="020B0600070205080204" pitchFamily="50" charset="-128"/>
            </a:rPr>
            <a:t>千円の減となった。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これらのことから、人口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人当たり人件費・物件費決算額全体で</a:t>
          </a:r>
          <a:r>
            <a:rPr kumimoji="1" lang="en-US" altLang="ja-JP" sz="1300">
              <a:latin typeface="ＭＳ Ｐゴシック" panose="020B0600070205080204" pitchFamily="50" charset="-128"/>
              <a:ea typeface="ＭＳ Ｐゴシック" panose="020B0600070205080204" pitchFamily="50" charset="-128"/>
            </a:rPr>
            <a:t>11,067</a:t>
          </a:r>
          <a:r>
            <a:rPr kumimoji="1" lang="ja-JP" altLang="en-US" sz="1300">
              <a:latin typeface="ＭＳ Ｐゴシック" panose="020B0600070205080204" pitchFamily="50" charset="-128"/>
              <a:ea typeface="ＭＳ Ｐゴシック" panose="020B0600070205080204" pitchFamily="50" charset="-128"/>
            </a:rPr>
            <a:t>円の増となった。なお、類似団体、全国平均、福井県平均のいずれも下回っているが、引き続き、行財政構造改革プログラムに基づき事務事業の見直し効率化を推進し、経常的経費の削減に努める。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163596</xdr:rowOff>
    </xdr:from>
    <xdr:to>
      <xdr:col>23</xdr:col>
      <xdr:colOff>133350</xdr:colOff>
      <xdr:row>81</xdr:row>
      <xdr:rowOff>81161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3879596"/>
          <a:ext cx="838200" cy="8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142319</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029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116084</xdr:rowOff>
    </xdr:from>
    <xdr:to>
      <xdr:col>19</xdr:col>
      <xdr:colOff>133350</xdr:colOff>
      <xdr:row>80</xdr:row>
      <xdr:rowOff>163596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832084"/>
          <a:ext cx="889000" cy="4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6208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065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116084</xdr:rowOff>
    </xdr:from>
    <xdr:to>
      <xdr:col>15</xdr:col>
      <xdr:colOff>82550</xdr:colOff>
      <xdr:row>81</xdr:row>
      <xdr:rowOff>7091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3832084"/>
          <a:ext cx="889000" cy="6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149516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03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143962</xdr:rowOff>
    </xdr:from>
    <xdr:to>
      <xdr:col>11</xdr:col>
      <xdr:colOff>31750</xdr:colOff>
      <xdr:row>81</xdr:row>
      <xdr:rowOff>7091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859962"/>
          <a:ext cx="889000" cy="3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147327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0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9892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0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30361</xdr:rowOff>
    </xdr:from>
    <xdr:to>
      <xdr:col>23</xdr:col>
      <xdr:colOff>184150</xdr:colOff>
      <xdr:row>81</xdr:row>
      <xdr:rowOff>131961</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391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46888</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762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112796</xdr:rowOff>
    </xdr:from>
    <xdr:to>
      <xdr:col>19</xdr:col>
      <xdr:colOff>184150</xdr:colOff>
      <xdr:row>81</xdr:row>
      <xdr:rowOff>42946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82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53123</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597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65284</xdr:rowOff>
    </xdr:from>
    <xdr:to>
      <xdr:col>15</xdr:col>
      <xdr:colOff>133350</xdr:colOff>
      <xdr:row>80</xdr:row>
      <xdr:rowOff>166884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78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5611</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550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127741</xdr:rowOff>
    </xdr:from>
    <xdr:to>
      <xdr:col>11</xdr:col>
      <xdr:colOff>82550</xdr:colOff>
      <xdr:row>81</xdr:row>
      <xdr:rowOff>57891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84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68068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61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93162</xdr:rowOff>
    </xdr:from>
    <xdr:to>
      <xdr:col>7</xdr:col>
      <xdr:colOff>31750</xdr:colOff>
      <xdr:row>81</xdr:row>
      <xdr:rowOff>23312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80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33489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578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依然、全国平均及び類似団体平均を上回っているが、引き続き</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％を超えないよう、給与水準を維持していく。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85372</xdr:rowOff>
    </xdr:from>
    <xdr:to>
      <xdr:col>81</xdr:col>
      <xdr:colOff>44450</xdr:colOff>
      <xdr:row>85</xdr:row>
      <xdr:rowOff>85372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6586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85372</xdr:rowOff>
    </xdr:from>
    <xdr:to>
      <xdr:col>77</xdr:col>
      <xdr:colOff>44450</xdr:colOff>
      <xdr:row>85</xdr:row>
      <xdr:rowOff>85372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6586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85372</xdr:rowOff>
    </xdr:from>
    <xdr:to>
      <xdr:col>72</xdr:col>
      <xdr:colOff>203200</xdr:colOff>
      <xdr:row>85</xdr:row>
      <xdr:rowOff>98778</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6586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39105</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98778</xdr:rowOff>
    </xdr:from>
    <xdr:to>
      <xdr:col>68</xdr:col>
      <xdr:colOff>152400</xdr:colOff>
      <xdr:row>85</xdr:row>
      <xdr:rowOff>112184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67202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6649</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57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34572</xdr:rowOff>
    </xdr:from>
    <xdr:to>
      <xdr:col>77</xdr:col>
      <xdr:colOff>95250</xdr:colOff>
      <xdr:row>85</xdr:row>
      <xdr:rowOff>136172</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120949</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694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34572</xdr:rowOff>
    </xdr:from>
    <xdr:to>
      <xdr:col>73</xdr:col>
      <xdr:colOff>44450</xdr:colOff>
      <xdr:row>85</xdr:row>
      <xdr:rowOff>136172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120949</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69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47978</xdr:rowOff>
    </xdr:from>
    <xdr:to>
      <xdr:col>68</xdr:col>
      <xdr:colOff>203200</xdr:colOff>
      <xdr:row>85</xdr:row>
      <xdr:rowOff>149578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134355</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147761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削減については、行財政構造改革プログラムに基づき、民間活用や早期退職制度の実施など行政改革を引き続き行い、併せて団塊の世代の退職者が増えたことも影響し、職員数削減目標は早期に達成したとこ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については、全国平均、福井県平均、類似団体平均のいずれも下回っているが、保育士や土木などの専門職の採用が課題となっており、今後も引き続き、適正な定員管理と組織体制の在り方を検討していく。</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148061</xdr:rowOff>
    </xdr:from>
    <xdr:to>
      <xdr:col>81</xdr:col>
      <xdr:colOff>44450</xdr:colOff>
      <xdr:row>60</xdr:row>
      <xdr:rowOff>160126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435061"/>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119080</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57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148061</xdr:rowOff>
    </xdr:from>
    <xdr:to>
      <xdr:col>77</xdr:col>
      <xdr:colOff>44450</xdr:colOff>
      <xdr:row>60</xdr:row>
      <xdr:rowOff>150071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5290800" y="10435061"/>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82038</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711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150071</xdr:rowOff>
    </xdr:from>
    <xdr:to>
      <xdr:col>72</xdr:col>
      <xdr:colOff>203200</xdr:colOff>
      <xdr:row>60</xdr:row>
      <xdr:rowOff>162137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4401800" y="10437071"/>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63940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162137</xdr:rowOff>
    </xdr:from>
    <xdr:to>
      <xdr:col>68</xdr:col>
      <xdr:colOff>152400</xdr:colOff>
      <xdr:row>60</xdr:row>
      <xdr:rowOff>162137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4491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49865</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43832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109326</xdr:rowOff>
    </xdr:from>
    <xdr:to>
      <xdr:col>81</xdr:col>
      <xdr:colOff>95250</xdr:colOff>
      <xdr:row>61</xdr:row>
      <xdr:rowOff>39476</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39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125853</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24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97261</xdr:rowOff>
    </xdr:from>
    <xdr:to>
      <xdr:col>77</xdr:col>
      <xdr:colOff>95250</xdr:colOff>
      <xdr:row>61</xdr:row>
      <xdr:rowOff>27411</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3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37588</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153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99271</xdr:rowOff>
    </xdr:from>
    <xdr:to>
      <xdr:col>73</xdr:col>
      <xdr:colOff>44450</xdr:colOff>
      <xdr:row>61</xdr:row>
      <xdr:rowOff>29421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3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39598</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15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111337</xdr:rowOff>
    </xdr:from>
    <xdr:to>
      <xdr:col>68</xdr:col>
      <xdr:colOff>203200</xdr:colOff>
      <xdr:row>61</xdr:row>
      <xdr:rowOff>41487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51664</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111337</xdr:rowOff>
    </xdr:from>
    <xdr:to>
      <xdr:col>64</xdr:col>
      <xdr:colOff>152400</xdr:colOff>
      <xdr:row>61</xdr:row>
      <xdr:rowOff>41487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51664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年度の実質公債費比率（</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ヵ年平均）は</a:t>
          </a:r>
          <a:r>
            <a:rPr kumimoji="1" lang="en-US" altLang="ja-JP" sz="1200">
              <a:latin typeface="ＭＳ Ｐゴシック" panose="020B0600070205080204" pitchFamily="50" charset="-128"/>
              <a:ea typeface="ＭＳ Ｐゴシック" panose="020B0600070205080204" pitchFamily="50" charset="-128"/>
            </a:rPr>
            <a:t>11.1</a:t>
          </a:r>
          <a:r>
            <a:rPr kumimoji="1" lang="ja-JP" altLang="en-US" sz="1200">
              <a:latin typeface="ＭＳ Ｐゴシック" panose="020B0600070205080204" pitchFamily="50" charset="-128"/>
              <a:ea typeface="ＭＳ Ｐゴシック" panose="020B0600070205080204" pitchFamily="50" charset="-128"/>
            </a:rPr>
            <a:t>％となり、前年度比</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ポイント減少した。公営企業債の元利償還金に対する繰入金が、下水道事業の企業会計移行に伴い一時的に減少したことなどによる。なお、令和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年度の単年度の実質公債費比率は、標準税収入額等の増に伴い</a:t>
          </a:r>
          <a:r>
            <a:rPr kumimoji="1" lang="en-US" altLang="ja-JP" sz="1200">
              <a:latin typeface="ＭＳ Ｐゴシック" panose="020B0600070205080204" pitchFamily="50" charset="-128"/>
              <a:ea typeface="ＭＳ Ｐゴシック" panose="020B0600070205080204" pitchFamily="50" charset="-128"/>
            </a:rPr>
            <a:t>9.9</a:t>
          </a:r>
          <a:r>
            <a:rPr kumimoji="1" lang="ja-JP" altLang="en-US" sz="1200">
              <a:latin typeface="ＭＳ Ｐゴシック" panose="020B0600070205080204" pitchFamily="50" charset="-128"/>
              <a:ea typeface="ＭＳ Ｐゴシック" panose="020B0600070205080204" pitchFamily="50" charset="-128"/>
            </a:rPr>
            <a:t>％と前年度比</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ポイント改善した。今後は、半世紀に一度のまちづくりの推進等に伴い起債発行額が増加したことから、高止まりすることが見込まれ、併せて公営企業への繰出額の増加も懸念されることから、利率見直しなどによる償還額の見直しと公営企業の経営健全化も含め財政基盤の強化に努め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131572</xdr:rowOff>
    </xdr:from>
    <xdr:to>
      <xdr:col>81</xdr:col>
      <xdr:colOff>44450</xdr:colOff>
      <xdr:row>43</xdr:row>
      <xdr:rowOff>8382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733247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158005</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67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150876</xdr:rowOff>
    </xdr:from>
    <xdr:to>
      <xdr:col>77</xdr:col>
      <xdr:colOff>44450</xdr:colOff>
      <xdr:row>43</xdr:row>
      <xdr:rowOff>8382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5290800" y="735177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102616</xdr:rowOff>
    </xdr:from>
    <xdr:to>
      <xdr:col>72</xdr:col>
      <xdr:colOff>203200</xdr:colOff>
      <xdr:row>42</xdr:row>
      <xdr:rowOff>150876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4401800" y="730351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130065</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64008</xdr:rowOff>
    </xdr:from>
    <xdr:to>
      <xdr:col>68</xdr:col>
      <xdr:colOff>152400</xdr:colOff>
      <xdr:row>42</xdr:row>
      <xdr:rowOff>102616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3512800" y="726490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159021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80772</xdr:rowOff>
    </xdr:from>
    <xdr:to>
      <xdr:col>81</xdr:col>
      <xdr:colOff>95250</xdr:colOff>
      <xdr:row>43</xdr:row>
      <xdr:rowOff>10922</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52849</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72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129032</xdr:rowOff>
    </xdr:from>
    <xdr:to>
      <xdr:col>77</xdr:col>
      <xdr:colOff>95250</xdr:colOff>
      <xdr:row>43</xdr:row>
      <xdr:rowOff>59182</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43959</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7416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100076</xdr:rowOff>
    </xdr:from>
    <xdr:to>
      <xdr:col>73</xdr:col>
      <xdr:colOff>44450</xdr:colOff>
      <xdr:row>43</xdr:row>
      <xdr:rowOff>30226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15003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51816</xdr:rowOff>
    </xdr:from>
    <xdr:to>
      <xdr:col>68</xdr:col>
      <xdr:colOff>203200</xdr:colOff>
      <xdr:row>42</xdr:row>
      <xdr:rowOff>153416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138193</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33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13208</xdr:rowOff>
    </xdr:from>
    <xdr:to>
      <xdr:col>64</xdr:col>
      <xdr:colOff>152400</xdr:colOff>
      <xdr:row>42</xdr:row>
      <xdr:rowOff>114808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99585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年度の将来負担比率については、前年度比</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132.3</a:t>
          </a:r>
          <a:r>
            <a:rPr kumimoji="1" lang="ja-JP" altLang="en-US" sz="1300">
              <a:latin typeface="ＭＳ Ｐゴシック" panose="020B0600070205080204" pitchFamily="50" charset="-128"/>
              <a:ea typeface="ＭＳ Ｐゴシック" panose="020B0600070205080204" pitchFamily="50" charset="-128"/>
            </a:rPr>
            <a:t>％となった。主な要因は、南越清掃組合におけるごみ処理施設建設に伴う起債発行が増加したことに伴い組合等負担見込額が大きく増加したことや会計年度任用職員の退職手当算入に伴い退職手当負担見込額も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引き続き、新規起債発行額の抑制をはじめとする行財政構造改革を着実に推進し、将来負担の軽減を図る。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128185</xdr:rowOff>
    </xdr:from>
    <xdr:to>
      <xdr:col>81</xdr:col>
      <xdr:colOff>44450</xdr:colOff>
      <xdr:row>20</xdr:row>
      <xdr:rowOff>5800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179800" y="3385735"/>
          <a:ext cx="838200" cy="4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137981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366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148421</xdr:rowOff>
    </xdr:from>
    <xdr:to>
      <xdr:col>77</xdr:col>
      <xdr:colOff>44450</xdr:colOff>
      <xdr:row>19</xdr:row>
      <xdr:rowOff>128185</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5290800" y="3234521"/>
          <a:ext cx="889000" cy="15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64999</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29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103378</xdr:rowOff>
    </xdr:from>
    <xdr:to>
      <xdr:col>72</xdr:col>
      <xdr:colOff>203200</xdr:colOff>
      <xdr:row>18</xdr:row>
      <xdr:rowOff>148421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4401800" y="3189478"/>
          <a:ext cx="889000" cy="4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123063</xdr:rowOff>
    </xdr:from>
    <xdr:to>
      <xdr:col>73</xdr:col>
      <xdr:colOff>44450</xdr:colOff>
      <xdr:row>15</xdr:row>
      <xdr:rowOff>53213</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63390</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14097</xdr:rowOff>
    </xdr:from>
    <xdr:to>
      <xdr:col>68</xdr:col>
      <xdr:colOff>152400</xdr:colOff>
      <xdr:row>18</xdr:row>
      <xdr:rowOff>103378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3512800" y="3100197"/>
          <a:ext cx="8890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171323</xdr:rowOff>
    </xdr:from>
    <xdr:to>
      <xdr:col>68</xdr:col>
      <xdr:colOff>203200</xdr:colOff>
      <xdr:row>15</xdr:row>
      <xdr:rowOff>101473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111650</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126128</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126450</xdr:rowOff>
    </xdr:from>
    <xdr:to>
      <xdr:col>81</xdr:col>
      <xdr:colOff>95250</xdr:colOff>
      <xdr:row>20</xdr:row>
      <xdr:rowOff>56600</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338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98527</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335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77385</xdr:rowOff>
    </xdr:from>
    <xdr:to>
      <xdr:col>77</xdr:col>
      <xdr:colOff>95250</xdr:colOff>
      <xdr:row>20</xdr:row>
      <xdr:rowOff>7535</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333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163762</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3421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97621</xdr:rowOff>
    </xdr:from>
    <xdr:to>
      <xdr:col>73</xdr:col>
      <xdr:colOff>44450</xdr:colOff>
      <xdr:row>19</xdr:row>
      <xdr:rowOff>27770</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318372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12548</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3270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52578</xdr:rowOff>
    </xdr:from>
    <xdr:to>
      <xdr:col>68</xdr:col>
      <xdr:colOff>203200</xdr:colOff>
      <xdr:row>18</xdr:row>
      <xdr:rowOff>154178</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313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138955</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322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134747</xdr:rowOff>
    </xdr:from>
    <xdr:to>
      <xdr:col>64</xdr:col>
      <xdr:colOff>152400</xdr:colOff>
      <xdr:row>18</xdr:row>
      <xdr:rowOff>64897</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304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49674</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313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福井県越前市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82,293
77,387
230.70
46,312,836
45,168,983
899,416
20,156,202
47,082,230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例年、類似団体平均や全国平均、福井県平均を下回る結果となるが、これは、ごみ処理業務や消防業務を一部事務組合で行っていることが主な要因である。前年度比較においては、会計年度任用職員の導入に伴い人件費に移ったため、臨時職員等の賃金が計上されることになり増、一方、退職者の減に伴う退職手当の減で、結果</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ポイントの増となった。今後も、行財政構造改革プログラムに基づき適正な定員と組織体制の在り方を引き続き検討していく。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96520</xdr:rowOff>
    </xdr:from>
    <xdr:to>
      <xdr:col>24</xdr:col>
      <xdr:colOff>25400</xdr:colOff>
      <xdr:row>42</xdr:row>
      <xdr:rowOff>20320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9258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163847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20320</xdr:rowOff>
    </xdr:from>
    <xdr:to>
      <xdr:col>24</xdr:col>
      <xdr:colOff>114300</xdr:colOff>
      <xdr:row>42</xdr:row>
      <xdr:rowOff>20320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11447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69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96520</xdr:rowOff>
    </xdr:from>
    <xdr:to>
      <xdr:col>24</xdr:col>
      <xdr:colOff>114300</xdr:colOff>
      <xdr:row>34</xdr:row>
      <xdr:rowOff>96520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92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134620</xdr:rowOff>
    </xdr:from>
    <xdr:to>
      <xdr:col>24</xdr:col>
      <xdr:colOff>25400</xdr:colOff>
      <xdr:row>35</xdr:row>
      <xdr:rowOff>24130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639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6367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5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58420</xdr:rowOff>
    </xdr:from>
    <xdr:to>
      <xdr:col>19</xdr:col>
      <xdr:colOff>187325</xdr:colOff>
      <xdr:row>34</xdr:row>
      <xdr:rowOff>134620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8877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58420</xdr:rowOff>
    </xdr:from>
    <xdr:to>
      <xdr:col>15</xdr:col>
      <xdr:colOff>98425</xdr:colOff>
      <xdr:row>34</xdr:row>
      <xdr:rowOff>157480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8877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157480</xdr:rowOff>
    </xdr:from>
    <xdr:to>
      <xdr:col>11</xdr:col>
      <xdr:colOff>9525</xdr:colOff>
      <xdr:row>35</xdr:row>
      <xdr:rowOff>24130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86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144780</xdr:rowOff>
    </xdr:from>
    <xdr:to>
      <xdr:col>24</xdr:col>
      <xdr:colOff>76200</xdr:colOff>
      <xdr:row>35</xdr:row>
      <xdr:rowOff>74930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53357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8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83820</xdr:rowOff>
    </xdr:from>
    <xdr:to>
      <xdr:col>20</xdr:col>
      <xdr:colOff>38100</xdr:colOff>
      <xdr:row>35</xdr:row>
      <xdr:rowOff>13970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24147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8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7620</xdr:rowOff>
    </xdr:from>
    <xdr:to>
      <xdr:col>15</xdr:col>
      <xdr:colOff>149225</xdr:colOff>
      <xdr:row>34</xdr:row>
      <xdr:rowOff>109220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119397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106680</xdr:rowOff>
    </xdr:from>
    <xdr:to>
      <xdr:col>11</xdr:col>
      <xdr:colOff>60325</xdr:colOff>
      <xdr:row>35</xdr:row>
      <xdr:rowOff>36830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47007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144780</xdr:rowOff>
    </xdr:from>
    <xdr:to>
      <xdr:col>6</xdr:col>
      <xdr:colOff>171450</xdr:colOff>
      <xdr:row>35</xdr:row>
      <xdr:rowOff>74930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85107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会計年度任用職員の導入に伴い人件費に移ったため、臨時職員等の賃金が減となった一方で、ＧＩＧＡスクール構想推進のための小中学校へのタブレット端末導入などが増加したことで、結果、</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ポイントの減の</a:t>
          </a:r>
          <a:r>
            <a:rPr kumimoji="1" lang="en-US" altLang="ja-JP" sz="1300">
              <a:latin typeface="ＭＳ Ｐゴシック" panose="020B0600070205080204" pitchFamily="50" charset="-128"/>
              <a:ea typeface="ＭＳ Ｐゴシック" panose="020B0600070205080204" pitchFamily="50" charset="-128"/>
            </a:rPr>
            <a:t>13.4</a:t>
          </a:r>
          <a:r>
            <a:rPr kumimoji="1" lang="ja-JP" altLang="en-US" sz="1300">
              <a:latin typeface="ＭＳ Ｐゴシック" panose="020B0600070205080204" pitchFamily="50" charset="-128"/>
              <a:ea typeface="ＭＳ Ｐゴシック" panose="020B0600070205080204" pitchFamily="50" charset="-128"/>
            </a:rPr>
            <a:t>％となった。類似団体、全国平均、福井県平均のいずれも下回っているが、今後も行財政構造改革プログラムに基づき事務事業の見直しや効率化、ＤＸ化を推進し、ランニングコストなども注視しつつ経常的経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119380</xdr:rowOff>
    </xdr:from>
    <xdr:to>
      <xdr:col>82</xdr:col>
      <xdr:colOff>107950</xdr:colOff>
      <xdr:row>17</xdr:row>
      <xdr:rowOff>8890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8625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36847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5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111760</xdr:rowOff>
    </xdr:from>
    <xdr:to>
      <xdr:col>78</xdr:col>
      <xdr:colOff>69850</xdr:colOff>
      <xdr:row>17</xdr:row>
      <xdr:rowOff>8890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8549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63517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14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73660</xdr:rowOff>
    </xdr:from>
    <xdr:to>
      <xdr:col>73</xdr:col>
      <xdr:colOff>180975</xdr:colOff>
      <xdr:row>16</xdr:row>
      <xdr:rowOff>111760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816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33037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73660</xdr:rowOff>
    </xdr:from>
    <xdr:to>
      <xdr:col>69</xdr:col>
      <xdr:colOff>92075</xdr:colOff>
      <xdr:row>16</xdr:row>
      <xdr:rowOff>73660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816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17797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85107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129540</xdr:rowOff>
    </xdr:from>
    <xdr:to>
      <xdr:col>78</xdr:col>
      <xdr:colOff>120650</xdr:colOff>
      <xdr:row>17</xdr:row>
      <xdr:rowOff>59690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60960</xdr:rowOff>
    </xdr:from>
    <xdr:to>
      <xdr:col>74</xdr:col>
      <xdr:colOff>31750</xdr:colOff>
      <xdr:row>16</xdr:row>
      <xdr:rowOff>162560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22860</xdr:rowOff>
    </xdr:from>
    <xdr:to>
      <xdr:col>69</xdr:col>
      <xdr:colOff>142875</xdr:colOff>
      <xdr:row>16</xdr:row>
      <xdr:rowOff>124460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134637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22860</xdr:rowOff>
    </xdr:from>
    <xdr:to>
      <xdr:col>65</xdr:col>
      <xdr:colOff>53975</xdr:colOff>
      <xdr:row>16</xdr:row>
      <xdr:rowOff>124460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134637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類似団体、全国、福井県平均を下回っているが、新型コロナウイルス感染症対策に伴い補助費等が大きく増となったことなどから相対的に前年度比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扶助費全体では、令和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コロナ禍に伴う医療控え等の影響で子ども医療助成事業が減少しているが、今後は国の制度改正等により増加傾向が見込まれることから、市制度の見直しを含め効果的な給付等を行い、扶助費全体の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29028</xdr:rowOff>
    </xdr:from>
    <xdr:to>
      <xdr:col>24</xdr:col>
      <xdr:colOff>25400</xdr:colOff>
      <xdr:row>54</xdr:row>
      <xdr:rowOff>61685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2873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168020</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61685</xdr:rowOff>
    </xdr:from>
    <xdr:to>
      <xdr:col>19</xdr:col>
      <xdr:colOff>187325</xdr:colOff>
      <xdr:row>55</xdr:row>
      <xdr:rowOff>53522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319985"/>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15620</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4535</xdr:rowOff>
    </xdr:from>
    <xdr:to>
      <xdr:col>15</xdr:col>
      <xdr:colOff>98425</xdr:colOff>
      <xdr:row>55</xdr:row>
      <xdr:rowOff>53522</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091385"/>
          <a:ext cx="889000" cy="39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4535</xdr:rowOff>
    </xdr:from>
    <xdr:to>
      <xdr:col>11</xdr:col>
      <xdr:colOff>9525</xdr:colOff>
      <xdr:row>53</xdr:row>
      <xdr:rowOff>113393</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091385"/>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132642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110870</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149678</xdr:rowOff>
    </xdr:from>
    <xdr:to>
      <xdr:col>24</xdr:col>
      <xdr:colOff>76200</xdr:colOff>
      <xdr:row>54</xdr:row>
      <xdr:rowOff>79828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166205</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xdr:rowOff>
    </xdr:from>
    <xdr:to>
      <xdr:col>20</xdr:col>
      <xdr:colOff>38100</xdr:colOff>
      <xdr:row>54</xdr:row>
      <xdr:rowOff>112485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122662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2722</xdr:rowOff>
    </xdr:from>
    <xdr:to>
      <xdr:col>15</xdr:col>
      <xdr:colOff>149225</xdr:colOff>
      <xdr:row>55</xdr:row>
      <xdr:rowOff>104322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125185</xdr:rowOff>
    </xdr:from>
    <xdr:to>
      <xdr:col>11</xdr:col>
      <xdr:colOff>60325</xdr:colOff>
      <xdr:row>53</xdr:row>
      <xdr:rowOff>55335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65512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880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62593</xdr:rowOff>
    </xdr:from>
    <xdr:to>
      <xdr:col>6</xdr:col>
      <xdr:colOff>171450</xdr:colOff>
      <xdr:row>53</xdr:row>
      <xdr:rowOff>164193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1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2920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891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下水道事業の企業会計移行に伴い繰出金から補助費等に一部経費区分が変更になったことから</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10.9</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今後も、長期的視点に立った施策を推進し、歳出抑制に努める。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136525</xdr:rowOff>
    </xdr:from>
    <xdr:to>
      <xdr:col>82</xdr:col>
      <xdr:colOff>107950</xdr:colOff>
      <xdr:row>59</xdr:row>
      <xdr:rowOff>69850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737725"/>
          <a:ext cx="838200" cy="44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59</xdr:row>
      <xdr:rowOff>69850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10071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121302</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722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117475</xdr:rowOff>
    </xdr:from>
    <xdr:to>
      <xdr:col>73</xdr:col>
      <xdr:colOff>180975</xdr:colOff>
      <xdr:row>58</xdr:row>
      <xdr:rowOff>127000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890125"/>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159402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76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107950</xdr:rowOff>
    </xdr:from>
    <xdr:to>
      <xdr:col>69</xdr:col>
      <xdr:colOff>92075</xdr:colOff>
      <xdr:row>57</xdr:row>
      <xdr:rowOff>117475</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8806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652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11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68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102252</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19050</xdr:rowOff>
    </xdr:from>
    <xdr:to>
      <xdr:col>78</xdr:col>
      <xdr:colOff>120650</xdr:colOff>
      <xdr:row>59</xdr:row>
      <xdr:rowOff>120650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105427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66675</xdr:rowOff>
    </xdr:from>
    <xdr:to>
      <xdr:col>69</xdr:col>
      <xdr:colOff>142875</xdr:colOff>
      <xdr:row>57</xdr:row>
      <xdr:rowOff>168275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83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7002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608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168927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年度においては、新型コロナウイルス感染症対策として各種支援を実施したことや、下水道事業の企業会計移行に伴い繰出金から補助費等へ一部経費区分が変わったことから、補助費等において前年度比</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19.7</a:t>
          </a:r>
          <a:r>
            <a:rPr kumimoji="1" lang="ja-JP" altLang="en-US" sz="1300">
              <a:latin typeface="ＭＳ Ｐゴシック" panose="020B0600070205080204" pitchFamily="50" charset="-128"/>
              <a:ea typeface="ＭＳ Ｐゴシック" panose="020B0600070205080204" pitchFamily="50" charset="-128"/>
            </a:rPr>
            <a:t>％となった。以前から、類似団体、全国平均、福井県平均のいずれも上回っており、補助費等の割合が相対的に高いことから、長期的視点に立ち効果的な施策を推進し抑制等に努める。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83566</xdr:rowOff>
    </xdr:from>
    <xdr:to>
      <xdr:col>82</xdr:col>
      <xdr:colOff>107950</xdr:colOff>
      <xdr:row>38</xdr:row>
      <xdr:rowOff>113284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6427216"/>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37846</xdr:rowOff>
    </xdr:from>
    <xdr:to>
      <xdr:col>78</xdr:col>
      <xdr:colOff>69850</xdr:colOff>
      <xdr:row>37</xdr:row>
      <xdr:rowOff>83566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3814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37846</xdr:rowOff>
    </xdr:from>
    <xdr:to>
      <xdr:col>73</xdr:col>
      <xdr:colOff>180975</xdr:colOff>
      <xdr:row>38</xdr:row>
      <xdr:rowOff>12700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38149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147574</xdr:rowOff>
    </xdr:from>
    <xdr:to>
      <xdr:col>69</xdr:col>
      <xdr:colOff>92075</xdr:colOff>
      <xdr:row>38</xdr:row>
      <xdr:rowOff>12700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4912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62484</xdr:rowOff>
    </xdr:from>
    <xdr:to>
      <xdr:col>82</xdr:col>
      <xdr:colOff>158750</xdr:colOff>
      <xdr:row>38</xdr:row>
      <xdr:rowOff>164084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34561</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32766</xdr:rowOff>
    </xdr:from>
    <xdr:to>
      <xdr:col>78</xdr:col>
      <xdr:colOff>120650</xdr:colOff>
      <xdr:row>37</xdr:row>
      <xdr:rowOff>134366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119143</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158496</xdr:rowOff>
    </xdr:from>
    <xdr:to>
      <xdr:col>74</xdr:col>
      <xdr:colOff>31750</xdr:colOff>
      <xdr:row>37</xdr:row>
      <xdr:rowOff>88646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133350</xdr:rowOff>
    </xdr:from>
    <xdr:to>
      <xdr:col>69</xdr:col>
      <xdr:colOff>142875</xdr:colOff>
      <xdr:row>38</xdr:row>
      <xdr:rowOff>63500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48277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96774</xdr:rowOff>
    </xdr:from>
    <xdr:to>
      <xdr:col>65</xdr:col>
      <xdr:colOff>53975</xdr:colOff>
      <xdr:row>38</xdr:row>
      <xdr:rowOff>26924</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11701</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普通債発行額の抑制や交付税措置のある有利な起債の活用を図りつつ、金利の見直し等縮減を実施し、昨年度比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18.9</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まで、半世紀に一度のまちづくり推進に伴い起債発行額が増加してきたこともあり、今後とも公債費は増加傾向が続くことから、引き続き、公債費の増に注視しつつ、財政基盤の強化を図るため、新規起債発行額の抑制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76708</xdr:rowOff>
    </xdr:from>
    <xdr:to>
      <xdr:col>24</xdr:col>
      <xdr:colOff>25400</xdr:colOff>
      <xdr:row>78</xdr:row>
      <xdr:rowOff>85852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4498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62992</xdr:rowOff>
    </xdr:from>
    <xdr:to>
      <xdr:col>19</xdr:col>
      <xdr:colOff>187325</xdr:colOff>
      <xdr:row>78</xdr:row>
      <xdr:rowOff>85852</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34360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158259</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62992</xdr:rowOff>
    </xdr:from>
    <xdr:to>
      <xdr:col>15</xdr:col>
      <xdr:colOff>98425</xdr:colOff>
      <xdr:row>78</xdr:row>
      <xdr:rowOff>122428</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4360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167403</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122428</xdr:rowOff>
    </xdr:from>
    <xdr:to>
      <xdr:col>11</xdr:col>
      <xdr:colOff>9525</xdr:colOff>
      <xdr:row>78</xdr:row>
      <xdr:rowOff>145287</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49552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9669</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25908</xdr:rowOff>
    </xdr:from>
    <xdr:to>
      <xdr:col>24</xdr:col>
      <xdr:colOff>76200</xdr:colOff>
      <xdr:row>78</xdr:row>
      <xdr:rowOff>127508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169435</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35052</xdr:rowOff>
    </xdr:from>
    <xdr:to>
      <xdr:col>20</xdr:col>
      <xdr:colOff>38100</xdr:colOff>
      <xdr:row>78</xdr:row>
      <xdr:rowOff>136652</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121429</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12192</xdr:rowOff>
    </xdr:from>
    <xdr:to>
      <xdr:col>15</xdr:col>
      <xdr:colOff>149225</xdr:colOff>
      <xdr:row>78</xdr:row>
      <xdr:rowOff>113792</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98569</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71628</xdr:rowOff>
    </xdr:from>
    <xdr:to>
      <xdr:col>11</xdr:col>
      <xdr:colOff>60325</xdr:colOff>
      <xdr:row>79</xdr:row>
      <xdr:rowOff>1778</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158005</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94487</xdr:rowOff>
    </xdr:from>
    <xdr:to>
      <xdr:col>6</xdr:col>
      <xdr:colOff>171450</xdr:colOff>
      <xdr:row>79</xdr:row>
      <xdr:rowOff>24637</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9414</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経費の状況は、類似団体平均、全国平均、福井県平均をいずれも下回っているところだが、今後も引き続き行財政構造改革プログラムに基づく事務事業の見直しや効率化を推進し、経常的経費の削減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117856</xdr:rowOff>
    </xdr:from>
    <xdr:to>
      <xdr:col>82</xdr:col>
      <xdr:colOff>107950</xdr:colOff>
      <xdr:row>76</xdr:row>
      <xdr:rowOff>145287</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148056"/>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55135</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26415</xdr:rowOff>
    </xdr:from>
    <xdr:to>
      <xdr:col>78</xdr:col>
      <xdr:colOff>69850</xdr:colOff>
      <xdr:row>76</xdr:row>
      <xdr:rowOff>145287</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056615"/>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129286</xdr:rowOff>
    </xdr:from>
    <xdr:to>
      <xdr:col>73</xdr:col>
      <xdr:colOff>180975</xdr:colOff>
      <xdr:row>76</xdr:row>
      <xdr:rowOff>26415</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2988036"/>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129286</xdr:rowOff>
    </xdr:from>
    <xdr:to>
      <xdr:col>69</xdr:col>
      <xdr:colOff>92075</xdr:colOff>
      <xdr:row>75</xdr:row>
      <xdr:rowOff>156718</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29880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67056</xdr:rowOff>
    </xdr:from>
    <xdr:to>
      <xdr:col>82</xdr:col>
      <xdr:colOff>158750</xdr:colOff>
      <xdr:row>76</xdr:row>
      <xdr:rowOff>168656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83583</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29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94487</xdr:rowOff>
    </xdr:from>
    <xdr:to>
      <xdr:col>78</xdr:col>
      <xdr:colOff>120650</xdr:colOff>
      <xdr:row>77</xdr:row>
      <xdr:rowOff>24637</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34815</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147065</xdr:rowOff>
    </xdr:from>
    <xdr:to>
      <xdr:col>74</xdr:col>
      <xdr:colOff>31750</xdr:colOff>
      <xdr:row>76</xdr:row>
      <xdr:rowOff>77215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87393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78486</xdr:rowOff>
    </xdr:from>
    <xdr:to>
      <xdr:col>69</xdr:col>
      <xdr:colOff>142875</xdr:colOff>
      <xdr:row>76</xdr:row>
      <xdr:rowOff>8635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18813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46245</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福井県越前市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97734</xdr:rowOff>
    </xdr:from>
    <xdr:to>
      <xdr:col>29</xdr:col>
      <xdr:colOff>127000</xdr:colOff>
      <xdr:row>17</xdr:row>
      <xdr:rowOff>110764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60009"/>
          <a:ext cx="647700" cy="13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9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110764</xdr:rowOff>
    </xdr:from>
    <xdr:to>
      <xdr:col>26</xdr:col>
      <xdr:colOff>50800</xdr:colOff>
      <xdr:row>17</xdr:row>
      <xdr:rowOff>135093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73039"/>
          <a:ext cx="698500" cy="24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123310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4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135093</xdr:rowOff>
    </xdr:from>
    <xdr:to>
      <xdr:col>22</xdr:col>
      <xdr:colOff>114300</xdr:colOff>
      <xdr:row>17</xdr:row>
      <xdr:rowOff>145495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97368"/>
          <a:ext cx="698500" cy="10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143721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140417</xdr:rowOff>
    </xdr:from>
    <xdr:to>
      <xdr:col>18</xdr:col>
      <xdr:colOff>177800</xdr:colOff>
      <xdr:row>17</xdr:row>
      <xdr:rowOff>145495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102692"/>
          <a:ext cx="698500" cy="5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161340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4308</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46934</xdr:rowOff>
    </xdr:from>
    <xdr:to>
      <xdr:col>29</xdr:col>
      <xdr:colOff>177800</xdr:colOff>
      <xdr:row>17</xdr:row>
      <xdr:rowOff>148534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09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19011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98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59964</xdr:rowOff>
    </xdr:from>
    <xdr:to>
      <xdr:col>26</xdr:col>
      <xdr:colOff>101600</xdr:colOff>
      <xdr:row>17</xdr:row>
      <xdr:rowOff>161564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22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146341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08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84293</xdr:rowOff>
    </xdr:from>
    <xdr:to>
      <xdr:col>22</xdr:col>
      <xdr:colOff>165100</xdr:colOff>
      <xdr:row>18</xdr:row>
      <xdr:rowOff>14443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46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170670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132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94695</xdr:rowOff>
    </xdr:from>
    <xdr:to>
      <xdr:col>19</xdr:col>
      <xdr:colOff>38100</xdr:colOff>
      <xdr:row>18</xdr:row>
      <xdr:rowOff>24845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56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9622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14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89617</xdr:rowOff>
    </xdr:from>
    <xdr:to>
      <xdr:col>15</xdr:col>
      <xdr:colOff>101600</xdr:colOff>
      <xdr:row>18</xdr:row>
      <xdr:rowOff>19767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51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4544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13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70650</xdr:rowOff>
    </xdr:from>
    <xdr:to>
      <xdr:col>29</xdr:col>
      <xdr:colOff>127000</xdr:colOff>
      <xdr:row>35</xdr:row>
      <xdr:rowOff>176492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6681000"/>
          <a:ext cx="647700" cy="105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26484</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979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57734</xdr:rowOff>
    </xdr:from>
    <xdr:to>
      <xdr:col>26</xdr:col>
      <xdr:colOff>50800</xdr:colOff>
      <xdr:row>35</xdr:row>
      <xdr:rowOff>70650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6668084"/>
          <a:ext cx="698500" cy="12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141508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094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57734</xdr:rowOff>
    </xdr:from>
    <xdr:to>
      <xdr:col>22</xdr:col>
      <xdr:colOff>114300</xdr:colOff>
      <xdr:row>35</xdr:row>
      <xdr:rowOff>99873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6668084"/>
          <a:ext cx="698500" cy="42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124324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07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99873</xdr:rowOff>
    </xdr:from>
    <xdr:to>
      <xdr:col>18</xdr:col>
      <xdr:colOff>177800</xdr:colOff>
      <xdr:row>35</xdr:row>
      <xdr:rowOff>137325</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6710223"/>
          <a:ext cx="698500" cy="37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93883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04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80357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03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125692</xdr:rowOff>
    </xdr:from>
    <xdr:to>
      <xdr:col>29</xdr:col>
      <xdr:colOff>177800</xdr:colOff>
      <xdr:row>35</xdr:row>
      <xdr:rowOff>227292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736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313669</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58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19850</xdr:rowOff>
    </xdr:from>
    <xdr:to>
      <xdr:col>26</xdr:col>
      <xdr:colOff>101600</xdr:colOff>
      <xdr:row>35</xdr:row>
      <xdr:rowOff>121450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630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131627</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3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6934</xdr:rowOff>
    </xdr:from>
    <xdr:to>
      <xdr:col>22</xdr:col>
      <xdr:colOff>165100</xdr:colOff>
      <xdr:row>35</xdr:row>
      <xdr:rowOff>108534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617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118711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386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49073</xdr:rowOff>
    </xdr:from>
    <xdr:to>
      <xdr:col>19</xdr:col>
      <xdr:colOff>38100</xdr:colOff>
      <xdr:row>35</xdr:row>
      <xdr:rowOff>150673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659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160850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42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86525</xdr:rowOff>
    </xdr:from>
    <xdr:to>
      <xdr:col>15</xdr:col>
      <xdr:colOff>101600</xdr:colOff>
      <xdr:row>35</xdr:row>
      <xdr:rowOff>188125</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696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198302</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46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福井県越前市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82,293
77,387
230.70
46,312,836
45,168,983
899,416
20,156,202
47,082,230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149320</xdr:rowOff>
    </xdr:from>
    <xdr:to>
      <xdr:col>24</xdr:col>
      <xdr:colOff>63500</xdr:colOff>
      <xdr:row>37</xdr:row>
      <xdr:rowOff>109429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21520"/>
          <a:ext cx="838200" cy="13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119454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48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109429</xdr:rowOff>
    </xdr:from>
    <xdr:to>
      <xdr:col>19</xdr:col>
      <xdr:colOff>177800</xdr:colOff>
      <xdr:row>37</xdr:row>
      <xdr:rowOff>122936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53079"/>
          <a:ext cx="889000" cy="1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10831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89998</xdr:rowOff>
    </xdr:from>
    <xdr:to>
      <xdr:col>15</xdr:col>
      <xdr:colOff>50800</xdr:colOff>
      <xdr:row>37</xdr:row>
      <xdr:rowOff>122936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33648"/>
          <a:ext cx="889000" cy="3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23252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81712</xdr:rowOff>
    </xdr:from>
    <xdr:to>
      <xdr:col>10</xdr:col>
      <xdr:colOff>114300</xdr:colOff>
      <xdr:row>37</xdr:row>
      <xdr:rowOff>89998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25362"/>
          <a:ext cx="889000" cy="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38511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34605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98520</xdr:rowOff>
    </xdr:from>
    <xdr:to>
      <xdr:col>24</xdr:col>
      <xdr:colOff>114300</xdr:colOff>
      <xdr:row>37</xdr:row>
      <xdr:rowOff>28670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76947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4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58629</xdr:rowOff>
    </xdr:from>
    <xdr:to>
      <xdr:col>20</xdr:col>
      <xdr:colOff>38100</xdr:colOff>
      <xdr:row>37</xdr:row>
      <xdr:rowOff>160229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0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151357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9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72136</xdr:rowOff>
    </xdr:from>
    <xdr:to>
      <xdr:col>15</xdr:col>
      <xdr:colOff>101600</xdr:colOff>
      <xdr:row>38</xdr:row>
      <xdr:rowOff>2286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1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164863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0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39198</xdr:rowOff>
    </xdr:from>
    <xdr:to>
      <xdr:col>10</xdr:col>
      <xdr:colOff>165100</xdr:colOff>
      <xdr:row>37</xdr:row>
      <xdr:rowOff>140798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8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131925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7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30912</xdr:rowOff>
    </xdr:from>
    <xdr:to>
      <xdr:col>6</xdr:col>
      <xdr:colOff>38100</xdr:colOff>
      <xdr:row>37</xdr:row>
      <xdr:rowOff>132512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7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123639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6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58282</xdr:rowOff>
    </xdr:from>
    <xdr:to>
      <xdr:col>24</xdr:col>
      <xdr:colOff>63500</xdr:colOff>
      <xdr:row>58</xdr:row>
      <xdr:rowOff>78143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10002382"/>
          <a:ext cx="838200" cy="1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138030</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3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58282</xdr:rowOff>
    </xdr:from>
    <xdr:to>
      <xdr:col>19</xdr:col>
      <xdr:colOff>177800</xdr:colOff>
      <xdr:row>58</xdr:row>
      <xdr:rowOff>108437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10002382"/>
          <a:ext cx="889000" cy="5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74229</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67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108437</xdr:rowOff>
    </xdr:from>
    <xdr:to>
      <xdr:col>15</xdr:col>
      <xdr:colOff>50800</xdr:colOff>
      <xdr:row>58</xdr:row>
      <xdr:rowOff>117727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10052537"/>
          <a:ext cx="889000" cy="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100015</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7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94465</xdr:rowOff>
    </xdr:from>
    <xdr:to>
      <xdr:col>10</xdr:col>
      <xdr:colOff>114300</xdr:colOff>
      <xdr:row>58</xdr:row>
      <xdr:rowOff>117727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10038565"/>
          <a:ext cx="889000" cy="2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101816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70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49092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6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27343</xdr:rowOff>
    </xdr:from>
    <xdr:to>
      <xdr:col>24</xdr:col>
      <xdr:colOff>114300</xdr:colOff>
      <xdr:row>58</xdr:row>
      <xdr:rowOff>128943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7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5770</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94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7482</xdr:rowOff>
    </xdr:from>
    <xdr:to>
      <xdr:col>20</xdr:col>
      <xdr:colOff>38100</xdr:colOff>
      <xdr:row>58</xdr:row>
      <xdr:rowOff>109082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5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100209</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1004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57637</xdr:rowOff>
    </xdr:from>
    <xdr:to>
      <xdr:col>15</xdr:col>
      <xdr:colOff>101600</xdr:colOff>
      <xdr:row>58</xdr:row>
      <xdr:rowOff>159237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1000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150364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1009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66927</xdr:rowOff>
    </xdr:from>
    <xdr:to>
      <xdr:col>10</xdr:col>
      <xdr:colOff>165100</xdr:colOff>
      <xdr:row>58</xdr:row>
      <xdr:rowOff>168527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01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159654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10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43665</xdr:rowOff>
    </xdr:from>
    <xdr:to>
      <xdr:col>6</xdr:col>
      <xdr:colOff>38100</xdr:colOff>
      <xdr:row>58</xdr:row>
      <xdr:rowOff>145265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8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136392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08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74149</xdr:rowOff>
    </xdr:from>
    <xdr:to>
      <xdr:col>24</xdr:col>
      <xdr:colOff>63500</xdr:colOff>
      <xdr:row>77</xdr:row>
      <xdr:rowOff>95638</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104349"/>
          <a:ext cx="838200" cy="19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17093</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047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94608</xdr:rowOff>
    </xdr:from>
    <xdr:to>
      <xdr:col>19</xdr:col>
      <xdr:colOff>177800</xdr:colOff>
      <xdr:row>77</xdr:row>
      <xdr:rowOff>95638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296258"/>
          <a:ext cx="889000" cy="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41863</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290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147301</xdr:rowOff>
    </xdr:from>
    <xdr:to>
      <xdr:col>15</xdr:col>
      <xdr:colOff>50800</xdr:colOff>
      <xdr:row>77</xdr:row>
      <xdr:rowOff>94608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2834601"/>
          <a:ext cx="889000" cy="46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31176</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288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147301</xdr:rowOff>
    </xdr:from>
    <xdr:to>
      <xdr:col>10</xdr:col>
      <xdr:colOff>114300</xdr:colOff>
      <xdr:row>77</xdr:row>
      <xdr:rowOff>16999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2834601"/>
          <a:ext cx="889000" cy="38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127964</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15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36263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23349</xdr:rowOff>
    </xdr:from>
    <xdr:to>
      <xdr:col>24</xdr:col>
      <xdr:colOff>114300</xdr:colOff>
      <xdr:row>76</xdr:row>
      <xdr:rowOff>124949</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05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46226</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290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44838</xdr:rowOff>
    </xdr:from>
    <xdr:to>
      <xdr:col>20</xdr:col>
      <xdr:colOff>38100</xdr:colOff>
      <xdr:row>77</xdr:row>
      <xdr:rowOff>146438</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24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137565</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33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43808</xdr:rowOff>
    </xdr:from>
    <xdr:to>
      <xdr:col>15</xdr:col>
      <xdr:colOff>101600</xdr:colOff>
      <xdr:row>77</xdr:row>
      <xdr:rowOff>145408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24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136535</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338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96501</xdr:rowOff>
    </xdr:from>
    <xdr:to>
      <xdr:col>10</xdr:col>
      <xdr:colOff>165100</xdr:colOff>
      <xdr:row>75</xdr:row>
      <xdr:rowOff>26651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278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43178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2559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137649</xdr:rowOff>
    </xdr:from>
    <xdr:to>
      <xdr:col>6</xdr:col>
      <xdr:colOff>38100</xdr:colOff>
      <xdr:row>77</xdr:row>
      <xdr:rowOff>67799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16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58926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26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170904</xdr:rowOff>
    </xdr:from>
    <xdr:to>
      <xdr:col>24</xdr:col>
      <xdr:colOff>63500</xdr:colOff>
      <xdr:row>97</xdr:row>
      <xdr:rowOff>72783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630104"/>
          <a:ext cx="838200" cy="7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136695</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595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72783</xdr:rowOff>
    </xdr:from>
    <xdr:to>
      <xdr:col>19</xdr:col>
      <xdr:colOff>177800</xdr:colOff>
      <xdr:row>97</xdr:row>
      <xdr:rowOff>98374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703433"/>
          <a:ext cx="889000" cy="2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124210</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75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98374</xdr:rowOff>
    </xdr:from>
    <xdr:to>
      <xdr:col>15</xdr:col>
      <xdr:colOff>50800</xdr:colOff>
      <xdr:row>98</xdr:row>
      <xdr:rowOff>49149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729024"/>
          <a:ext cx="889000" cy="12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2252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35446</xdr:rowOff>
    </xdr:from>
    <xdr:to>
      <xdr:col>10</xdr:col>
      <xdr:colOff>114300</xdr:colOff>
      <xdr:row>98</xdr:row>
      <xdr:rowOff>49149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1130300" y="16837546"/>
          <a:ext cx="889000" cy="1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30929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39628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120104</xdr:rowOff>
    </xdr:from>
    <xdr:to>
      <xdr:col>24</xdr:col>
      <xdr:colOff>114300</xdr:colOff>
      <xdr:row>97</xdr:row>
      <xdr:rowOff>50254</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57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142981</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43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21983</xdr:rowOff>
    </xdr:from>
    <xdr:to>
      <xdr:col>20</xdr:col>
      <xdr:colOff>38100</xdr:colOff>
      <xdr:row>97</xdr:row>
      <xdr:rowOff>123583</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65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140110</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42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47574</xdr:rowOff>
    </xdr:from>
    <xdr:to>
      <xdr:col>15</xdr:col>
      <xdr:colOff>101600</xdr:colOff>
      <xdr:row>97</xdr:row>
      <xdr:rowOff>149174</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67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165701</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45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169799</xdr:rowOff>
    </xdr:from>
    <xdr:to>
      <xdr:col>10</xdr:col>
      <xdr:colOff>165100</xdr:colOff>
      <xdr:row>98</xdr:row>
      <xdr:rowOff>99949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80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91076</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89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156096</xdr:rowOff>
    </xdr:from>
    <xdr:to>
      <xdr:col>6</xdr:col>
      <xdr:colOff>38100</xdr:colOff>
      <xdr:row>98</xdr:row>
      <xdr:rowOff>86246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78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77373</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87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162601</xdr:rowOff>
    </xdr:from>
    <xdr:to>
      <xdr:col>55</xdr:col>
      <xdr:colOff>0</xdr:colOff>
      <xdr:row>37</xdr:row>
      <xdr:rowOff>12077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5820451"/>
          <a:ext cx="838200" cy="53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10556</xdr:rowOff>
    </xdr:from>
    <xdr:ext cx="599010"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5839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9851</xdr:rowOff>
    </xdr:from>
    <xdr:to>
      <xdr:col>50</xdr:col>
      <xdr:colOff>114300</xdr:colOff>
      <xdr:row>37</xdr:row>
      <xdr:rowOff>12077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8750300" y="6353501"/>
          <a:ext cx="889000" cy="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127371</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72111" y="647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130629</xdr:rowOff>
    </xdr:from>
    <xdr:to>
      <xdr:col>45</xdr:col>
      <xdr:colOff>177800</xdr:colOff>
      <xdr:row>37</xdr:row>
      <xdr:rowOff>9851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7861300" y="6302829"/>
          <a:ext cx="889000" cy="5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146221</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83111" y="648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130629</xdr:rowOff>
    </xdr:from>
    <xdr:to>
      <xdr:col>41</xdr:col>
      <xdr:colOff>50800</xdr:colOff>
      <xdr:row>37</xdr:row>
      <xdr:rowOff>688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6302829"/>
          <a:ext cx="889000" cy="4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152389</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649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153486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649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111801</xdr:rowOff>
    </xdr:from>
    <xdr:to>
      <xdr:col>55</xdr:col>
      <xdr:colOff>50800</xdr:colOff>
      <xdr:row>34</xdr:row>
      <xdr:rowOff>41951</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576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134678</xdr:rowOff>
    </xdr:from>
    <xdr:ext cx="599010"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5621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132727</xdr:rowOff>
    </xdr:from>
    <xdr:to>
      <xdr:col>50</xdr:col>
      <xdr:colOff>165100</xdr:colOff>
      <xdr:row>37</xdr:row>
      <xdr:rowOff>62877</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30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79404</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08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130501</xdr:rowOff>
    </xdr:from>
    <xdr:to>
      <xdr:col>46</xdr:col>
      <xdr:colOff>38100</xdr:colOff>
      <xdr:row>37</xdr:row>
      <xdr:rowOff>60651</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30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77178</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07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79829</xdr:rowOff>
    </xdr:from>
    <xdr:to>
      <xdr:col>41</xdr:col>
      <xdr:colOff>101600</xdr:colOff>
      <xdr:row>37</xdr:row>
      <xdr:rowOff>9979</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25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26506</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02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121338</xdr:rowOff>
    </xdr:from>
    <xdr:to>
      <xdr:col>36</xdr:col>
      <xdr:colOff>165100</xdr:colOff>
      <xdr:row>37</xdr:row>
      <xdr:rowOff>51488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29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68015</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06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141055</xdr:rowOff>
    </xdr:from>
    <xdr:to>
      <xdr:col>55</xdr:col>
      <xdr:colOff>0</xdr:colOff>
      <xdr:row>58</xdr:row>
      <xdr:rowOff>110390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913705"/>
          <a:ext cx="838200" cy="14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34014</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806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141055</xdr:rowOff>
    </xdr:from>
    <xdr:to>
      <xdr:col>50</xdr:col>
      <xdr:colOff>114300</xdr:colOff>
      <xdr:row>58</xdr:row>
      <xdr:rowOff>21406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913705"/>
          <a:ext cx="889000" cy="5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108531</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1005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21406</xdr:rowOff>
    </xdr:from>
    <xdr:to>
      <xdr:col>45</xdr:col>
      <xdr:colOff>177800</xdr:colOff>
      <xdr:row>58</xdr:row>
      <xdr:rowOff>24816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9965506"/>
          <a:ext cx="889000" cy="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133673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1007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24816</xdr:rowOff>
    </xdr:from>
    <xdr:to>
      <xdr:col>41</xdr:col>
      <xdr:colOff>50800</xdr:colOff>
      <xdr:row>58</xdr:row>
      <xdr:rowOff>57198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968916"/>
          <a:ext cx="889000" cy="3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135548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1007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125147</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1006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59590</xdr:rowOff>
    </xdr:from>
    <xdr:to>
      <xdr:col>55</xdr:col>
      <xdr:colOff>50800</xdr:colOff>
      <xdr:row>58</xdr:row>
      <xdr:rowOff>161190</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1000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161014</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93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90255</xdr:rowOff>
    </xdr:from>
    <xdr:to>
      <xdr:col>50</xdr:col>
      <xdr:colOff>165100</xdr:colOff>
      <xdr:row>58</xdr:row>
      <xdr:rowOff>20405</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8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36932</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63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142056</xdr:rowOff>
    </xdr:from>
    <xdr:to>
      <xdr:col>46</xdr:col>
      <xdr:colOff>38100</xdr:colOff>
      <xdr:row>58</xdr:row>
      <xdr:rowOff>72206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91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88733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68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145466</xdr:rowOff>
    </xdr:from>
    <xdr:to>
      <xdr:col>41</xdr:col>
      <xdr:colOff>101600</xdr:colOff>
      <xdr:row>58</xdr:row>
      <xdr:rowOff>75616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91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92143</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69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6398</xdr:rowOff>
    </xdr:from>
    <xdr:to>
      <xdr:col>36</xdr:col>
      <xdr:colOff>165100</xdr:colOff>
      <xdr:row>58</xdr:row>
      <xdr:rowOff>107998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95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124525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72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54716</xdr:rowOff>
    </xdr:from>
    <xdr:to>
      <xdr:col>55</xdr:col>
      <xdr:colOff>0</xdr:colOff>
      <xdr:row>78</xdr:row>
      <xdr:rowOff>52938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3256366"/>
          <a:ext cx="838200" cy="16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153990</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355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54716</xdr:rowOff>
    </xdr:from>
    <xdr:to>
      <xdr:col>50</xdr:col>
      <xdr:colOff>114300</xdr:colOff>
      <xdr:row>77</xdr:row>
      <xdr:rowOff>141464</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3256366"/>
          <a:ext cx="889000" cy="8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102069</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4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141464</xdr:rowOff>
    </xdr:from>
    <xdr:to>
      <xdr:col>45</xdr:col>
      <xdr:colOff>177800</xdr:colOff>
      <xdr:row>78</xdr:row>
      <xdr:rowOff>46427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343114"/>
          <a:ext cx="889000" cy="7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116901</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49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46427</xdr:rowOff>
    </xdr:from>
    <xdr:to>
      <xdr:col>41</xdr:col>
      <xdr:colOff>50800</xdr:colOff>
      <xdr:row>78</xdr:row>
      <xdr:rowOff>88156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3419527"/>
          <a:ext cx="889000" cy="4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108031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4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117366</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2138</xdr:rowOff>
    </xdr:from>
    <xdr:to>
      <xdr:col>55</xdr:col>
      <xdr:colOff>50800</xdr:colOff>
      <xdr:row>78</xdr:row>
      <xdr:rowOff>103738</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37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132965</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16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3916</xdr:rowOff>
    </xdr:from>
    <xdr:to>
      <xdr:col>50</xdr:col>
      <xdr:colOff>165100</xdr:colOff>
      <xdr:row>77</xdr:row>
      <xdr:rowOff>105516</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20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122043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298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90664</xdr:rowOff>
    </xdr:from>
    <xdr:to>
      <xdr:col>46</xdr:col>
      <xdr:colOff>38100</xdr:colOff>
      <xdr:row>78</xdr:row>
      <xdr:rowOff>20814</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29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37341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06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167077</xdr:rowOff>
    </xdr:from>
    <xdr:to>
      <xdr:col>41</xdr:col>
      <xdr:colOff>101600</xdr:colOff>
      <xdr:row>78</xdr:row>
      <xdr:rowOff>97227</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36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113754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14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37356</xdr:rowOff>
    </xdr:from>
    <xdr:to>
      <xdr:col>36</xdr:col>
      <xdr:colOff>165100</xdr:colOff>
      <xdr:row>78</xdr:row>
      <xdr:rowOff>138956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41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130083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50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17236</xdr:rowOff>
    </xdr:from>
    <xdr:to>
      <xdr:col>55</xdr:col>
      <xdr:colOff>0</xdr:colOff>
      <xdr:row>98</xdr:row>
      <xdr:rowOff>51612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639300" y="16819336"/>
          <a:ext cx="838200" cy="3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15287</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474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156660</xdr:rowOff>
    </xdr:from>
    <xdr:to>
      <xdr:col>50</xdr:col>
      <xdr:colOff>114300</xdr:colOff>
      <xdr:row>98</xdr:row>
      <xdr:rowOff>17236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8750300" y="16787310"/>
          <a:ext cx="889000" cy="3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129847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41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148887</xdr:rowOff>
    </xdr:from>
    <xdr:to>
      <xdr:col>45</xdr:col>
      <xdr:colOff>177800</xdr:colOff>
      <xdr:row>97</xdr:row>
      <xdr:rowOff>156660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7861300" y="16608087"/>
          <a:ext cx="889000" cy="17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8287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46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123687</xdr:rowOff>
    </xdr:from>
    <xdr:to>
      <xdr:col>41</xdr:col>
      <xdr:colOff>50800</xdr:colOff>
      <xdr:row>96</xdr:row>
      <xdr:rowOff>148887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972300" y="16582887"/>
          <a:ext cx="889000" cy="2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12071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8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1751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8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812</xdr:rowOff>
    </xdr:from>
    <xdr:to>
      <xdr:col>55</xdr:col>
      <xdr:colOff>50800</xdr:colOff>
      <xdr:row>98</xdr:row>
      <xdr:rowOff>102412</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80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87189</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71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137886</xdr:rowOff>
    </xdr:from>
    <xdr:to>
      <xdr:col>50</xdr:col>
      <xdr:colOff>165100</xdr:colOff>
      <xdr:row>98</xdr:row>
      <xdr:rowOff>68036</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76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59163</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86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105860</xdr:rowOff>
    </xdr:from>
    <xdr:to>
      <xdr:col>46</xdr:col>
      <xdr:colOff>38100</xdr:colOff>
      <xdr:row>98</xdr:row>
      <xdr:rowOff>36010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73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27137</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82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98087</xdr:rowOff>
    </xdr:from>
    <xdr:to>
      <xdr:col>41</xdr:col>
      <xdr:colOff>101600</xdr:colOff>
      <xdr:row>97</xdr:row>
      <xdr:rowOff>28237</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55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44764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33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72887</xdr:rowOff>
    </xdr:from>
    <xdr:to>
      <xdr:col>36</xdr:col>
      <xdr:colOff>165100</xdr:colOff>
      <xdr:row>97</xdr:row>
      <xdr:rowOff>3037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53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19564</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30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38506</xdr:rowOff>
    </xdr:from>
    <xdr:to>
      <xdr:col>85</xdr:col>
      <xdr:colOff>127000</xdr:colOff>
      <xdr:row>39</xdr:row>
      <xdr:rowOff>44267</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725056"/>
          <a:ext cx="8382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32685</xdr:rowOff>
    </xdr:from>
    <xdr:to>
      <xdr:col>81</xdr:col>
      <xdr:colOff>50800</xdr:colOff>
      <xdr:row>39</xdr:row>
      <xdr:rowOff>38506</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719235"/>
          <a:ext cx="889000" cy="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86372</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43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32685</xdr:rowOff>
    </xdr:from>
    <xdr:to>
      <xdr:col>76</xdr:col>
      <xdr:colOff>114300</xdr:colOff>
      <xdr:row>39</xdr:row>
      <xdr:rowOff>39946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719235"/>
          <a:ext cx="889000" cy="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95196</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43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39946</xdr:rowOff>
    </xdr:from>
    <xdr:to>
      <xdr:col>71</xdr:col>
      <xdr:colOff>177800</xdr:colOff>
      <xdr:row>39</xdr:row>
      <xdr:rowOff>44382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726496"/>
          <a:ext cx="889000" cy="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101810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44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164917</xdr:rowOff>
    </xdr:from>
    <xdr:to>
      <xdr:col>85</xdr:col>
      <xdr:colOff>177800</xdr:colOff>
      <xdr:row>39</xdr:row>
      <xdr:rowOff>95067</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68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110715</xdr:rowOff>
    </xdr:from>
    <xdr:ext cx="313932"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6258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159156</xdr:rowOff>
    </xdr:from>
    <xdr:to>
      <xdr:col>81</xdr:col>
      <xdr:colOff>101600</xdr:colOff>
      <xdr:row>39</xdr:row>
      <xdr:rowOff>89306</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6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80433</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2017" y="6766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153335</xdr:rowOff>
    </xdr:from>
    <xdr:to>
      <xdr:col>76</xdr:col>
      <xdr:colOff>165100</xdr:colOff>
      <xdr:row>39</xdr:row>
      <xdr:rowOff>83485</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66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74612</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76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160596</xdr:rowOff>
    </xdr:from>
    <xdr:to>
      <xdr:col>72</xdr:col>
      <xdr:colOff>38100</xdr:colOff>
      <xdr:row>39</xdr:row>
      <xdr:rowOff>90746</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6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81873</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4017" y="6768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165032</xdr:rowOff>
    </xdr:from>
    <xdr:to>
      <xdr:col>67</xdr:col>
      <xdr:colOff>101600</xdr:colOff>
      <xdr:row>39</xdr:row>
      <xdr:rowOff>95182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8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86309</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89650" y="67728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156883</xdr:rowOff>
    </xdr:from>
    <xdr:to>
      <xdr:col>85</xdr:col>
      <xdr:colOff>127000</xdr:colOff>
      <xdr:row>73</xdr:row>
      <xdr:rowOff>159721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5481300" y="12672733"/>
          <a:ext cx="838200" cy="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72947</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2760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154407</xdr:rowOff>
    </xdr:from>
    <xdr:to>
      <xdr:col>81</xdr:col>
      <xdr:colOff>50800</xdr:colOff>
      <xdr:row>73</xdr:row>
      <xdr:rowOff>156883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4592300" y="12670257"/>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3376</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28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145186</xdr:rowOff>
    </xdr:from>
    <xdr:to>
      <xdr:col>76</xdr:col>
      <xdr:colOff>114300</xdr:colOff>
      <xdr:row>73</xdr:row>
      <xdr:rowOff>154407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3703300" y="12661036"/>
          <a:ext cx="889000" cy="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163587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285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134556</xdr:rowOff>
    </xdr:from>
    <xdr:to>
      <xdr:col>71</xdr:col>
      <xdr:colOff>177800</xdr:colOff>
      <xdr:row>73</xdr:row>
      <xdr:rowOff>145186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814300" y="12650406"/>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166635</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85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166844</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85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108921</xdr:rowOff>
    </xdr:from>
    <xdr:to>
      <xdr:col>85</xdr:col>
      <xdr:colOff>177800</xdr:colOff>
      <xdr:row>74</xdr:row>
      <xdr:rowOff>39071</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262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131798</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247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106083</xdr:rowOff>
    </xdr:from>
    <xdr:to>
      <xdr:col>81</xdr:col>
      <xdr:colOff>101600</xdr:colOff>
      <xdr:row>74</xdr:row>
      <xdr:rowOff>36233</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262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52760</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39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103607</xdr:rowOff>
    </xdr:from>
    <xdr:to>
      <xdr:col>76</xdr:col>
      <xdr:colOff>165100</xdr:colOff>
      <xdr:row>74</xdr:row>
      <xdr:rowOff>33757</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261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50284</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39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94386</xdr:rowOff>
    </xdr:from>
    <xdr:to>
      <xdr:col>72</xdr:col>
      <xdr:colOff>38100</xdr:colOff>
      <xdr:row>74</xdr:row>
      <xdr:rowOff>24536</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261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41063</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38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83756</xdr:rowOff>
    </xdr:from>
    <xdr:to>
      <xdr:col>67</xdr:col>
      <xdr:colOff>101600</xdr:colOff>
      <xdr:row>74</xdr:row>
      <xdr:rowOff>13906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259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30433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37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87604</xdr:rowOff>
    </xdr:from>
    <xdr:to>
      <xdr:col>85</xdr:col>
      <xdr:colOff>127000</xdr:colOff>
      <xdr:row>98</xdr:row>
      <xdr:rowOff>72403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718254"/>
          <a:ext cx="838200" cy="15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101833</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732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132283</xdr:rowOff>
    </xdr:from>
    <xdr:to>
      <xdr:col>81</xdr:col>
      <xdr:colOff>50800</xdr:colOff>
      <xdr:row>98</xdr:row>
      <xdr:rowOff>72403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4592300" y="16762933"/>
          <a:ext cx="889000" cy="11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109338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132283</xdr:rowOff>
    </xdr:from>
    <xdr:to>
      <xdr:col>76</xdr:col>
      <xdr:colOff>114300</xdr:colOff>
      <xdr:row>98</xdr:row>
      <xdr:rowOff>30163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703300" y="16762933"/>
          <a:ext cx="889000" cy="6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64267</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86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30163</xdr:rowOff>
    </xdr:from>
    <xdr:to>
      <xdr:col>71</xdr:col>
      <xdr:colOff>177800</xdr:colOff>
      <xdr:row>98</xdr:row>
      <xdr:rowOff>36855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6832263"/>
          <a:ext cx="889000" cy="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104539</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90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95762</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55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36804</xdr:rowOff>
    </xdr:from>
    <xdr:to>
      <xdr:col>85</xdr:col>
      <xdr:colOff>177800</xdr:colOff>
      <xdr:row>97</xdr:row>
      <xdr:rowOff>138404</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66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59681</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51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21603</xdr:rowOff>
    </xdr:from>
    <xdr:to>
      <xdr:col>81</xdr:col>
      <xdr:colOff>101600</xdr:colOff>
      <xdr:row>98</xdr:row>
      <xdr:rowOff>123203</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82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114330</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91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81483</xdr:rowOff>
    </xdr:from>
    <xdr:to>
      <xdr:col>76</xdr:col>
      <xdr:colOff>165100</xdr:colOff>
      <xdr:row>98</xdr:row>
      <xdr:rowOff>11633</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71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28160</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48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150813</xdr:rowOff>
    </xdr:from>
    <xdr:to>
      <xdr:col>72</xdr:col>
      <xdr:colOff>38100</xdr:colOff>
      <xdr:row>98</xdr:row>
      <xdr:rowOff>80963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78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97490</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55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157505</xdr:rowOff>
    </xdr:from>
    <xdr:to>
      <xdr:col>67</xdr:col>
      <xdr:colOff>101600</xdr:colOff>
      <xdr:row>98</xdr:row>
      <xdr:rowOff>87655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78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78782</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88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20218</xdr:rowOff>
    </xdr:from>
    <xdr:to>
      <xdr:col>116</xdr:col>
      <xdr:colOff>63500</xdr:colOff>
      <xdr:row>39</xdr:row>
      <xdr:rowOff>27039</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706768"/>
          <a:ext cx="838200" cy="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48150</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91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20218</xdr:rowOff>
    </xdr:from>
    <xdr:to>
      <xdr:col>111</xdr:col>
      <xdr:colOff>177800</xdr:colOff>
      <xdr:row>39</xdr:row>
      <xdr:rowOff>28029</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0434300" y="6706768"/>
          <a:ext cx="8890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8412</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28029</xdr:rowOff>
    </xdr:from>
    <xdr:to>
      <xdr:col>107</xdr:col>
      <xdr:colOff>50800</xdr:colOff>
      <xdr:row>39</xdr:row>
      <xdr:rowOff>28486</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9545300" y="671457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15270</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28486</xdr:rowOff>
    </xdr:from>
    <xdr:to>
      <xdr:col>102</xdr:col>
      <xdr:colOff>114300</xdr:colOff>
      <xdr:row>39</xdr:row>
      <xdr:rowOff>29629</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8656300" y="671503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147689</xdr:rowOff>
    </xdr:from>
    <xdr:to>
      <xdr:col>116</xdr:col>
      <xdr:colOff>114300</xdr:colOff>
      <xdr:row>39</xdr:row>
      <xdr:rowOff>77839</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6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62616</xdr:rowOff>
    </xdr:from>
    <xdr:ext cx="378565"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7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140868</xdr:rowOff>
    </xdr:from>
    <xdr:to>
      <xdr:col>112</xdr:col>
      <xdr:colOff>38100</xdr:colOff>
      <xdr:row>39</xdr:row>
      <xdr:rowOff>71018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62145</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4017" y="6748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148679</xdr:rowOff>
    </xdr:from>
    <xdr:to>
      <xdr:col>107</xdr:col>
      <xdr:colOff>101600</xdr:colOff>
      <xdr:row>39</xdr:row>
      <xdr:rowOff>78829</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6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69956</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5017" y="6756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149136</xdr:rowOff>
    </xdr:from>
    <xdr:to>
      <xdr:col>102</xdr:col>
      <xdr:colOff>165100</xdr:colOff>
      <xdr:row>39</xdr:row>
      <xdr:rowOff>79286</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6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70413</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6017" y="6756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150279</xdr:rowOff>
    </xdr:from>
    <xdr:to>
      <xdr:col>98</xdr:col>
      <xdr:colOff>38100</xdr:colOff>
      <xdr:row>39</xdr:row>
      <xdr:rowOff>80429</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6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71556</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7017" y="6758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160998</xdr:rowOff>
    </xdr:from>
    <xdr:to>
      <xdr:col>116</xdr:col>
      <xdr:colOff>63500</xdr:colOff>
      <xdr:row>59</xdr:row>
      <xdr:rowOff>2578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10105098"/>
          <a:ext cx="8382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165269</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76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12370</xdr:rowOff>
    </xdr:from>
    <xdr:to>
      <xdr:col>111</xdr:col>
      <xdr:colOff>177800</xdr:colOff>
      <xdr:row>58</xdr:row>
      <xdr:rowOff>160998</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9785020"/>
          <a:ext cx="889000" cy="32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92803</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12370</xdr:rowOff>
    </xdr:from>
    <xdr:to>
      <xdr:col>107</xdr:col>
      <xdr:colOff>50800</xdr:colOff>
      <xdr:row>58</xdr:row>
      <xdr:rowOff>1054</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9785020"/>
          <a:ext cx="889000" cy="16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51896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99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165760</xdr:rowOff>
    </xdr:from>
    <xdr:to>
      <xdr:col>102</xdr:col>
      <xdr:colOff>114300</xdr:colOff>
      <xdr:row>58</xdr:row>
      <xdr:rowOff>1054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9938410"/>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44619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42778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123228</xdr:rowOff>
    </xdr:from>
    <xdr:to>
      <xdr:col>116</xdr:col>
      <xdr:colOff>114300</xdr:colOff>
      <xdr:row>59</xdr:row>
      <xdr:rowOff>53378</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06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38155</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98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110198</xdr:rowOff>
    </xdr:from>
    <xdr:to>
      <xdr:col>112</xdr:col>
      <xdr:colOff>38100</xdr:colOff>
      <xdr:row>59</xdr:row>
      <xdr:rowOff>40348</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05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31475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1014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133020</xdr:rowOff>
    </xdr:from>
    <xdr:to>
      <xdr:col>107</xdr:col>
      <xdr:colOff>101600</xdr:colOff>
      <xdr:row>57</xdr:row>
      <xdr:rowOff>63170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7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79697</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950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121704</xdr:rowOff>
    </xdr:from>
    <xdr:to>
      <xdr:col>102</xdr:col>
      <xdr:colOff>165100</xdr:colOff>
      <xdr:row>58</xdr:row>
      <xdr:rowOff>51854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89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68381</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66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114960</xdr:rowOff>
    </xdr:from>
    <xdr:to>
      <xdr:col>98</xdr:col>
      <xdr:colOff>38100</xdr:colOff>
      <xdr:row>58</xdr:row>
      <xdr:rowOff>45110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8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36237</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98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97180</xdr:rowOff>
    </xdr:from>
    <xdr:to>
      <xdr:col>116</xdr:col>
      <xdr:colOff>63500</xdr:colOff>
      <xdr:row>75</xdr:row>
      <xdr:rowOff>119583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2441580"/>
          <a:ext cx="838200" cy="53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118341</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634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97180</xdr:rowOff>
    </xdr:from>
    <xdr:to>
      <xdr:col>111</xdr:col>
      <xdr:colOff>177800</xdr:colOff>
      <xdr:row>72</xdr:row>
      <xdr:rowOff>160764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2441580"/>
          <a:ext cx="889000" cy="6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706</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268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160764</xdr:rowOff>
    </xdr:from>
    <xdr:to>
      <xdr:col>107</xdr:col>
      <xdr:colOff>50800</xdr:colOff>
      <xdr:row>73</xdr:row>
      <xdr:rowOff>63347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2505164"/>
          <a:ext cx="889000" cy="7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129147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264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63347</xdr:rowOff>
    </xdr:from>
    <xdr:to>
      <xdr:col>102</xdr:col>
      <xdr:colOff>114300</xdr:colOff>
      <xdr:row>73</xdr:row>
      <xdr:rowOff>69062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2579197"/>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118436</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63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119735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2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68783</xdr:rowOff>
    </xdr:from>
    <xdr:to>
      <xdr:col>116</xdr:col>
      <xdr:colOff>114300</xdr:colOff>
      <xdr:row>75</xdr:row>
      <xdr:rowOff>170383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92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47210</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90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46380</xdr:rowOff>
    </xdr:from>
    <xdr:to>
      <xdr:col>112</xdr:col>
      <xdr:colOff>38100</xdr:colOff>
      <xdr:row>72</xdr:row>
      <xdr:rowOff>147980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39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164507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216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109964</xdr:rowOff>
    </xdr:from>
    <xdr:to>
      <xdr:col>107</xdr:col>
      <xdr:colOff>101600</xdr:colOff>
      <xdr:row>73</xdr:row>
      <xdr:rowOff>40114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4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56641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222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12547</xdr:rowOff>
    </xdr:from>
    <xdr:to>
      <xdr:col>102</xdr:col>
      <xdr:colOff>165100</xdr:colOff>
      <xdr:row>73</xdr:row>
      <xdr:rowOff>114147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52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130674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230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18262</xdr:rowOff>
    </xdr:from>
    <xdr:to>
      <xdr:col>98</xdr:col>
      <xdr:colOff>38100</xdr:colOff>
      <xdr:row>73</xdr:row>
      <xdr:rowOff>119862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53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110989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262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性質別歳出決算（住民一人当たりのコスト）については、制度的に増減したものとして、人件費については、会計年度任用職員について人件費に計上することになった影響による増や、繰出金では、下水道事業の企業会計移行に伴う減となっている。なお、補助費等や扶助費の増については、新型コロナウイルス感染症の影響に伴う感染症対策等により大きく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については、庁舎建設が完了したことに伴い大きく減となった。なお、公債費については、半世紀に一度のまちづくり推進に伴い起債発行額が増加したことに伴い依然として高い状態が続く見込みである。なお、積立金については、コロナ禍においても堅調な市税収入により、計画的に財政基盤強化を行うため増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福井県越前市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82,293
77,387
230.70
46,312,836
45,168,983
899,416
20,156,202
47,082,230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132.3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135128</xdr:rowOff>
    </xdr:from>
    <xdr:to>
      <xdr:col>24</xdr:col>
      <xdr:colOff>63500</xdr:colOff>
      <xdr:row>36</xdr:row>
      <xdr:rowOff>84836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135878"/>
          <a:ext cx="8382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98518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27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135128</xdr:rowOff>
    </xdr:from>
    <xdr:to>
      <xdr:col>19</xdr:col>
      <xdr:colOff>177800</xdr:colOff>
      <xdr:row>36</xdr:row>
      <xdr:rowOff>7569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135878"/>
          <a:ext cx="8890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116044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163475</xdr:rowOff>
    </xdr:from>
    <xdr:to>
      <xdr:col>15</xdr:col>
      <xdr:colOff>50800</xdr:colOff>
      <xdr:row>36</xdr:row>
      <xdr:rowOff>7569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164225"/>
          <a:ext cx="8890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114673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152502</xdr:rowOff>
    </xdr:from>
    <xdr:to>
      <xdr:col>10</xdr:col>
      <xdr:colOff>114300</xdr:colOff>
      <xdr:row>35</xdr:row>
      <xdr:rowOff>163475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153252"/>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121073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60266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34036</xdr:rowOff>
    </xdr:from>
    <xdr:to>
      <xdr:col>24</xdr:col>
      <xdr:colOff>114300</xdr:colOff>
      <xdr:row>36</xdr:row>
      <xdr:rowOff>135636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0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12463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84328</xdr:rowOff>
    </xdr:from>
    <xdr:to>
      <xdr:col>20</xdr:col>
      <xdr:colOff>38100</xdr:colOff>
      <xdr:row>36</xdr:row>
      <xdr:rowOff>14478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8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5605</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17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128219</xdr:rowOff>
    </xdr:from>
    <xdr:to>
      <xdr:col>15</xdr:col>
      <xdr:colOff>101600</xdr:colOff>
      <xdr:row>36</xdr:row>
      <xdr:rowOff>58369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2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49496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2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112675</xdr:rowOff>
    </xdr:from>
    <xdr:to>
      <xdr:col>10</xdr:col>
      <xdr:colOff>165100</xdr:colOff>
      <xdr:row>36</xdr:row>
      <xdr:rowOff>42825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1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33952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0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101702</xdr:rowOff>
    </xdr:from>
    <xdr:to>
      <xdr:col>6</xdr:col>
      <xdr:colOff>38100</xdr:colOff>
      <xdr:row>36</xdr:row>
      <xdr:rowOff>31852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0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22979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9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57640</xdr:rowOff>
    </xdr:from>
    <xdr:to>
      <xdr:col>24</xdr:col>
      <xdr:colOff>63500</xdr:colOff>
      <xdr:row>56</xdr:row>
      <xdr:rowOff>148212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487390"/>
          <a:ext cx="838200" cy="26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20571</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0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148212</xdr:rowOff>
    </xdr:from>
    <xdr:to>
      <xdr:col>19</xdr:col>
      <xdr:colOff>177800</xdr:colOff>
      <xdr:row>56</xdr:row>
      <xdr:rowOff>167143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749412"/>
          <a:ext cx="889000" cy="1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23954</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96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167143</xdr:rowOff>
    </xdr:from>
    <xdr:to>
      <xdr:col>15</xdr:col>
      <xdr:colOff>50800</xdr:colOff>
      <xdr:row>57</xdr:row>
      <xdr:rowOff>97878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768343"/>
          <a:ext cx="889000" cy="10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29280</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97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97878</xdr:rowOff>
    </xdr:from>
    <xdr:to>
      <xdr:col>10</xdr:col>
      <xdr:colOff>114300</xdr:colOff>
      <xdr:row>57</xdr:row>
      <xdr:rowOff>130830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70528"/>
          <a:ext cx="889000" cy="3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50197</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99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28012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97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6840</xdr:rowOff>
    </xdr:from>
    <xdr:to>
      <xdr:col>24</xdr:col>
      <xdr:colOff>114300</xdr:colOff>
      <xdr:row>55</xdr:row>
      <xdr:rowOff>108440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43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29717</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288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97412</xdr:rowOff>
    </xdr:from>
    <xdr:to>
      <xdr:col>20</xdr:col>
      <xdr:colOff>38100</xdr:colOff>
      <xdr:row>57</xdr:row>
      <xdr:rowOff>27562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69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44089</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47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116343</xdr:rowOff>
    </xdr:from>
    <xdr:to>
      <xdr:col>15</xdr:col>
      <xdr:colOff>101600</xdr:colOff>
      <xdr:row>57</xdr:row>
      <xdr:rowOff>46493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1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63020</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49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47078</xdr:rowOff>
    </xdr:from>
    <xdr:to>
      <xdr:col>10</xdr:col>
      <xdr:colOff>165100</xdr:colOff>
      <xdr:row>57</xdr:row>
      <xdr:rowOff>148678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1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165205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59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80030</xdr:rowOff>
    </xdr:from>
    <xdr:to>
      <xdr:col>6</xdr:col>
      <xdr:colOff>38100</xdr:colOff>
      <xdr:row>58</xdr:row>
      <xdr:rowOff>10180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5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26707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62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12914</xdr:rowOff>
    </xdr:from>
    <xdr:to>
      <xdr:col>24</xdr:col>
      <xdr:colOff>63500</xdr:colOff>
      <xdr:row>76</xdr:row>
      <xdr:rowOff>23102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43114"/>
          <a:ext cx="838200" cy="1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99727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87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23102</xdr:rowOff>
    </xdr:from>
    <xdr:to>
      <xdr:col>19</xdr:col>
      <xdr:colOff>177800</xdr:colOff>
      <xdr:row>76</xdr:row>
      <xdr:rowOff>144881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53302"/>
          <a:ext cx="889000" cy="12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82015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121901</xdr:rowOff>
    </xdr:from>
    <xdr:to>
      <xdr:col>15</xdr:col>
      <xdr:colOff>50800</xdr:colOff>
      <xdr:row>76</xdr:row>
      <xdr:rowOff>144881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152101"/>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142823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121901</xdr:rowOff>
    </xdr:from>
    <xdr:to>
      <xdr:col>10</xdr:col>
      <xdr:colOff>114300</xdr:colOff>
      <xdr:row>76</xdr:row>
      <xdr:rowOff>123427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52101"/>
          <a:ext cx="889000" cy="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120573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67254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133564</xdr:rowOff>
    </xdr:from>
    <xdr:to>
      <xdr:col>24</xdr:col>
      <xdr:colOff>114300</xdr:colOff>
      <xdr:row>76</xdr:row>
      <xdr:rowOff>63714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9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111991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70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143753</xdr:rowOff>
    </xdr:from>
    <xdr:to>
      <xdr:col>20</xdr:col>
      <xdr:colOff>38100</xdr:colOff>
      <xdr:row>76</xdr:row>
      <xdr:rowOff>73902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025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65029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09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94081</xdr:rowOff>
    </xdr:from>
    <xdr:to>
      <xdr:col>15</xdr:col>
      <xdr:colOff>101600</xdr:colOff>
      <xdr:row>77</xdr:row>
      <xdr:rowOff>24231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2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15358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1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71101</xdr:rowOff>
    </xdr:from>
    <xdr:to>
      <xdr:col>10</xdr:col>
      <xdr:colOff>165100</xdr:colOff>
      <xdr:row>77</xdr:row>
      <xdr:rowOff>1251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0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163828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194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72627</xdr:rowOff>
    </xdr:from>
    <xdr:to>
      <xdr:col>6</xdr:col>
      <xdr:colOff>38100</xdr:colOff>
      <xdr:row>77</xdr:row>
      <xdr:rowOff>2777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0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165354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195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14748</xdr:rowOff>
    </xdr:from>
    <xdr:to>
      <xdr:col>24</xdr:col>
      <xdr:colOff>63500</xdr:colOff>
      <xdr:row>98</xdr:row>
      <xdr:rowOff>18946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816848"/>
          <a:ext cx="838200" cy="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28041</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87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125603</xdr:rowOff>
    </xdr:from>
    <xdr:to>
      <xdr:col>19</xdr:col>
      <xdr:colOff>177800</xdr:colOff>
      <xdr:row>98</xdr:row>
      <xdr:rowOff>18946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756253"/>
          <a:ext cx="889000" cy="6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162968</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125603</xdr:rowOff>
    </xdr:from>
    <xdr:to>
      <xdr:col>15</xdr:col>
      <xdr:colOff>50800</xdr:colOff>
      <xdr:row>97</xdr:row>
      <xdr:rowOff>166918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756253"/>
          <a:ext cx="889000" cy="4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165916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45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166918</xdr:rowOff>
    </xdr:from>
    <xdr:to>
      <xdr:col>10</xdr:col>
      <xdr:colOff>114300</xdr:colOff>
      <xdr:row>98</xdr:row>
      <xdr:rowOff>22558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797568"/>
          <a:ext cx="889000" cy="2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11916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47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9600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46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135398</xdr:rowOff>
    </xdr:from>
    <xdr:to>
      <xdr:col>24</xdr:col>
      <xdr:colOff>114300</xdr:colOff>
      <xdr:row>98</xdr:row>
      <xdr:rowOff>65548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76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50325</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8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139596</xdr:rowOff>
    </xdr:from>
    <xdr:to>
      <xdr:col>20</xdr:col>
      <xdr:colOff>38100</xdr:colOff>
      <xdr:row>98</xdr:row>
      <xdr:rowOff>69746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77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60873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86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74803</xdr:rowOff>
    </xdr:from>
    <xdr:to>
      <xdr:col>15</xdr:col>
      <xdr:colOff>101600</xdr:colOff>
      <xdr:row>98</xdr:row>
      <xdr:rowOff>4953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7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167530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79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116118</xdr:rowOff>
    </xdr:from>
    <xdr:to>
      <xdr:col>10</xdr:col>
      <xdr:colOff>165100</xdr:colOff>
      <xdr:row>98</xdr:row>
      <xdr:rowOff>46268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4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37395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3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143208</xdr:rowOff>
    </xdr:from>
    <xdr:to>
      <xdr:col>6</xdr:col>
      <xdr:colOff>38100</xdr:colOff>
      <xdr:row>98</xdr:row>
      <xdr:rowOff>73358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7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64485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86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24486</xdr:rowOff>
    </xdr:from>
    <xdr:to>
      <xdr:col>55</xdr:col>
      <xdr:colOff>0</xdr:colOff>
      <xdr:row>37</xdr:row>
      <xdr:rowOff>85808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368136"/>
          <a:ext cx="838200" cy="6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53839</xdr:rowOff>
    </xdr:from>
    <xdr:ext cx="469744"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97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24486</xdr:rowOff>
    </xdr:from>
    <xdr:to>
      <xdr:col>50</xdr:col>
      <xdr:colOff>114300</xdr:colOff>
      <xdr:row>37</xdr:row>
      <xdr:rowOff>61176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368136"/>
          <a:ext cx="889000" cy="3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160824</xdr:rowOff>
    </xdr:from>
    <xdr:ext cx="469744"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04428" y="650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61176</xdr:rowOff>
    </xdr:from>
    <xdr:to>
      <xdr:col>45</xdr:col>
      <xdr:colOff>177800</xdr:colOff>
      <xdr:row>37</xdr:row>
      <xdr:rowOff>63919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404826"/>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156538</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15428" y="650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62376</xdr:rowOff>
    </xdr:from>
    <xdr:to>
      <xdr:col>41</xdr:col>
      <xdr:colOff>50800</xdr:colOff>
      <xdr:row>37</xdr:row>
      <xdr:rowOff>63919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406026"/>
          <a:ext cx="889000" cy="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155338</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8" y="649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148023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49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35008</xdr:rowOff>
    </xdr:from>
    <xdr:to>
      <xdr:col>55</xdr:col>
      <xdr:colOff>50800</xdr:colOff>
      <xdr:row>37</xdr:row>
      <xdr:rowOff>136608</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37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165835</xdr:rowOff>
    </xdr:from>
    <xdr:ext cx="469744"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166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145136</xdr:rowOff>
    </xdr:from>
    <xdr:to>
      <xdr:col>50</xdr:col>
      <xdr:colOff>165100</xdr:colOff>
      <xdr:row>37</xdr:row>
      <xdr:rowOff>75286</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31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91813</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04428" y="6092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10376</xdr:rowOff>
    </xdr:from>
    <xdr:to>
      <xdr:col>46</xdr:col>
      <xdr:colOff>38100</xdr:colOff>
      <xdr:row>37</xdr:row>
      <xdr:rowOff>111976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35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128503</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6129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13119</xdr:rowOff>
    </xdr:from>
    <xdr:to>
      <xdr:col>41</xdr:col>
      <xdr:colOff>101600</xdr:colOff>
      <xdr:row>37</xdr:row>
      <xdr:rowOff>114719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35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131246</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8" y="613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11576</xdr:rowOff>
    </xdr:from>
    <xdr:to>
      <xdr:col>36</xdr:col>
      <xdr:colOff>165100</xdr:colOff>
      <xdr:row>37</xdr:row>
      <xdr:rowOff>113176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35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129703</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613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139892</xdr:rowOff>
    </xdr:from>
    <xdr:to>
      <xdr:col>55</xdr:col>
      <xdr:colOff>0</xdr:colOff>
      <xdr:row>57</xdr:row>
      <xdr:rowOff>167160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9912542"/>
          <a:ext cx="838200" cy="2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122502</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895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139892</xdr:rowOff>
    </xdr:from>
    <xdr:to>
      <xdr:col>50</xdr:col>
      <xdr:colOff>114300</xdr:colOff>
      <xdr:row>57</xdr:row>
      <xdr:rowOff>152090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912542"/>
          <a:ext cx="889000" cy="1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57616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1000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152090</xdr:rowOff>
    </xdr:from>
    <xdr:to>
      <xdr:col>45</xdr:col>
      <xdr:colOff>177800</xdr:colOff>
      <xdr:row>57</xdr:row>
      <xdr:rowOff>161198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924740"/>
          <a:ext cx="889000" cy="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64740</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1000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141739</xdr:rowOff>
    </xdr:from>
    <xdr:to>
      <xdr:col>41</xdr:col>
      <xdr:colOff>50800</xdr:colOff>
      <xdr:row>57</xdr:row>
      <xdr:rowOff>161198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9914389"/>
          <a:ext cx="889000" cy="1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66732</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1001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64063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100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116360</xdr:rowOff>
    </xdr:from>
    <xdr:to>
      <xdr:col>55</xdr:col>
      <xdr:colOff>50800</xdr:colOff>
      <xdr:row>58</xdr:row>
      <xdr:rowOff>46510</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88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139237</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74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89092</xdr:rowOff>
    </xdr:from>
    <xdr:to>
      <xdr:col>50</xdr:col>
      <xdr:colOff>165100</xdr:colOff>
      <xdr:row>58</xdr:row>
      <xdr:rowOff>19242</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86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35769</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63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101290</xdr:rowOff>
    </xdr:from>
    <xdr:to>
      <xdr:col>46</xdr:col>
      <xdr:colOff>38100</xdr:colOff>
      <xdr:row>58</xdr:row>
      <xdr:rowOff>31440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87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47967</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64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110398</xdr:rowOff>
    </xdr:from>
    <xdr:to>
      <xdr:col>41</xdr:col>
      <xdr:colOff>101600</xdr:colOff>
      <xdr:row>58</xdr:row>
      <xdr:rowOff>40548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88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57075</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65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90939</xdr:rowOff>
    </xdr:from>
    <xdr:to>
      <xdr:col>36</xdr:col>
      <xdr:colOff>165100</xdr:colOff>
      <xdr:row>58</xdr:row>
      <xdr:rowOff>21089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86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37616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63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49540</xdr:rowOff>
    </xdr:from>
    <xdr:to>
      <xdr:col>55</xdr:col>
      <xdr:colOff>0</xdr:colOff>
      <xdr:row>76</xdr:row>
      <xdr:rowOff>53998</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2908290"/>
          <a:ext cx="838200" cy="17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150972</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009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53998</xdr:rowOff>
    </xdr:from>
    <xdr:to>
      <xdr:col>50</xdr:col>
      <xdr:colOff>114300</xdr:colOff>
      <xdr:row>76</xdr:row>
      <xdr:rowOff>121321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3084198"/>
          <a:ext cx="889000" cy="6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73454</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2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85613</xdr:rowOff>
    </xdr:from>
    <xdr:to>
      <xdr:col>45</xdr:col>
      <xdr:colOff>177800</xdr:colOff>
      <xdr:row>76</xdr:row>
      <xdr:rowOff>121321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7861300" y="13115813"/>
          <a:ext cx="889000" cy="3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88564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17307</xdr:rowOff>
    </xdr:from>
    <xdr:to>
      <xdr:col>41</xdr:col>
      <xdr:colOff>50800</xdr:colOff>
      <xdr:row>76</xdr:row>
      <xdr:rowOff>85613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972300" y="13047507"/>
          <a:ext cx="889000" cy="6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77340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2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58297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25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170190</xdr:rowOff>
    </xdr:from>
    <xdr:to>
      <xdr:col>55</xdr:col>
      <xdr:colOff>50800</xdr:colOff>
      <xdr:row>75</xdr:row>
      <xdr:rowOff>100340</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285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21617</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270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3198</xdr:rowOff>
    </xdr:from>
    <xdr:to>
      <xdr:col>50</xdr:col>
      <xdr:colOff>165100</xdr:colOff>
      <xdr:row>76</xdr:row>
      <xdr:rowOff>104798</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03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121324</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280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70521</xdr:rowOff>
    </xdr:from>
    <xdr:to>
      <xdr:col>46</xdr:col>
      <xdr:colOff>38100</xdr:colOff>
      <xdr:row>77</xdr:row>
      <xdr:rowOff>671</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10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17198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287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34813</xdr:rowOff>
    </xdr:from>
    <xdr:to>
      <xdr:col>41</xdr:col>
      <xdr:colOff>101600</xdr:colOff>
      <xdr:row>76</xdr:row>
      <xdr:rowOff>136413</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06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152940</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284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137957</xdr:rowOff>
    </xdr:from>
    <xdr:to>
      <xdr:col>36</xdr:col>
      <xdr:colOff>165100</xdr:colOff>
      <xdr:row>76</xdr:row>
      <xdr:rowOff>68107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299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84634</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277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33203</xdr:rowOff>
    </xdr:from>
    <xdr:to>
      <xdr:col>55</xdr:col>
      <xdr:colOff>0</xdr:colOff>
      <xdr:row>98</xdr:row>
      <xdr:rowOff>64888</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835303"/>
          <a:ext cx="838200" cy="3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144270</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774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50234</xdr:rowOff>
    </xdr:from>
    <xdr:to>
      <xdr:col>50</xdr:col>
      <xdr:colOff>114300</xdr:colOff>
      <xdr:row>98</xdr:row>
      <xdr:rowOff>64888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852334"/>
          <a:ext cx="889000" cy="1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115629</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57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145728</xdr:rowOff>
    </xdr:from>
    <xdr:to>
      <xdr:col>45</xdr:col>
      <xdr:colOff>177800</xdr:colOff>
      <xdr:row>98</xdr:row>
      <xdr:rowOff>50234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776378"/>
          <a:ext cx="889000" cy="7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117267</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145728</xdr:rowOff>
    </xdr:from>
    <xdr:to>
      <xdr:col>41</xdr:col>
      <xdr:colOff>50800</xdr:colOff>
      <xdr:row>98</xdr:row>
      <xdr:rowOff>45341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776378"/>
          <a:ext cx="889000" cy="7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87279</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87611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153853</xdr:rowOff>
    </xdr:from>
    <xdr:to>
      <xdr:col>55</xdr:col>
      <xdr:colOff>50800</xdr:colOff>
      <xdr:row>98</xdr:row>
      <xdr:rowOff>84003</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78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113230</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57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14088</xdr:rowOff>
    </xdr:from>
    <xdr:to>
      <xdr:col>50</xdr:col>
      <xdr:colOff>165100</xdr:colOff>
      <xdr:row>98</xdr:row>
      <xdr:rowOff>115688</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81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106815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90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170884</xdr:rowOff>
    </xdr:from>
    <xdr:to>
      <xdr:col>46</xdr:col>
      <xdr:colOff>38100</xdr:colOff>
      <xdr:row>98</xdr:row>
      <xdr:rowOff>101034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80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92161</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89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94928</xdr:rowOff>
    </xdr:from>
    <xdr:to>
      <xdr:col>41</xdr:col>
      <xdr:colOff>101600</xdr:colOff>
      <xdr:row>98</xdr:row>
      <xdr:rowOff>25078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72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41605</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50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165991</xdr:rowOff>
    </xdr:from>
    <xdr:to>
      <xdr:col>36</xdr:col>
      <xdr:colOff>165100</xdr:colOff>
      <xdr:row>98</xdr:row>
      <xdr:rowOff>96141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79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112668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57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a:extLst>
            <a:ext uri="{FF2B5EF4-FFF2-40B4-BE49-F238E27FC236}">
              <a16:creationId xmlns:a16="http://schemas.microsoft.com/office/drawing/2014/main" id="{00000000-0008-0000-0700-0000F9010000}"/>
            </a:ext>
          </a:extLst>
        </xdr:cNvPr>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a:extLst>
            <a:ext uri="{FF2B5EF4-FFF2-40B4-BE49-F238E27FC236}">
              <a16:creationId xmlns:a16="http://schemas.microsoft.com/office/drawing/2014/main" id="{00000000-0008-0000-0700-0000FB010000}"/>
            </a:ext>
          </a:extLst>
        </xdr:cNvPr>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3409</xdr:rowOff>
    </xdr:from>
    <xdr:to>
      <xdr:col>85</xdr:col>
      <xdr:colOff>127000</xdr:colOff>
      <xdr:row>37</xdr:row>
      <xdr:rowOff>23571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5481300" y="6347059"/>
          <a:ext cx="838200" cy="2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136877</xdr:rowOff>
    </xdr:from>
    <xdr:ext cx="534377" cy="259045"/>
    <xdr:sp macro="" textlink="">
      <xdr:nvSpPr>
        <xdr:cNvPr id="510" name="消防費平均値テキスト">
          <a:extLst>
            <a:ext uri="{FF2B5EF4-FFF2-40B4-BE49-F238E27FC236}">
              <a16:creationId xmlns:a16="http://schemas.microsoft.com/office/drawing/2014/main" id="{00000000-0008-0000-0700-0000FE010000}"/>
            </a:ext>
          </a:extLst>
        </xdr:cNvPr>
        <xdr:cNvSpPr txBox="1"/>
      </xdr:nvSpPr>
      <xdr:spPr>
        <a:xfrm>
          <a:off x="16370300" y="613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3409</xdr:rowOff>
    </xdr:from>
    <xdr:to>
      <xdr:col>81</xdr:col>
      <xdr:colOff>50800</xdr:colOff>
      <xdr:row>37</xdr:row>
      <xdr:rowOff>30658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4592300" y="6347059"/>
          <a:ext cx="889000" cy="2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47530</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14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30658</xdr:rowOff>
    </xdr:from>
    <xdr:to>
      <xdr:col>76</xdr:col>
      <xdr:colOff>114300</xdr:colOff>
      <xdr:row>37</xdr:row>
      <xdr:rowOff>66959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3703300" y="6374308"/>
          <a:ext cx="889000" cy="3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79626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66959</xdr:rowOff>
    </xdr:from>
    <xdr:to>
      <xdr:col>71</xdr:col>
      <xdr:colOff>177800</xdr:colOff>
      <xdr:row>37</xdr:row>
      <xdr:rowOff>87716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2814300" y="6410609"/>
          <a:ext cx="889000" cy="2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105346</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113575</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144221</xdr:rowOff>
    </xdr:from>
    <xdr:to>
      <xdr:col>85</xdr:col>
      <xdr:colOff>177800</xdr:colOff>
      <xdr:row>37</xdr:row>
      <xdr:rowOff>74371</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631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122648</xdr:rowOff>
    </xdr:from>
    <xdr:ext cx="534377" cy="259045"/>
    <xdr:sp macro="" textlink="">
      <xdr:nvSpPr>
        <xdr:cNvPr id="529" name="消防費該当値テキスト">
          <a:extLst>
            <a:ext uri="{FF2B5EF4-FFF2-40B4-BE49-F238E27FC236}">
              <a16:creationId xmlns:a16="http://schemas.microsoft.com/office/drawing/2014/main" id="{00000000-0008-0000-0700-000011020000}"/>
            </a:ext>
          </a:extLst>
        </xdr:cNvPr>
        <xdr:cNvSpPr txBox="1"/>
      </xdr:nvSpPr>
      <xdr:spPr>
        <a:xfrm>
          <a:off x="16370300" y="629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124059</xdr:rowOff>
    </xdr:from>
    <xdr:to>
      <xdr:col>81</xdr:col>
      <xdr:colOff>101600</xdr:colOff>
      <xdr:row>37</xdr:row>
      <xdr:rowOff>54209</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629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70736</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07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151308</xdr:rowOff>
    </xdr:from>
    <xdr:to>
      <xdr:col>76</xdr:col>
      <xdr:colOff>165100</xdr:colOff>
      <xdr:row>37</xdr:row>
      <xdr:rowOff>81458</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632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97985</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09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16159</xdr:rowOff>
    </xdr:from>
    <xdr:to>
      <xdr:col>72</xdr:col>
      <xdr:colOff>38100</xdr:colOff>
      <xdr:row>37</xdr:row>
      <xdr:rowOff>117759</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635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108886</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45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36916</xdr:rowOff>
    </xdr:from>
    <xdr:to>
      <xdr:col>67</xdr:col>
      <xdr:colOff>101600</xdr:colOff>
      <xdr:row>37</xdr:row>
      <xdr:rowOff>138516</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638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129643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47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156311</xdr:rowOff>
    </xdr:from>
    <xdr:to>
      <xdr:col>85</xdr:col>
      <xdr:colOff>126364</xdr:colOff>
      <xdr:row>59</xdr:row>
      <xdr:rowOff>123793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900261"/>
          <a:ext cx="1269" cy="1339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127620</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1024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123793</xdr:rowOff>
    </xdr:from>
    <xdr:to>
      <xdr:col>86</xdr:col>
      <xdr:colOff>25400</xdr:colOff>
      <xdr:row>59</xdr:row>
      <xdr:rowOff>123793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102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102988</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67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156311</xdr:rowOff>
    </xdr:from>
    <xdr:to>
      <xdr:col>86</xdr:col>
      <xdr:colOff>25400</xdr:colOff>
      <xdr:row>51</xdr:row>
      <xdr:rowOff>156311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90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14408</xdr:rowOff>
    </xdr:from>
    <xdr:to>
      <xdr:col>85</xdr:col>
      <xdr:colOff>127000</xdr:colOff>
      <xdr:row>59</xdr:row>
      <xdr:rowOff>46507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5481300" y="10129958"/>
          <a:ext cx="838200" cy="3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43825</xdr:rowOff>
    </xdr:from>
    <xdr:ext cx="534377"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645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20948</xdr:rowOff>
    </xdr:from>
    <xdr:to>
      <xdr:col>85</xdr:col>
      <xdr:colOff>177800</xdr:colOff>
      <xdr:row>57</xdr:row>
      <xdr:rowOff>122548</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7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29629</xdr:rowOff>
    </xdr:from>
    <xdr:to>
      <xdr:col>81</xdr:col>
      <xdr:colOff>50800</xdr:colOff>
      <xdr:row>59</xdr:row>
      <xdr:rowOff>46507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4592300" y="10145179"/>
          <a:ext cx="889000" cy="1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78804</xdr:rowOff>
    </xdr:from>
    <xdr:to>
      <xdr:col>81</xdr:col>
      <xdr:colOff>101600</xdr:colOff>
      <xdr:row>58</xdr:row>
      <xdr:rowOff>8954</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8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25481</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14111" y="96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54356</xdr:rowOff>
    </xdr:from>
    <xdr:to>
      <xdr:col>76</xdr:col>
      <xdr:colOff>114300</xdr:colOff>
      <xdr:row>59</xdr:row>
      <xdr:rowOff>29629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3703300" y="9998456"/>
          <a:ext cx="889000" cy="14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22740</xdr:rowOff>
    </xdr:from>
    <xdr:to>
      <xdr:col>76</xdr:col>
      <xdr:colOff>165100</xdr:colOff>
      <xdr:row>58</xdr:row>
      <xdr:rowOff>124340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9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140867</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325111" y="974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148215</xdr:rowOff>
    </xdr:from>
    <xdr:to>
      <xdr:col>71</xdr:col>
      <xdr:colOff>177800</xdr:colOff>
      <xdr:row>58</xdr:row>
      <xdr:rowOff>54356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814300" y="9920865"/>
          <a:ext cx="889000" cy="7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43542</xdr:rowOff>
    </xdr:from>
    <xdr:to>
      <xdr:col>72</xdr:col>
      <xdr:colOff>38100</xdr:colOff>
      <xdr:row>58</xdr:row>
      <xdr:rowOff>145142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98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136269</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36111" y="1008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61258</xdr:rowOff>
    </xdr:from>
    <xdr:to>
      <xdr:col>67</xdr:col>
      <xdr:colOff>101600</xdr:colOff>
      <xdr:row>58</xdr:row>
      <xdr:rowOff>162858</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100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153985</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47111" y="1009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135058</xdr:rowOff>
    </xdr:from>
    <xdr:to>
      <xdr:col>85</xdr:col>
      <xdr:colOff>177800</xdr:colOff>
      <xdr:row>59</xdr:row>
      <xdr:rowOff>65208</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1007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49985</xdr:rowOff>
    </xdr:from>
    <xdr:ext cx="534377"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99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167157</xdr:rowOff>
    </xdr:from>
    <xdr:to>
      <xdr:col>81</xdr:col>
      <xdr:colOff>101600</xdr:colOff>
      <xdr:row>59</xdr:row>
      <xdr:rowOff>97307</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1011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88434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1020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150279</xdr:rowOff>
    </xdr:from>
    <xdr:to>
      <xdr:col>76</xdr:col>
      <xdr:colOff>165100</xdr:colOff>
      <xdr:row>59</xdr:row>
      <xdr:rowOff>80429</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1009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71556</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1018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3556</xdr:rowOff>
    </xdr:from>
    <xdr:to>
      <xdr:col>72</xdr:col>
      <xdr:colOff>38100</xdr:colOff>
      <xdr:row>58</xdr:row>
      <xdr:rowOff>105156</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994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121683</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72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97415</xdr:rowOff>
    </xdr:from>
    <xdr:to>
      <xdr:col>67</xdr:col>
      <xdr:colOff>101600</xdr:colOff>
      <xdr:row>58</xdr:row>
      <xdr:rowOff>27565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987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44092</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64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0" name="災害復旧費最小値テキスト">
          <a:extLst>
            <a:ext uri="{FF2B5EF4-FFF2-40B4-BE49-F238E27FC236}">
              <a16:creationId xmlns:a16="http://schemas.microsoft.com/office/drawing/2014/main" id="{00000000-0008-0000-0700-00006C020000}"/>
            </a:ext>
          </a:extLst>
        </xdr:cNvPr>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2" name="災害復旧費最大値テキスト">
          <a:extLst>
            <a:ext uri="{FF2B5EF4-FFF2-40B4-BE49-F238E27FC236}">
              <a16:creationId xmlns:a16="http://schemas.microsoft.com/office/drawing/2014/main" id="{00000000-0008-0000-0700-00006E020000}"/>
            </a:ext>
          </a:extLst>
        </xdr:cNvPr>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38506</xdr:rowOff>
    </xdr:from>
    <xdr:to>
      <xdr:col>85</xdr:col>
      <xdr:colOff>127000</xdr:colOff>
      <xdr:row>79</xdr:row>
      <xdr:rowOff>44267</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5481300" y="13583056"/>
          <a:ext cx="8382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5" name="災害復旧費平均値テキスト">
          <a:extLst>
            <a:ext uri="{FF2B5EF4-FFF2-40B4-BE49-F238E27FC236}">
              <a16:creationId xmlns:a16="http://schemas.microsoft.com/office/drawing/2014/main" id="{00000000-0008-0000-0700-000071020000}"/>
            </a:ext>
          </a:extLst>
        </xdr:cNvPr>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32685</xdr:rowOff>
    </xdr:from>
    <xdr:to>
      <xdr:col>81</xdr:col>
      <xdr:colOff>50800</xdr:colOff>
      <xdr:row>79</xdr:row>
      <xdr:rowOff>38506</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4592300" y="13577235"/>
          <a:ext cx="889000" cy="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86372</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5246428" y="1328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32685</xdr:rowOff>
    </xdr:from>
    <xdr:to>
      <xdr:col>76</xdr:col>
      <xdr:colOff>114300</xdr:colOff>
      <xdr:row>79</xdr:row>
      <xdr:rowOff>39946</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3703300" y="13577235"/>
          <a:ext cx="889000" cy="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95189</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4357428" y="132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39946</xdr:rowOff>
    </xdr:from>
    <xdr:to>
      <xdr:col>71</xdr:col>
      <xdr:colOff>177800</xdr:colOff>
      <xdr:row>79</xdr:row>
      <xdr:rowOff>44382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2814300" y="13584496"/>
          <a:ext cx="889000" cy="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101810</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3468428" y="133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164917</xdr:rowOff>
    </xdr:from>
    <xdr:to>
      <xdr:col>85</xdr:col>
      <xdr:colOff>177800</xdr:colOff>
      <xdr:row>79</xdr:row>
      <xdr:rowOff>95067</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6268700" y="1353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110647</xdr:rowOff>
    </xdr:from>
    <xdr:ext cx="313932" cy="259045"/>
    <xdr:sp macro="" textlink="">
      <xdr:nvSpPr>
        <xdr:cNvPr id="644" name="災害復旧費該当値テキスト">
          <a:extLst>
            <a:ext uri="{FF2B5EF4-FFF2-40B4-BE49-F238E27FC236}">
              <a16:creationId xmlns:a16="http://schemas.microsoft.com/office/drawing/2014/main" id="{00000000-0008-0000-0700-000084020000}"/>
            </a:ext>
          </a:extLst>
        </xdr:cNvPr>
        <xdr:cNvSpPr txBox="1"/>
      </xdr:nvSpPr>
      <xdr:spPr>
        <a:xfrm>
          <a:off x="16370300" y="134837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159156</xdr:rowOff>
    </xdr:from>
    <xdr:to>
      <xdr:col>81</xdr:col>
      <xdr:colOff>101600</xdr:colOff>
      <xdr:row>79</xdr:row>
      <xdr:rowOff>89306</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5430500" y="1353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80433</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2017" y="13624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153335</xdr:rowOff>
    </xdr:from>
    <xdr:to>
      <xdr:col>76</xdr:col>
      <xdr:colOff>165100</xdr:colOff>
      <xdr:row>79</xdr:row>
      <xdr:rowOff>83485</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4541500" y="1352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74612</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61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160596</xdr:rowOff>
    </xdr:from>
    <xdr:to>
      <xdr:col>72</xdr:col>
      <xdr:colOff>38100</xdr:colOff>
      <xdr:row>79</xdr:row>
      <xdr:rowOff>90746</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3652500" y="1353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81873</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4017" y="13626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165032</xdr:rowOff>
    </xdr:from>
    <xdr:to>
      <xdr:col>67</xdr:col>
      <xdr:colOff>101600</xdr:colOff>
      <xdr:row>79</xdr:row>
      <xdr:rowOff>95182</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2763500" y="1353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86309</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89650" y="136308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156883</xdr:rowOff>
    </xdr:from>
    <xdr:to>
      <xdr:col>85</xdr:col>
      <xdr:colOff>127000</xdr:colOff>
      <xdr:row>93</xdr:row>
      <xdr:rowOff>159722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5481300" y="16101733"/>
          <a:ext cx="838200" cy="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72928</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189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154406</xdr:rowOff>
    </xdr:from>
    <xdr:to>
      <xdr:col>81</xdr:col>
      <xdr:colOff>50800</xdr:colOff>
      <xdr:row>93</xdr:row>
      <xdr:rowOff>156883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4592300" y="16099256"/>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3357</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629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145186</xdr:rowOff>
    </xdr:from>
    <xdr:to>
      <xdr:col>76</xdr:col>
      <xdr:colOff>114300</xdr:colOff>
      <xdr:row>93</xdr:row>
      <xdr:rowOff>154406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3703300" y="16090036"/>
          <a:ext cx="889000" cy="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163377</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27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134556</xdr:rowOff>
    </xdr:from>
    <xdr:to>
      <xdr:col>71</xdr:col>
      <xdr:colOff>177800</xdr:colOff>
      <xdr:row>93</xdr:row>
      <xdr:rowOff>145186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814300" y="16079406"/>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166616</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28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166825</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28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108922</xdr:rowOff>
    </xdr:from>
    <xdr:to>
      <xdr:col>85</xdr:col>
      <xdr:colOff>177800</xdr:colOff>
      <xdr:row>94</xdr:row>
      <xdr:rowOff>39072</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05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131799</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590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106083</xdr:rowOff>
    </xdr:from>
    <xdr:to>
      <xdr:col>81</xdr:col>
      <xdr:colOff>101600</xdr:colOff>
      <xdr:row>94</xdr:row>
      <xdr:rowOff>36233</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05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52760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582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103606</xdr:rowOff>
    </xdr:from>
    <xdr:to>
      <xdr:col>76</xdr:col>
      <xdr:colOff>165100</xdr:colOff>
      <xdr:row>94</xdr:row>
      <xdr:rowOff>33756</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04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50283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582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94386</xdr:rowOff>
    </xdr:from>
    <xdr:to>
      <xdr:col>72</xdr:col>
      <xdr:colOff>38100</xdr:colOff>
      <xdr:row>94</xdr:row>
      <xdr:rowOff>24536</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03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41063</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581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83756</xdr:rowOff>
    </xdr:from>
    <xdr:to>
      <xdr:col>67</xdr:col>
      <xdr:colOff>101600</xdr:colOff>
      <xdr:row>94</xdr:row>
      <xdr:rowOff>13906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02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30433</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580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目的別歳出決算分析（住民一人当たりのコスト）では、議会費については、議員報酬費の減などに伴う減であり、総務費については、新型コロナウイルス感染症対策に伴う特別定額給付金などの増である。民生費では、新型コロナウイルス感染症対策費の増に対し、民間保育園施設整備補助金の減に伴い、全体としては増となった。衛生費では、新型コロナウイルス感染症対策等に伴う増であり、労働費では、労働福祉センター等の改修工事の終了に伴う減である。農林水産業費については、低コスト集落農業条件整備費補助金などの減であり、商工費については、新型コロナウイルス感染症対策費等の増である。土木費については、道路除雪委託経費の増であり、教育費については、ＧＩＧＡスクール構想推進に伴うタブレット端末導入に伴う増である。なお、公債費は、利率見直し等に伴う減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全体として、令和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新型コロナウイルス感染症の影響で各項目において大きく増加しているところである。一方で、コロナ禍に伴う事業中止などにより減となった事業も多数あり、堅調に推移する市税収入などと併せ財政基盤の強化も行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福井県越前市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一般会計歳入の決算総額は</a:t>
          </a:r>
          <a:r>
            <a:rPr kumimoji="1" lang="en-US" altLang="ja-JP" sz="1400">
              <a:latin typeface="ＭＳ ゴシック" pitchFamily="49" charset="-128"/>
              <a:ea typeface="ＭＳ ゴシック" pitchFamily="49" charset="-128"/>
            </a:rPr>
            <a:t>463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1,283</a:t>
          </a:r>
          <a:r>
            <a:rPr kumimoji="1" lang="ja-JP" altLang="en-US" sz="1400">
              <a:latin typeface="ＭＳ ゴシック" pitchFamily="49" charset="-128"/>
              <a:ea typeface="ＭＳ ゴシック" pitchFamily="49" charset="-128"/>
            </a:rPr>
            <a:t>万円で前年度比</a:t>
          </a:r>
          <a:r>
            <a:rPr kumimoji="1" lang="en-US" altLang="ja-JP" sz="1400">
              <a:latin typeface="ＭＳ ゴシック" pitchFamily="49" charset="-128"/>
              <a:ea typeface="ＭＳ ゴシック" pitchFamily="49" charset="-128"/>
            </a:rPr>
            <a:t>68</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5,637</a:t>
          </a:r>
          <a:r>
            <a:rPr kumimoji="1" lang="ja-JP" altLang="en-US" sz="1400">
              <a:latin typeface="ＭＳ ゴシック" pitchFamily="49" charset="-128"/>
              <a:ea typeface="ＭＳ ゴシック" pitchFamily="49" charset="-128"/>
            </a:rPr>
            <a:t>万円の増、歳出の決算総額は、</a:t>
          </a:r>
          <a:r>
            <a:rPr kumimoji="1" lang="en-US" altLang="ja-JP" sz="1400">
              <a:latin typeface="ＭＳ ゴシック" pitchFamily="49" charset="-128"/>
              <a:ea typeface="ＭＳ ゴシック" pitchFamily="49" charset="-128"/>
            </a:rPr>
            <a:t>451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6,898</a:t>
          </a:r>
          <a:r>
            <a:rPr kumimoji="1" lang="ja-JP" altLang="en-US" sz="1400">
              <a:latin typeface="ＭＳ ゴシック" pitchFamily="49" charset="-128"/>
              <a:ea typeface="ＭＳ ゴシック" pitchFamily="49" charset="-128"/>
            </a:rPr>
            <a:t>万円で前年度比</a:t>
          </a:r>
          <a:r>
            <a:rPr kumimoji="1" lang="en-US" altLang="ja-JP" sz="1400">
              <a:latin typeface="ＭＳ ゴシック" pitchFamily="49" charset="-128"/>
              <a:ea typeface="ＭＳ ゴシック" pitchFamily="49" charset="-128"/>
            </a:rPr>
            <a:t>68</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3,730</a:t>
          </a:r>
          <a:r>
            <a:rPr kumimoji="1" lang="ja-JP" altLang="en-US" sz="1400">
              <a:latin typeface="ＭＳ ゴシック" pitchFamily="49" charset="-128"/>
              <a:ea typeface="ＭＳ ゴシック" pitchFamily="49" charset="-128"/>
            </a:rPr>
            <a:t>万円の増となり、コロナ禍等により歳入・歳出ともに大幅な増となった。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なお、コロナ禍にもかかわらず本市の底堅い市税収入に伴い実質収支は</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9,941</a:t>
          </a:r>
          <a:r>
            <a:rPr kumimoji="1" lang="ja-JP" altLang="en-US" sz="1400">
              <a:latin typeface="ＭＳ ゴシック" pitchFamily="49" charset="-128"/>
              <a:ea typeface="ＭＳ ゴシック" pitchFamily="49" charset="-128"/>
            </a:rPr>
            <a:t>万円の黒字決算となり、実質収支比率</a:t>
          </a:r>
          <a:r>
            <a:rPr kumimoji="1" lang="en-US" altLang="ja-JP" sz="1400">
              <a:latin typeface="ＭＳ ゴシック" pitchFamily="49" charset="-128"/>
              <a:ea typeface="ＭＳ ゴシック" pitchFamily="49" charset="-128"/>
            </a:rPr>
            <a:t>4.46</a:t>
          </a:r>
          <a:r>
            <a:rPr kumimoji="1" lang="ja-JP" altLang="en-US" sz="1400">
              <a:latin typeface="ＭＳ ゴシック" pitchFamily="49" charset="-128"/>
              <a:ea typeface="ＭＳ ゴシック" pitchFamily="49" charset="-128"/>
            </a:rPr>
            <a:t>％となり、概ね適正な範囲に推移している。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福井県越前市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一般会計、公営企業会計含む特別会計においていずれも実質赤字は発生しておらず、連結実施赤字比率は該当なしとなる。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なお、すべての会計を合計した連結実質収支は</a:t>
          </a:r>
          <a:r>
            <a:rPr kumimoji="1" lang="en-US" altLang="ja-JP" sz="1400">
              <a:latin typeface="ＭＳ ゴシック" pitchFamily="49" charset="-128"/>
              <a:ea typeface="ＭＳ ゴシック" pitchFamily="49" charset="-128"/>
            </a:rPr>
            <a:t>39.3</a:t>
          </a:r>
          <a:r>
            <a:rPr kumimoji="1" lang="ja-JP" altLang="en-US" sz="1400">
              <a:latin typeface="ＭＳ ゴシック" pitchFamily="49" charset="-128"/>
              <a:ea typeface="ＭＳ ゴシック" pitchFamily="49" charset="-128"/>
            </a:rPr>
            <a:t>億円の黒字となった。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年度の一般会計における実質収支については、</a:t>
          </a:r>
          <a:r>
            <a:rPr kumimoji="1" lang="en-US" altLang="ja-JP" sz="1400">
              <a:latin typeface="ＭＳ ゴシック" pitchFamily="49" charset="-128"/>
              <a:ea typeface="ＭＳ ゴシック" pitchFamily="49" charset="-128"/>
            </a:rPr>
            <a:t>8.9</a:t>
          </a:r>
          <a:r>
            <a:rPr kumimoji="1" lang="ja-JP" altLang="en-US" sz="1400">
              <a:latin typeface="ＭＳ ゴシック" pitchFamily="49" charset="-128"/>
              <a:ea typeface="ＭＳ ゴシック" pitchFamily="49" charset="-128"/>
            </a:rPr>
            <a:t>億円となっており、近年は</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億円前後を推移しているところである。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今後とも、予算と決算の乖離が増大しないよう執行管理の徹底を図り、適正な標準財政規模比の維持に努める。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W34" sqref="W34:AK34"/>
    </sheetView>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2">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46312836</v>
      </c>
      <c r="BO4" s="433"/>
      <c r="BP4" s="433"/>
      <c r="BQ4" s="433"/>
      <c r="BR4" s="433"/>
      <c r="BS4" s="433"/>
      <c r="BT4" s="433"/>
      <c r="BU4" s="434"/>
      <c r="BV4" s="432">
        <v>39456462</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4.5</v>
      </c>
      <c r="CU4" s="439"/>
      <c r="CV4" s="439"/>
      <c r="CW4" s="439"/>
      <c r="CX4" s="439"/>
      <c r="CY4" s="439"/>
      <c r="CZ4" s="439"/>
      <c r="DA4" s="440"/>
      <c r="DB4" s="438">
        <v>5.3</v>
      </c>
      <c r="DC4" s="439"/>
      <c r="DD4" s="439"/>
      <c r="DE4" s="439"/>
      <c r="DF4" s="439"/>
      <c r="DG4" s="439"/>
      <c r="DH4" s="439"/>
      <c r="DI4" s="440"/>
      <c r="DJ4" s="186"/>
      <c r="DK4" s="186"/>
      <c r="DL4" s="186"/>
      <c r="DM4" s="186"/>
      <c r="DN4" s="186"/>
      <c r="DO4" s="186"/>
    </row>
    <row r="5" spans="1:119" ht="18.75" customHeight="1" x14ac:dyDescent="0.2">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45168983</v>
      </c>
      <c r="BO5" s="470"/>
      <c r="BP5" s="470"/>
      <c r="BQ5" s="470"/>
      <c r="BR5" s="470"/>
      <c r="BS5" s="470"/>
      <c r="BT5" s="470"/>
      <c r="BU5" s="471"/>
      <c r="BV5" s="469">
        <v>38331683</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91.2</v>
      </c>
      <c r="CU5" s="467"/>
      <c r="CV5" s="467"/>
      <c r="CW5" s="467"/>
      <c r="CX5" s="467"/>
      <c r="CY5" s="467"/>
      <c r="CZ5" s="467"/>
      <c r="DA5" s="468"/>
      <c r="DB5" s="466">
        <v>92</v>
      </c>
      <c r="DC5" s="467"/>
      <c r="DD5" s="467"/>
      <c r="DE5" s="467"/>
      <c r="DF5" s="467"/>
      <c r="DG5" s="467"/>
      <c r="DH5" s="467"/>
      <c r="DI5" s="468"/>
      <c r="DJ5" s="186"/>
      <c r="DK5" s="186"/>
      <c r="DL5" s="186"/>
      <c r="DM5" s="186"/>
      <c r="DN5" s="186"/>
      <c r="DO5" s="186"/>
    </row>
    <row r="6" spans="1:119" ht="18.75" customHeight="1" x14ac:dyDescent="0.2">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1143853</v>
      </c>
      <c r="BO6" s="470"/>
      <c r="BP6" s="470"/>
      <c r="BQ6" s="470"/>
      <c r="BR6" s="470"/>
      <c r="BS6" s="470"/>
      <c r="BT6" s="470"/>
      <c r="BU6" s="471"/>
      <c r="BV6" s="469">
        <v>1124779</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95.8</v>
      </c>
      <c r="CU6" s="507"/>
      <c r="CV6" s="507"/>
      <c r="CW6" s="507"/>
      <c r="CX6" s="507"/>
      <c r="CY6" s="507"/>
      <c r="CZ6" s="507"/>
      <c r="DA6" s="508"/>
      <c r="DB6" s="506">
        <v>96.2</v>
      </c>
      <c r="DC6" s="507"/>
      <c r="DD6" s="507"/>
      <c r="DE6" s="507"/>
      <c r="DF6" s="507"/>
      <c r="DG6" s="507"/>
      <c r="DH6" s="507"/>
      <c r="DI6" s="508"/>
      <c r="DJ6" s="186"/>
      <c r="DK6" s="186"/>
      <c r="DL6" s="186"/>
      <c r="DM6" s="186"/>
      <c r="DN6" s="186"/>
      <c r="DO6" s="186"/>
    </row>
    <row r="7" spans="1:119" ht="18.75" customHeight="1" x14ac:dyDescent="0.2">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244437</v>
      </c>
      <c r="BO7" s="470"/>
      <c r="BP7" s="470"/>
      <c r="BQ7" s="470"/>
      <c r="BR7" s="470"/>
      <c r="BS7" s="470"/>
      <c r="BT7" s="470"/>
      <c r="BU7" s="471"/>
      <c r="BV7" s="469">
        <v>84640</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20156202</v>
      </c>
      <c r="CU7" s="470"/>
      <c r="CV7" s="470"/>
      <c r="CW7" s="470"/>
      <c r="CX7" s="470"/>
      <c r="CY7" s="470"/>
      <c r="CZ7" s="470"/>
      <c r="DA7" s="471"/>
      <c r="DB7" s="469">
        <v>19664612</v>
      </c>
      <c r="DC7" s="470"/>
      <c r="DD7" s="470"/>
      <c r="DE7" s="470"/>
      <c r="DF7" s="470"/>
      <c r="DG7" s="470"/>
      <c r="DH7" s="470"/>
      <c r="DI7" s="471"/>
      <c r="DJ7" s="186"/>
      <c r="DK7" s="186"/>
      <c r="DL7" s="186"/>
      <c r="DM7" s="186"/>
      <c r="DN7" s="186"/>
      <c r="DO7" s="186"/>
    </row>
    <row r="8" spans="1:119" ht="18.75" customHeight="1" thickBot="1" x14ac:dyDescent="0.25">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110</v>
      </c>
      <c r="AV8" s="502"/>
      <c r="AW8" s="502"/>
      <c r="AX8" s="502"/>
      <c r="AY8" s="503" t="s">
        <v>111</v>
      </c>
      <c r="AZ8" s="504"/>
      <c r="BA8" s="504"/>
      <c r="BB8" s="504"/>
      <c r="BC8" s="504"/>
      <c r="BD8" s="504"/>
      <c r="BE8" s="504"/>
      <c r="BF8" s="504"/>
      <c r="BG8" s="504"/>
      <c r="BH8" s="504"/>
      <c r="BI8" s="504"/>
      <c r="BJ8" s="504"/>
      <c r="BK8" s="504"/>
      <c r="BL8" s="504"/>
      <c r="BM8" s="505"/>
      <c r="BN8" s="469">
        <v>899416</v>
      </c>
      <c r="BO8" s="470"/>
      <c r="BP8" s="470"/>
      <c r="BQ8" s="470"/>
      <c r="BR8" s="470"/>
      <c r="BS8" s="470"/>
      <c r="BT8" s="470"/>
      <c r="BU8" s="471"/>
      <c r="BV8" s="469">
        <v>1040139</v>
      </c>
      <c r="BW8" s="470"/>
      <c r="BX8" s="470"/>
      <c r="BY8" s="470"/>
      <c r="BZ8" s="470"/>
      <c r="CA8" s="470"/>
      <c r="CB8" s="470"/>
      <c r="CC8" s="471"/>
      <c r="CD8" s="472" t="s">
        <v>112</v>
      </c>
      <c r="CE8" s="473"/>
      <c r="CF8" s="473"/>
      <c r="CG8" s="473"/>
      <c r="CH8" s="473"/>
      <c r="CI8" s="473"/>
      <c r="CJ8" s="473"/>
      <c r="CK8" s="473"/>
      <c r="CL8" s="473"/>
      <c r="CM8" s="473"/>
      <c r="CN8" s="473"/>
      <c r="CO8" s="473"/>
      <c r="CP8" s="473"/>
      <c r="CQ8" s="473"/>
      <c r="CR8" s="473"/>
      <c r="CS8" s="474"/>
      <c r="CT8" s="509">
        <v>0.75</v>
      </c>
      <c r="CU8" s="510"/>
      <c r="CV8" s="510"/>
      <c r="CW8" s="510"/>
      <c r="CX8" s="510"/>
      <c r="CY8" s="510"/>
      <c r="CZ8" s="510"/>
      <c r="DA8" s="511"/>
      <c r="DB8" s="509">
        <v>0.74</v>
      </c>
      <c r="DC8" s="510"/>
      <c r="DD8" s="510"/>
      <c r="DE8" s="510"/>
      <c r="DF8" s="510"/>
      <c r="DG8" s="510"/>
      <c r="DH8" s="510"/>
      <c r="DI8" s="511"/>
      <c r="DJ8" s="186"/>
      <c r="DK8" s="186"/>
      <c r="DL8" s="186"/>
      <c r="DM8" s="186"/>
      <c r="DN8" s="186"/>
      <c r="DO8" s="186"/>
    </row>
    <row r="9" spans="1:119" ht="18.75" customHeight="1" thickBot="1" x14ac:dyDescent="0.25">
      <c r="A9" s="187"/>
      <c r="B9" s="463" t="s">
        <v>113</v>
      </c>
      <c r="C9" s="464"/>
      <c r="D9" s="464"/>
      <c r="E9" s="464"/>
      <c r="F9" s="464"/>
      <c r="G9" s="464"/>
      <c r="H9" s="464"/>
      <c r="I9" s="464"/>
      <c r="J9" s="464"/>
      <c r="K9" s="512"/>
      <c r="L9" s="513" t="s">
        <v>114</v>
      </c>
      <c r="M9" s="514"/>
      <c r="N9" s="514"/>
      <c r="O9" s="514"/>
      <c r="P9" s="514"/>
      <c r="Q9" s="515"/>
      <c r="R9" s="516">
        <v>80611</v>
      </c>
      <c r="S9" s="517"/>
      <c r="T9" s="517"/>
      <c r="U9" s="517"/>
      <c r="V9" s="518"/>
      <c r="W9" s="426" t="s">
        <v>115</v>
      </c>
      <c r="X9" s="427"/>
      <c r="Y9" s="427"/>
      <c r="Z9" s="427"/>
      <c r="AA9" s="427"/>
      <c r="AB9" s="427"/>
      <c r="AC9" s="427"/>
      <c r="AD9" s="427"/>
      <c r="AE9" s="427"/>
      <c r="AF9" s="427"/>
      <c r="AG9" s="427"/>
      <c r="AH9" s="427"/>
      <c r="AI9" s="427"/>
      <c r="AJ9" s="427"/>
      <c r="AK9" s="427"/>
      <c r="AL9" s="428"/>
      <c r="AM9" s="498" t="s">
        <v>116</v>
      </c>
      <c r="AN9" s="499"/>
      <c r="AO9" s="499"/>
      <c r="AP9" s="499"/>
      <c r="AQ9" s="499"/>
      <c r="AR9" s="499"/>
      <c r="AS9" s="499"/>
      <c r="AT9" s="500"/>
      <c r="AU9" s="501" t="s">
        <v>117</v>
      </c>
      <c r="AV9" s="502"/>
      <c r="AW9" s="502"/>
      <c r="AX9" s="502"/>
      <c r="AY9" s="503" t="s">
        <v>118</v>
      </c>
      <c r="AZ9" s="504"/>
      <c r="BA9" s="504"/>
      <c r="BB9" s="504"/>
      <c r="BC9" s="504"/>
      <c r="BD9" s="504"/>
      <c r="BE9" s="504"/>
      <c r="BF9" s="504"/>
      <c r="BG9" s="504"/>
      <c r="BH9" s="504"/>
      <c r="BI9" s="504"/>
      <c r="BJ9" s="504"/>
      <c r="BK9" s="504"/>
      <c r="BL9" s="504"/>
      <c r="BM9" s="505"/>
      <c r="BN9" s="469">
        <v>-140723</v>
      </c>
      <c r="BO9" s="470"/>
      <c r="BP9" s="470"/>
      <c r="BQ9" s="470"/>
      <c r="BR9" s="470"/>
      <c r="BS9" s="470"/>
      <c r="BT9" s="470"/>
      <c r="BU9" s="471"/>
      <c r="BV9" s="469">
        <v>286847</v>
      </c>
      <c r="BW9" s="470"/>
      <c r="BX9" s="470"/>
      <c r="BY9" s="470"/>
      <c r="BZ9" s="470"/>
      <c r="CA9" s="470"/>
      <c r="CB9" s="470"/>
      <c r="CC9" s="471"/>
      <c r="CD9" s="472" t="s">
        <v>119</v>
      </c>
      <c r="CE9" s="473"/>
      <c r="CF9" s="473"/>
      <c r="CG9" s="473"/>
      <c r="CH9" s="473"/>
      <c r="CI9" s="473"/>
      <c r="CJ9" s="473"/>
      <c r="CK9" s="473"/>
      <c r="CL9" s="473"/>
      <c r="CM9" s="473"/>
      <c r="CN9" s="473"/>
      <c r="CO9" s="473"/>
      <c r="CP9" s="473"/>
      <c r="CQ9" s="473"/>
      <c r="CR9" s="473"/>
      <c r="CS9" s="474"/>
      <c r="CT9" s="466">
        <v>14.4</v>
      </c>
      <c r="CU9" s="467"/>
      <c r="CV9" s="467"/>
      <c r="CW9" s="467"/>
      <c r="CX9" s="467"/>
      <c r="CY9" s="467"/>
      <c r="CZ9" s="467"/>
      <c r="DA9" s="468"/>
      <c r="DB9" s="466">
        <v>15.7</v>
      </c>
      <c r="DC9" s="467"/>
      <c r="DD9" s="467"/>
      <c r="DE9" s="467"/>
      <c r="DF9" s="467"/>
      <c r="DG9" s="467"/>
      <c r="DH9" s="467"/>
      <c r="DI9" s="468"/>
      <c r="DJ9" s="186"/>
      <c r="DK9" s="186"/>
      <c r="DL9" s="186"/>
      <c r="DM9" s="186"/>
      <c r="DN9" s="186"/>
      <c r="DO9" s="186"/>
    </row>
    <row r="10" spans="1:119" ht="18.75" customHeight="1" thickBot="1" x14ac:dyDescent="0.25">
      <c r="A10" s="187"/>
      <c r="B10" s="463"/>
      <c r="C10" s="464"/>
      <c r="D10" s="464"/>
      <c r="E10" s="464"/>
      <c r="F10" s="464"/>
      <c r="G10" s="464"/>
      <c r="H10" s="464"/>
      <c r="I10" s="464"/>
      <c r="J10" s="464"/>
      <c r="K10" s="512"/>
      <c r="L10" s="519" t="s">
        <v>120</v>
      </c>
      <c r="M10" s="499"/>
      <c r="N10" s="499"/>
      <c r="O10" s="499"/>
      <c r="P10" s="499"/>
      <c r="Q10" s="500"/>
      <c r="R10" s="520">
        <v>81524</v>
      </c>
      <c r="S10" s="521"/>
      <c r="T10" s="521"/>
      <c r="U10" s="521"/>
      <c r="V10" s="522"/>
      <c r="W10" s="457"/>
      <c r="X10" s="458"/>
      <c r="Y10" s="458"/>
      <c r="Z10" s="458"/>
      <c r="AA10" s="458"/>
      <c r="AB10" s="458"/>
      <c r="AC10" s="458"/>
      <c r="AD10" s="458"/>
      <c r="AE10" s="458"/>
      <c r="AF10" s="458"/>
      <c r="AG10" s="458"/>
      <c r="AH10" s="458"/>
      <c r="AI10" s="458"/>
      <c r="AJ10" s="458"/>
      <c r="AK10" s="458"/>
      <c r="AL10" s="461"/>
      <c r="AM10" s="498" t="s">
        <v>121</v>
      </c>
      <c r="AN10" s="499"/>
      <c r="AO10" s="499"/>
      <c r="AP10" s="499"/>
      <c r="AQ10" s="499"/>
      <c r="AR10" s="499"/>
      <c r="AS10" s="499"/>
      <c r="AT10" s="500"/>
      <c r="AU10" s="501" t="s">
        <v>122</v>
      </c>
      <c r="AV10" s="502"/>
      <c r="AW10" s="502"/>
      <c r="AX10" s="502"/>
      <c r="AY10" s="503" t="s">
        <v>123</v>
      </c>
      <c r="AZ10" s="504"/>
      <c r="BA10" s="504"/>
      <c r="BB10" s="504"/>
      <c r="BC10" s="504"/>
      <c r="BD10" s="504"/>
      <c r="BE10" s="504"/>
      <c r="BF10" s="504"/>
      <c r="BG10" s="504"/>
      <c r="BH10" s="504"/>
      <c r="BI10" s="504"/>
      <c r="BJ10" s="504"/>
      <c r="BK10" s="504"/>
      <c r="BL10" s="504"/>
      <c r="BM10" s="505"/>
      <c r="BN10" s="469">
        <v>1251116</v>
      </c>
      <c r="BO10" s="470"/>
      <c r="BP10" s="470"/>
      <c r="BQ10" s="470"/>
      <c r="BR10" s="470"/>
      <c r="BS10" s="470"/>
      <c r="BT10" s="470"/>
      <c r="BU10" s="471"/>
      <c r="BV10" s="469">
        <v>593860</v>
      </c>
      <c r="BW10" s="470"/>
      <c r="BX10" s="470"/>
      <c r="BY10" s="470"/>
      <c r="BZ10" s="470"/>
      <c r="CA10" s="470"/>
      <c r="CB10" s="470"/>
      <c r="CC10" s="471"/>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3"/>
      <c r="C11" s="464"/>
      <c r="D11" s="464"/>
      <c r="E11" s="464"/>
      <c r="F11" s="464"/>
      <c r="G11" s="464"/>
      <c r="H11" s="464"/>
      <c r="I11" s="464"/>
      <c r="J11" s="464"/>
      <c r="K11" s="512"/>
      <c r="L11" s="523" t="s">
        <v>125</v>
      </c>
      <c r="M11" s="524"/>
      <c r="N11" s="524"/>
      <c r="O11" s="524"/>
      <c r="P11" s="524"/>
      <c r="Q11" s="525"/>
      <c r="R11" s="526" t="s">
        <v>126</v>
      </c>
      <c r="S11" s="527"/>
      <c r="T11" s="527"/>
      <c r="U11" s="527"/>
      <c r="V11" s="528"/>
      <c r="W11" s="457"/>
      <c r="X11" s="458"/>
      <c r="Y11" s="458"/>
      <c r="Z11" s="458"/>
      <c r="AA11" s="458"/>
      <c r="AB11" s="458"/>
      <c r="AC11" s="458"/>
      <c r="AD11" s="458"/>
      <c r="AE11" s="458"/>
      <c r="AF11" s="458"/>
      <c r="AG11" s="458"/>
      <c r="AH11" s="458"/>
      <c r="AI11" s="458"/>
      <c r="AJ11" s="458"/>
      <c r="AK11" s="458"/>
      <c r="AL11" s="461"/>
      <c r="AM11" s="498" t="s">
        <v>127</v>
      </c>
      <c r="AN11" s="499"/>
      <c r="AO11" s="499"/>
      <c r="AP11" s="499"/>
      <c r="AQ11" s="499"/>
      <c r="AR11" s="499"/>
      <c r="AS11" s="499"/>
      <c r="AT11" s="500"/>
      <c r="AU11" s="501" t="s">
        <v>122</v>
      </c>
      <c r="AV11" s="502"/>
      <c r="AW11" s="502"/>
      <c r="AX11" s="502"/>
      <c r="AY11" s="503" t="s">
        <v>128</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129</v>
      </c>
      <c r="CE11" s="473"/>
      <c r="CF11" s="473"/>
      <c r="CG11" s="473"/>
      <c r="CH11" s="473"/>
      <c r="CI11" s="473"/>
      <c r="CJ11" s="473"/>
      <c r="CK11" s="473"/>
      <c r="CL11" s="473"/>
      <c r="CM11" s="473"/>
      <c r="CN11" s="473"/>
      <c r="CO11" s="473"/>
      <c r="CP11" s="473"/>
      <c r="CQ11" s="473"/>
      <c r="CR11" s="473"/>
      <c r="CS11" s="474"/>
      <c r="CT11" s="509" t="s">
        <v>130</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2">
      <c r="A12" s="187"/>
      <c r="B12" s="529" t="s">
        <v>131</v>
      </c>
      <c r="C12" s="530"/>
      <c r="D12" s="530"/>
      <c r="E12" s="530"/>
      <c r="F12" s="530"/>
      <c r="G12" s="530"/>
      <c r="H12" s="530"/>
      <c r="I12" s="530"/>
      <c r="J12" s="530"/>
      <c r="K12" s="531"/>
      <c r="L12" s="538" t="s">
        <v>132</v>
      </c>
      <c r="M12" s="539"/>
      <c r="N12" s="539"/>
      <c r="O12" s="539"/>
      <c r="P12" s="539"/>
      <c r="Q12" s="540"/>
      <c r="R12" s="541">
        <v>82293</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117</v>
      </c>
      <c r="AV12" s="502"/>
      <c r="AW12" s="502"/>
      <c r="AX12" s="502"/>
      <c r="AY12" s="503" t="s">
        <v>136</v>
      </c>
      <c r="AZ12" s="504"/>
      <c r="BA12" s="504"/>
      <c r="BB12" s="504"/>
      <c r="BC12" s="504"/>
      <c r="BD12" s="504"/>
      <c r="BE12" s="504"/>
      <c r="BF12" s="504"/>
      <c r="BG12" s="504"/>
      <c r="BH12" s="504"/>
      <c r="BI12" s="504"/>
      <c r="BJ12" s="504"/>
      <c r="BK12" s="504"/>
      <c r="BL12" s="504"/>
      <c r="BM12" s="505"/>
      <c r="BN12" s="469">
        <v>1164044</v>
      </c>
      <c r="BO12" s="470"/>
      <c r="BP12" s="470"/>
      <c r="BQ12" s="470"/>
      <c r="BR12" s="470"/>
      <c r="BS12" s="470"/>
      <c r="BT12" s="470"/>
      <c r="BU12" s="471"/>
      <c r="BV12" s="469">
        <v>787000</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138</v>
      </c>
      <c r="CU12" s="510"/>
      <c r="CV12" s="510"/>
      <c r="CW12" s="510"/>
      <c r="CX12" s="510"/>
      <c r="CY12" s="510"/>
      <c r="CZ12" s="510"/>
      <c r="DA12" s="511"/>
      <c r="DB12" s="509" t="s">
        <v>138</v>
      </c>
      <c r="DC12" s="510"/>
      <c r="DD12" s="510"/>
      <c r="DE12" s="510"/>
      <c r="DF12" s="510"/>
      <c r="DG12" s="510"/>
      <c r="DH12" s="510"/>
      <c r="DI12" s="511"/>
      <c r="DJ12" s="186"/>
      <c r="DK12" s="186"/>
      <c r="DL12" s="186"/>
      <c r="DM12" s="186"/>
      <c r="DN12" s="186"/>
      <c r="DO12" s="186"/>
    </row>
    <row r="13" spans="1:119" ht="18.75" customHeight="1" x14ac:dyDescent="0.2">
      <c r="A13" s="187"/>
      <c r="B13" s="532"/>
      <c r="C13" s="533"/>
      <c r="D13" s="533"/>
      <c r="E13" s="533"/>
      <c r="F13" s="533"/>
      <c r="G13" s="533"/>
      <c r="H13" s="533"/>
      <c r="I13" s="533"/>
      <c r="J13" s="533"/>
      <c r="K13" s="534"/>
      <c r="L13" s="197"/>
      <c r="M13" s="560" t="s">
        <v>139</v>
      </c>
      <c r="N13" s="561"/>
      <c r="O13" s="561"/>
      <c r="P13" s="561"/>
      <c r="Q13" s="562"/>
      <c r="R13" s="553">
        <v>77387</v>
      </c>
      <c r="S13" s="554"/>
      <c r="T13" s="554"/>
      <c r="U13" s="554"/>
      <c r="V13" s="555"/>
      <c r="W13" s="485" t="s">
        <v>140</v>
      </c>
      <c r="X13" s="486"/>
      <c r="Y13" s="486"/>
      <c r="Z13" s="486"/>
      <c r="AA13" s="486"/>
      <c r="AB13" s="476"/>
      <c r="AC13" s="520">
        <v>1153</v>
      </c>
      <c r="AD13" s="521"/>
      <c r="AE13" s="521"/>
      <c r="AF13" s="521"/>
      <c r="AG13" s="563"/>
      <c r="AH13" s="520">
        <v>1185</v>
      </c>
      <c r="AI13" s="521"/>
      <c r="AJ13" s="521"/>
      <c r="AK13" s="521"/>
      <c r="AL13" s="522"/>
      <c r="AM13" s="498" t="s">
        <v>141</v>
      </c>
      <c r="AN13" s="499"/>
      <c r="AO13" s="499"/>
      <c r="AP13" s="499"/>
      <c r="AQ13" s="499"/>
      <c r="AR13" s="499"/>
      <c r="AS13" s="499"/>
      <c r="AT13" s="500"/>
      <c r="AU13" s="501" t="s">
        <v>142</v>
      </c>
      <c r="AV13" s="502"/>
      <c r="AW13" s="502"/>
      <c r="AX13" s="502"/>
      <c r="AY13" s="503" t="s">
        <v>143</v>
      </c>
      <c r="AZ13" s="504"/>
      <c r="BA13" s="504"/>
      <c r="BB13" s="504"/>
      <c r="BC13" s="504"/>
      <c r="BD13" s="504"/>
      <c r="BE13" s="504"/>
      <c r="BF13" s="504"/>
      <c r="BG13" s="504"/>
      <c r="BH13" s="504"/>
      <c r="BI13" s="504"/>
      <c r="BJ13" s="504"/>
      <c r="BK13" s="504"/>
      <c r="BL13" s="504"/>
      <c r="BM13" s="505"/>
      <c r="BN13" s="469">
        <v>-53651</v>
      </c>
      <c r="BO13" s="470"/>
      <c r="BP13" s="470"/>
      <c r="BQ13" s="470"/>
      <c r="BR13" s="470"/>
      <c r="BS13" s="470"/>
      <c r="BT13" s="470"/>
      <c r="BU13" s="471"/>
      <c r="BV13" s="469">
        <v>93707</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11.1</v>
      </c>
      <c r="CU13" s="467"/>
      <c r="CV13" s="467"/>
      <c r="CW13" s="467"/>
      <c r="CX13" s="467"/>
      <c r="CY13" s="467"/>
      <c r="CZ13" s="467"/>
      <c r="DA13" s="468"/>
      <c r="DB13" s="466">
        <v>11.6</v>
      </c>
      <c r="DC13" s="467"/>
      <c r="DD13" s="467"/>
      <c r="DE13" s="467"/>
      <c r="DF13" s="467"/>
      <c r="DG13" s="467"/>
      <c r="DH13" s="467"/>
      <c r="DI13" s="468"/>
      <c r="DJ13" s="186"/>
      <c r="DK13" s="186"/>
      <c r="DL13" s="186"/>
      <c r="DM13" s="186"/>
      <c r="DN13" s="186"/>
      <c r="DO13" s="186"/>
    </row>
    <row r="14" spans="1:119" ht="18.75" customHeight="1" thickBot="1" x14ac:dyDescent="0.25">
      <c r="A14" s="187"/>
      <c r="B14" s="532"/>
      <c r="C14" s="533"/>
      <c r="D14" s="533"/>
      <c r="E14" s="533"/>
      <c r="F14" s="533"/>
      <c r="G14" s="533"/>
      <c r="H14" s="533"/>
      <c r="I14" s="533"/>
      <c r="J14" s="533"/>
      <c r="K14" s="534"/>
      <c r="L14" s="550" t="s">
        <v>145</v>
      </c>
      <c r="M14" s="551"/>
      <c r="N14" s="551"/>
      <c r="O14" s="551"/>
      <c r="P14" s="551"/>
      <c r="Q14" s="552"/>
      <c r="R14" s="553">
        <v>82153</v>
      </c>
      <c r="S14" s="554"/>
      <c r="T14" s="554"/>
      <c r="U14" s="554"/>
      <c r="V14" s="555"/>
      <c r="W14" s="459"/>
      <c r="X14" s="460"/>
      <c r="Y14" s="460"/>
      <c r="Z14" s="460"/>
      <c r="AA14" s="460"/>
      <c r="AB14" s="449"/>
      <c r="AC14" s="556">
        <v>2.8</v>
      </c>
      <c r="AD14" s="557"/>
      <c r="AE14" s="557"/>
      <c r="AF14" s="557"/>
      <c r="AG14" s="558"/>
      <c r="AH14" s="556">
        <v>2.9</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v>132.30000000000001</v>
      </c>
      <c r="CU14" s="568"/>
      <c r="CV14" s="568"/>
      <c r="CW14" s="568"/>
      <c r="CX14" s="568"/>
      <c r="CY14" s="568"/>
      <c r="CZ14" s="568"/>
      <c r="DA14" s="569"/>
      <c r="DB14" s="567">
        <v>126.2</v>
      </c>
      <c r="DC14" s="568"/>
      <c r="DD14" s="568"/>
      <c r="DE14" s="568"/>
      <c r="DF14" s="568"/>
      <c r="DG14" s="568"/>
      <c r="DH14" s="568"/>
      <c r="DI14" s="569"/>
      <c r="DJ14" s="186"/>
      <c r="DK14" s="186"/>
      <c r="DL14" s="186"/>
      <c r="DM14" s="186"/>
      <c r="DN14" s="186"/>
      <c r="DO14" s="186"/>
    </row>
    <row r="15" spans="1:119" ht="18.75" customHeight="1" x14ac:dyDescent="0.2">
      <c r="A15" s="187"/>
      <c r="B15" s="532"/>
      <c r="C15" s="533"/>
      <c r="D15" s="533"/>
      <c r="E15" s="533"/>
      <c r="F15" s="533"/>
      <c r="G15" s="533"/>
      <c r="H15" s="533"/>
      <c r="I15" s="533"/>
      <c r="J15" s="533"/>
      <c r="K15" s="534"/>
      <c r="L15" s="197"/>
      <c r="M15" s="560" t="s">
        <v>139</v>
      </c>
      <c r="N15" s="561"/>
      <c r="O15" s="561"/>
      <c r="P15" s="561"/>
      <c r="Q15" s="562"/>
      <c r="R15" s="553">
        <v>78039</v>
      </c>
      <c r="S15" s="554"/>
      <c r="T15" s="554"/>
      <c r="U15" s="554"/>
      <c r="V15" s="555"/>
      <c r="W15" s="485" t="s">
        <v>147</v>
      </c>
      <c r="X15" s="486"/>
      <c r="Y15" s="486"/>
      <c r="Z15" s="486"/>
      <c r="AA15" s="486"/>
      <c r="AB15" s="476"/>
      <c r="AC15" s="520">
        <v>17417</v>
      </c>
      <c r="AD15" s="521"/>
      <c r="AE15" s="521"/>
      <c r="AF15" s="521"/>
      <c r="AG15" s="563"/>
      <c r="AH15" s="520">
        <v>17989</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11953540</v>
      </c>
      <c r="BO15" s="433"/>
      <c r="BP15" s="433"/>
      <c r="BQ15" s="433"/>
      <c r="BR15" s="433"/>
      <c r="BS15" s="433"/>
      <c r="BT15" s="433"/>
      <c r="BU15" s="434"/>
      <c r="BV15" s="432">
        <v>11640908</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42.7</v>
      </c>
      <c r="AD16" s="557"/>
      <c r="AE16" s="557"/>
      <c r="AF16" s="557"/>
      <c r="AG16" s="558"/>
      <c r="AH16" s="556">
        <v>43.4</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15802797</v>
      </c>
      <c r="BO16" s="470"/>
      <c r="BP16" s="470"/>
      <c r="BQ16" s="470"/>
      <c r="BR16" s="470"/>
      <c r="BS16" s="470"/>
      <c r="BT16" s="470"/>
      <c r="BU16" s="471"/>
      <c r="BV16" s="469">
        <v>15334766</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5">
      <c r="A17" s="187"/>
      <c r="B17" s="535"/>
      <c r="C17" s="536"/>
      <c r="D17" s="536"/>
      <c r="E17" s="536"/>
      <c r="F17" s="536"/>
      <c r="G17" s="536"/>
      <c r="H17" s="536"/>
      <c r="I17" s="536"/>
      <c r="J17" s="536"/>
      <c r="K17" s="537"/>
      <c r="L17" s="202"/>
      <c r="M17" s="576" t="s">
        <v>153</v>
      </c>
      <c r="N17" s="577"/>
      <c r="O17" s="577"/>
      <c r="P17" s="577"/>
      <c r="Q17" s="578"/>
      <c r="R17" s="573" t="s">
        <v>154</v>
      </c>
      <c r="S17" s="574"/>
      <c r="T17" s="574"/>
      <c r="U17" s="574"/>
      <c r="V17" s="575"/>
      <c r="W17" s="485" t="s">
        <v>155</v>
      </c>
      <c r="X17" s="486"/>
      <c r="Y17" s="486"/>
      <c r="Z17" s="486"/>
      <c r="AA17" s="486"/>
      <c r="AB17" s="476"/>
      <c r="AC17" s="520">
        <v>22259</v>
      </c>
      <c r="AD17" s="521"/>
      <c r="AE17" s="521"/>
      <c r="AF17" s="521"/>
      <c r="AG17" s="563"/>
      <c r="AH17" s="520">
        <v>22267</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15196326</v>
      </c>
      <c r="BO17" s="470"/>
      <c r="BP17" s="470"/>
      <c r="BQ17" s="470"/>
      <c r="BR17" s="470"/>
      <c r="BS17" s="470"/>
      <c r="BT17" s="470"/>
      <c r="BU17" s="471"/>
      <c r="BV17" s="469">
        <v>14907291</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5">
      <c r="A18" s="187"/>
      <c r="B18" s="583" t="s">
        <v>157</v>
      </c>
      <c r="C18" s="512"/>
      <c r="D18" s="512"/>
      <c r="E18" s="584"/>
      <c r="F18" s="584"/>
      <c r="G18" s="584"/>
      <c r="H18" s="584"/>
      <c r="I18" s="584"/>
      <c r="J18" s="584"/>
      <c r="K18" s="584"/>
      <c r="L18" s="585">
        <v>230.7</v>
      </c>
      <c r="M18" s="585"/>
      <c r="N18" s="585"/>
      <c r="O18" s="585"/>
      <c r="P18" s="585"/>
      <c r="Q18" s="585"/>
      <c r="R18" s="586"/>
      <c r="S18" s="586"/>
      <c r="T18" s="586"/>
      <c r="U18" s="586"/>
      <c r="V18" s="587"/>
      <c r="W18" s="487"/>
      <c r="X18" s="488"/>
      <c r="Y18" s="488"/>
      <c r="Z18" s="488"/>
      <c r="AA18" s="488"/>
      <c r="AB18" s="479"/>
      <c r="AC18" s="588">
        <v>54.5</v>
      </c>
      <c r="AD18" s="589"/>
      <c r="AE18" s="589"/>
      <c r="AF18" s="589"/>
      <c r="AG18" s="590"/>
      <c r="AH18" s="588">
        <v>53.7</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18420390</v>
      </c>
      <c r="BO18" s="470"/>
      <c r="BP18" s="470"/>
      <c r="BQ18" s="470"/>
      <c r="BR18" s="470"/>
      <c r="BS18" s="470"/>
      <c r="BT18" s="470"/>
      <c r="BU18" s="471"/>
      <c r="BV18" s="469">
        <v>18500439</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5">
      <c r="A19" s="187"/>
      <c r="B19" s="583" t="s">
        <v>159</v>
      </c>
      <c r="C19" s="512"/>
      <c r="D19" s="512"/>
      <c r="E19" s="584"/>
      <c r="F19" s="584"/>
      <c r="G19" s="584"/>
      <c r="H19" s="584"/>
      <c r="I19" s="584"/>
      <c r="J19" s="584"/>
      <c r="K19" s="584"/>
      <c r="L19" s="592">
        <v>349</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26524075</v>
      </c>
      <c r="BO19" s="470"/>
      <c r="BP19" s="470"/>
      <c r="BQ19" s="470"/>
      <c r="BR19" s="470"/>
      <c r="BS19" s="470"/>
      <c r="BT19" s="470"/>
      <c r="BU19" s="471"/>
      <c r="BV19" s="469">
        <v>24520692</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5">
      <c r="A20" s="187"/>
      <c r="B20" s="583" t="s">
        <v>161</v>
      </c>
      <c r="C20" s="512"/>
      <c r="D20" s="512"/>
      <c r="E20" s="584"/>
      <c r="F20" s="584"/>
      <c r="G20" s="584"/>
      <c r="H20" s="584"/>
      <c r="I20" s="584"/>
      <c r="J20" s="584"/>
      <c r="K20" s="584"/>
      <c r="L20" s="592">
        <v>29634</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2">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5">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2">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47082230</v>
      </c>
      <c r="BO23" s="470"/>
      <c r="BP23" s="470"/>
      <c r="BQ23" s="470"/>
      <c r="BR23" s="470"/>
      <c r="BS23" s="470"/>
      <c r="BT23" s="470"/>
      <c r="BU23" s="471"/>
      <c r="BV23" s="469">
        <v>48314030</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5">
      <c r="A24" s="187"/>
      <c r="B24" s="609"/>
      <c r="C24" s="610"/>
      <c r="D24" s="611"/>
      <c r="E24" s="519" t="s">
        <v>170</v>
      </c>
      <c r="F24" s="499"/>
      <c r="G24" s="499"/>
      <c r="H24" s="499"/>
      <c r="I24" s="499"/>
      <c r="J24" s="499"/>
      <c r="K24" s="500"/>
      <c r="L24" s="520">
        <v>1</v>
      </c>
      <c r="M24" s="521"/>
      <c r="N24" s="521"/>
      <c r="O24" s="521"/>
      <c r="P24" s="563"/>
      <c r="Q24" s="520">
        <v>9070</v>
      </c>
      <c r="R24" s="521"/>
      <c r="S24" s="521"/>
      <c r="T24" s="521"/>
      <c r="U24" s="521"/>
      <c r="V24" s="563"/>
      <c r="W24" s="622"/>
      <c r="X24" s="610"/>
      <c r="Y24" s="611"/>
      <c r="Z24" s="519" t="s">
        <v>171</v>
      </c>
      <c r="AA24" s="499"/>
      <c r="AB24" s="499"/>
      <c r="AC24" s="499"/>
      <c r="AD24" s="499"/>
      <c r="AE24" s="499"/>
      <c r="AF24" s="499"/>
      <c r="AG24" s="500"/>
      <c r="AH24" s="520">
        <v>507</v>
      </c>
      <c r="AI24" s="521"/>
      <c r="AJ24" s="521"/>
      <c r="AK24" s="521"/>
      <c r="AL24" s="563"/>
      <c r="AM24" s="520">
        <v>1566123</v>
      </c>
      <c r="AN24" s="521"/>
      <c r="AO24" s="521"/>
      <c r="AP24" s="521"/>
      <c r="AQ24" s="521"/>
      <c r="AR24" s="563"/>
      <c r="AS24" s="520">
        <v>3089</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17352547</v>
      </c>
      <c r="BO24" s="470"/>
      <c r="BP24" s="470"/>
      <c r="BQ24" s="470"/>
      <c r="BR24" s="470"/>
      <c r="BS24" s="470"/>
      <c r="BT24" s="470"/>
      <c r="BU24" s="471"/>
      <c r="BV24" s="469">
        <v>16801742</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2">
      <c r="A25" s="187"/>
      <c r="B25" s="609"/>
      <c r="C25" s="610"/>
      <c r="D25" s="611"/>
      <c r="E25" s="519" t="s">
        <v>173</v>
      </c>
      <c r="F25" s="499"/>
      <c r="G25" s="499"/>
      <c r="H25" s="499"/>
      <c r="I25" s="499"/>
      <c r="J25" s="499"/>
      <c r="K25" s="500"/>
      <c r="L25" s="520">
        <v>1</v>
      </c>
      <c r="M25" s="521"/>
      <c r="N25" s="521"/>
      <c r="O25" s="521"/>
      <c r="P25" s="563"/>
      <c r="Q25" s="520">
        <v>7600</v>
      </c>
      <c r="R25" s="521"/>
      <c r="S25" s="521"/>
      <c r="T25" s="521"/>
      <c r="U25" s="521"/>
      <c r="V25" s="563"/>
      <c r="W25" s="622"/>
      <c r="X25" s="610"/>
      <c r="Y25" s="611"/>
      <c r="Z25" s="519" t="s">
        <v>174</v>
      </c>
      <c r="AA25" s="499"/>
      <c r="AB25" s="499"/>
      <c r="AC25" s="499"/>
      <c r="AD25" s="499"/>
      <c r="AE25" s="499"/>
      <c r="AF25" s="499"/>
      <c r="AG25" s="500"/>
      <c r="AH25" s="520" t="s">
        <v>175</v>
      </c>
      <c r="AI25" s="521"/>
      <c r="AJ25" s="521"/>
      <c r="AK25" s="521"/>
      <c r="AL25" s="563"/>
      <c r="AM25" s="520" t="s">
        <v>175</v>
      </c>
      <c r="AN25" s="521"/>
      <c r="AO25" s="521"/>
      <c r="AP25" s="521"/>
      <c r="AQ25" s="521"/>
      <c r="AR25" s="563"/>
      <c r="AS25" s="520" t="s">
        <v>138</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v>5586191</v>
      </c>
      <c r="BO25" s="433"/>
      <c r="BP25" s="433"/>
      <c r="BQ25" s="433"/>
      <c r="BR25" s="433"/>
      <c r="BS25" s="433"/>
      <c r="BT25" s="433"/>
      <c r="BU25" s="434"/>
      <c r="BV25" s="432">
        <v>6744381</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2">
      <c r="A26" s="187"/>
      <c r="B26" s="609"/>
      <c r="C26" s="610"/>
      <c r="D26" s="611"/>
      <c r="E26" s="519" t="s">
        <v>177</v>
      </c>
      <c r="F26" s="499"/>
      <c r="G26" s="499"/>
      <c r="H26" s="499"/>
      <c r="I26" s="499"/>
      <c r="J26" s="499"/>
      <c r="K26" s="500"/>
      <c r="L26" s="520">
        <v>1</v>
      </c>
      <c r="M26" s="521"/>
      <c r="N26" s="521"/>
      <c r="O26" s="521"/>
      <c r="P26" s="563"/>
      <c r="Q26" s="520">
        <v>6420</v>
      </c>
      <c r="R26" s="521"/>
      <c r="S26" s="521"/>
      <c r="T26" s="521"/>
      <c r="U26" s="521"/>
      <c r="V26" s="563"/>
      <c r="W26" s="622"/>
      <c r="X26" s="610"/>
      <c r="Y26" s="611"/>
      <c r="Z26" s="519" t="s">
        <v>178</v>
      </c>
      <c r="AA26" s="632"/>
      <c r="AB26" s="632"/>
      <c r="AC26" s="632"/>
      <c r="AD26" s="632"/>
      <c r="AE26" s="632"/>
      <c r="AF26" s="632"/>
      <c r="AG26" s="633"/>
      <c r="AH26" s="520">
        <v>49</v>
      </c>
      <c r="AI26" s="521"/>
      <c r="AJ26" s="521"/>
      <c r="AK26" s="521"/>
      <c r="AL26" s="563"/>
      <c r="AM26" s="520">
        <v>139797</v>
      </c>
      <c r="AN26" s="521"/>
      <c r="AO26" s="521"/>
      <c r="AP26" s="521"/>
      <c r="AQ26" s="521"/>
      <c r="AR26" s="563"/>
      <c r="AS26" s="520">
        <v>2853</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v>300000</v>
      </c>
      <c r="BO26" s="470"/>
      <c r="BP26" s="470"/>
      <c r="BQ26" s="470"/>
      <c r="BR26" s="470"/>
      <c r="BS26" s="470"/>
      <c r="BT26" s="470"/>
      <c r="BU26" s="471"/>
      <c r="BV26" s="469">
        <v>90000</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5">
      <c r="A27" s="187"/>
      <c r="B27" s="609"/>
      <c r="C27" s="610"/>
      <c r="D27" s="611"/>
      <c r="E27" s="519" t="s">
        <v>180</v>
      </c>
      <c r="F27" s="499"/>
      <c r="G27" s="499"/>
      <c r="H27" s="499"/>
      <c r="I27" s="499"/>
      <c r="J27" s="499"/>
      <c r="K27" s="500"/>
      <c r="L27" s="520">
        <v>1</v>
      </c>
      <c r="M27" s="521"/>
      <c r="N27" s="521"/>
      <c r="O27" s="521"/>
      <c r="P27" s="563"/>
      <c r="Q27" s="520">
        <v>4650</v>
      </c>
      <c r="R27" s="521"/>
      <c r="S27" s="521"/>
      <c r="T27" s="521"/>
      <c r="U27" s="521"/>
      <c r="V27" s="563"/>
      <c r="W27" s="622"/>
      <c r="X27" s="610"/>
      <c r="Y27" s="611"/>
      <c r="Z27" s="519" t="s">
        <v>181</v>
      </c>
      <c r="AA27" s="499"/>
      <c r="AB27" s="499"/>
      <c r="AC27" s="499"/>
      <c r="AD27" s="499"/>
      <c r="AE27" s="499"/>
      <c r="AF27" s="499"/>
      <c r="AG27" s="500"/>
      <c r="AH27" s="520">
        <v>9</v>
      </c>
      <c r="AI27" s="521"/>
      <c r="AJ27" s="521"/>
      <c r="AK27" s="521"/>
      <c r="AL27" s="563"/>
      <c r="AM27" s="520">
        <v>28467</v>
      </c>
      <c r="AN27" s="521"/>
      <c r="AO27" s="521"/>
      <c r="AP27" s="521"/>
      <c r="AQ27" s="521"/>
      <c r="AR27" s="563"/>
      <c r="AS27" s="520">
        <v>3163</v>
      </c>
      <c r="AT27" s="521"/>
      <c r="AU27" s="521"/>
      <c r="AV27" s="521"/>
      <c r="AW27" s="521"/>
      <c r="AX27" s="522"/>
      <c r="AY27" s="564" t="s">
        <v>182</v>
      </c>
      <c r="AZ27" s="565"/>
      <c r="BA27" s="565"/>
      <c r="BB27" s="565"/>
      <c r="BC27" s="565"/>
      <c r="BD27" s="565"/>
      <c r="BE27" s="565"/>
      <c r="BF27" s="565"/>
      <c r="BG27" s="565"/>
      <c r="BH27" s="565"/>
      <c r="BI27" s="565"/>
      <c r="BJ27" s="565"/>
      <c r="BK27" s="565"/>
      <c r="BL27" s="565"/>
      <c r="BM27" s="566"/>
      <c r="BN27" s="645">
        <v>481328</v>
      </c>
      <c r="BO27" s="646"/>
      <c r="BP27" s="646"/>
      <c r="BQ27" s="646"/>
      <c r="BR27" s="646"/>
      <c r="BS27" s="646"/>
      <c r="BT27" s="646"/>
      <c r="BU27" s="647"/>
      <c r="BV27" s="645">
        <v>481183</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2">
      <c r="A28" s="187"/>
      <c r="B28" s="609"/>
      <c r="C28" s="610"/>
      <c r="D28" s="611"/>
      <c r="E28" s="519" t="s">
        <v>183</v>
      </c>
      <c r="F28" s="499"/>
      <c r="G28" s="499"/>
      <c r="H28" s="499"/>
      <c r="I28" s="499"/>
      <c r="J28" s="499"/>
      <c r="K28" s="500"/>
      <c r="L28" s="520">
        <v>1</v>
      </c>
      <c r="M28" s="521"/>
      <c r="N28" s="521"/>
      <c r="O28" s="521"/>
      <c r="P28" s="563"/>
      <c r="Q28" s="520">
        <v>4070</v>
      </c>
      <c r="R28" s="521"/>
      <c r="S28" s="521"/>
      <c r="T28" s="521"/>
      <c r="U28" s="521"/>
      <c r="V28" s="563"/>
      <c r="W28" s="622"/>
      <c r="X28" s="610"/>
      <c r="Y28" s="611"/>
      <c r="Z28" s="519" t="s">
        <v>184</v>
      </c>
      <c r="AA28" s="499"/>
      <c r="AB28" s="499"/>
      <c r="AC28" s="499"/>
      <c r="AD28" s="499"/>
      <c r="AE28" s="499"/>
      <c r="AF28" s="499"/>
      <c r="AG28" s="500"/>
      <c r="AH28" s="520" t="s">
        <v>185</v>
      </c>
      <c r="AI28" s="521"/>
      <c r="AJ28" s="521"/>
      <c r="AK28" s="521"/>
      <c r="AL28" s="563"/>
      <c r="AM28" s="520" t="s">
        <v>175</v>
      </c>
      <c r="AN28" s="521"/>
      <c r="AO28" s="521"/>
      <c r="AP28" s="521"/>
      <c r="AQ28" s="521"/>
      <c r="AR28" s="563"/>
      <c r="AS28" s="520" t="s">
        <v>175</v>
      </c>
      <c r="AT28" s="521"/>
      <c r="AU28" s="521"/>
      <c r="AV28" s="521"/>
      <c r="AW28" s="521"/>
      <c r="AX28" s="522"/>
      <c r="AY28" s="648" t="s">
        <v>186</v>
      </c>
      <c r="AZ28" s="649"/>
      <c r="BA28" s="649"/>
      <c r="BB28" s="650"/>
      <c r="BC28" s="429" t="s">
        <v>48</v>
      </c>
      <c r="BD28" s="430"/>
      <c r="BE28" s="430"/>
      <c r="BF28" s="430"/>
      <c r="BG28" s="430"/>
      <c r="BH28" s="430"/>
      <c r="BI28" s="430"/>
      <c r="BJ28" s="430"/>
      <c r="BK28" s="430"/>
      <c r="BL28" s="430"/>
      <c r="BM28" s="431"/>
      <c r="BN28" s="432">
        <v>2550191</v>
      </c>
      <c r="BO28" s="433"/>
      <c r="BP28" s="433"/>
      <c r="BQ28" s="433"/>
      <c r="BR28" s="433"/>
      <c r="BS28" s="433"/>
      <c r="BT28" s="433"/>
      <c r="BU28" s="434"/>
      <c r="BV28" s="432">
        <v>2463119</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2">
      <c r="A29" s="187"/>
      <c r="B29" s="609"/>
      <c r="C29" s="610"/>
      <c r="D29" s="611"/>
      <c r="E29" s="519" t="s">
        <v>187</v>
      </c>
      <c r="F29" s="499"/>
      <c r="G29" s="499"/>
      <c r="H29" s="499"/>
      <c r="I29" s="499"/>
      <c r="J29" s="499"/>
      <c r="K29" s="500"/>
      <c r="L29" s="520">
        <v>20</v>
      </c>
      <c r="M29" s="521"/>
      <c r="N29" s="521"/>
      <c r="O29" s="521"/>
      <c r="P29" s="563"/>
      <c r="Q29" s="520">
        <v>3870</v>
      </c>
      <c r="R29" s="521"/>
      <c r="S29" s="521"/>
      <c r="T29" s="521"/>
      <c r="U29" s="521"/>
      <c r="V29" s="563"/>
      <c r="W29" s="623"/>
      <c r="X29" s="624"/>
      <c r="Y29" s="625"/>
      <c r="Z29" s="519" t="s">
        <v>188</v>
      </c>
      <c r="AA29" s="499"/>
      <c r="AB29" s="499"/>
      <c r="AC29" s="499"/>
      <c r="AD29" s="499"/>
      <c r="AE29" s="499"/>
      <c r="AF29" s="499"/>
      <c r="AG29" s="500"/>
      <c r="AH29" s="520">
        <v>516</v>
      </c>
      <c r="AI29" s="521"/>
      <c r="AJ29" s="521"/>
      <c r="AK29" s="521"/>
      <c r="AL29" s="563"/>
      <c r="AM29" s="520">
        <v>1594590</v>
      </c>
      <c r="AN29" s="521"/>
      <c r="AO29" s="521"/>
      <c r="AP29" s="521"/>
      <c r="AQ29" s="521"/>
      <c r="AR29" s="563"/>
      <c r="AS29" s="520">
        <v>3090</v>
      </c>
      <c r="AT29" s="521"/>
      <c r="AU29" s="521"/>
      <c r="AV29" s="521"/>
      <c r="AW29" s="521"/>
      <c r="AX29" s="522"/>
      <c r="AY29" s="651"/>
      <c r="AZ29" s="652"/>
      <c r="BA29" s="652"/>
      <c r="BB29" s="653"/>
      <c r="BC29" s="503" t="s">
        <v>189</v>
      </c>
      <c r="BD29" s="504"/>
      <c r="BE29" s="504"/>
      <c r="BF29" s="504"/>
      <c r="BG29" s="504"/>
      <c r="BH29" s="504"/>
      <c r="BI29" s="504"/>
      <c r="BJ29" s="504"/>
      <c r="BK29" s="504"/>
      <c r="BL29" s="504"/>
      <c r="BM29" s="505"/>
      <c r="BN29" s="469">
        <v>14496</v>
      </c>
      <c r="BO29" s="470"/>
      <c r="BP29" s="470"/>
      <c r="BQ29" s="470"/>
      <c r="BR29" s="470"/>
      <c r="BS29" s="470"/>
      <c r="BT29" s="470"/>
      <c r="BU29" s="471"/>
      <c r="BV29" s="469">
        <v>14491</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5">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190</v>
      </c>
      <c r="X30" s="630"/>
      <c r="Y30" s="630"/>
      <c r="Z30" s="630"/>
      <c r="AA30" s="630"/>
      <c r="AB30" s="630"/>
      <c r="AC30" s="630"/>
      <c r="AD30" s="630"/>
      <c r="AE30" s="630"/>
      <c r="AF30" s="630"/>
      <c r="AG30" s="631"/>
      <c r="AH30" s="588">
        <v>99.4</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1513892</v>
      </c>
      <c r="BO30" s="646"/>
      <c r="BP30" s="646"/>
      <c r="BQ30" s="646"/>
      <c r="BR30" s="646"/>
      <c r="BS30" s="646"/>
      <c r="BT30" s="646"/>
      <c r="BU30" s="647"/>
      <c r="BV30" s="645">
        <v>1734745</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3" t="s">
        <v>197</v>
      </c>
      <c r="D33" s="493"/>
      <c r="E33" s="458" t="s">
        <v>198</v>
      </c>
      <c r="F33" s="458"/>
      <c r="G33" s="458"/>
      <c r="H33" s="458"/>
      <c r="I33" s="458"/>
      <c r="J33" s="458"/>
      <c r="K33" s="458"/>
      <c r="L33" s="458"/>
      <c r="M33" s="458"/>
      <c r="N33" s="458"/>
      <c r="O33" s="458"/>
      <c r="P33" s="458"/>
      <c r="Q33" s="458"/>
      <c r="R33" s="458"/>
      <c r="S33" s="458"/>
      <c r="T33" s="216"/>
      <c r="U33" s="493" t="s">
        <v>199</v>
      </c>
      <c r="V33" s="493"/>
      <c r="W33" s="458" t="s">
        <v>198</v>
      </c>
      <c r="X33" s="458"/>
      <c r="Y33" s="458"/>
      <c r="Z33" s="458"/>
      <c r="AA33" s="458"/>
      <c r="AB33" s="458"/>
      <c r="AC33" s="458"/>
      <c r="AD33" s="458"/>
      <c r="AE33" s="458"/>
      <c r="AF33" s="458"/>
      <c r="AG33" s="458"/>
      <c r="AH33" s="458"/>
      <c r="AI33" s="458"/>
      <c r="AJ33" s="458"/>
      <c r="AK33" s="458"/>
      <c r="AL33" s="216"/>
      <c r="AM33" s="493" t="s">
        <v>197</v>
      </c>
      <c r="AN33" s="493"/>
      <c r="AO33" s="458" t="s">
        <v>198</v>
      </c>
      <c r="AP33" s="458"/>
      <c r="AQ33" s="458"/>
      <c r="AR33" s="458"/>
      <c r="AS33" s="458"/>
      <c r="AT33" s="458"/>
      <c r="AU33" s="458"/>
      <c r="AV33" s="458"/>
      <c r="AW33" s="458"/>
      <c r="AX33" s="458"/>
      <c r="AY33" s="458"/>
      <c r="AZ33" s="458"/>
      <c r="BA33" s="458"/>
      <c r="BB33" s="458"/>
      <c r="BC33" s="458"/>
      <c r="BD33" s="217"/>
      <c r="BE33" s="458" t="s">
        <v>200</v>
      </c>
      <c r="BF33" s="458"/>
      <c r="BG33" s="458" t="s">
        <v>201</v>
      </c>
      <c r="BH33" s="458"/>
      <c r="BI33" s="458"/>
      <c r="BJ33" s="458"/>
      <c r="BK33" s="458"/>
      <c r="BL33" s="458"/>
      <c r="BM33" s="458"/>
      <c r="BN33" s="458"/>
      <c r="BO33" s="458"/>
      <c r="BP33" s="458"/>
      <c r="BQ33" s="458"/>
      <c r="BR33" s="458"/>
      <c r="BS33" s="458"/>
      <c r="BT33" s="458"/>
      <c r="BU33" s="458"/>
      <c r="BV33" s="217"/>
      <c r="BW33" s="493" t="s">
        <v>200</v>
      </c>
      <c r="BX33" s="493"/>
      <c r="BY33" s="458" t="s">
        <v>202</v>
      </c>
      <c r="BZ33" s="458"/>
      <c r="CA33" s="458"/>
      <c r="CB33" s="458"/>
      <c r="CC33" s="458"/>
      <c r="CD33" s="458"/>
      <c r="CE33" s="458"/>
      <c r="CF33" s="458"/>
      <c r="CG33" s="458"/>
      <c r="CH33" s="458"/>
      <c r="CI33" s="458"/>
      <c r="CJ33" s="458"/>
      <c r="CK33" s="458"/>
      <c r="CL33" s="458"/>
      <c r="CM33" s="458"/>
      <c r="CN33" s="216"/>
      <c r="CO33" s="493" t="s">
        <v>203</v>
      </c>
      <c r="CP33" s="493"/>
      <c r="CQ33" s="458" t="s">
        <v>204</v>
      </c>
      <c r="CR33" s="458"/>
      <c r="CS33" s="458"/>
      <c r="CT33" s="458"/>
      <c r="CU33" s="458"/>
      <c r="CV33" s="458"/>
      <c r="CW33" s="458"/>
      <c r="CX33" s="458"/>
      <c r="CY33" s="458"/>
      <c r="CZ33" s="458"/>
      <c r="DA33" s="458"/>
      <c r="DB33" s="458"/>
      <c r="DC33" s="458"/>
      <c r="DD33" s="458"/>
      <c r="DE33" s="458"/>
      <c r="DF33" s="216"/>
      <c r="DG33" s="657" t="s">
        <v>205</v>
      </c>
      <c r="DH33" s="657"/>
      <c r="DI33" s="218"/>
      <c r="DJ33" s="186"/>
      <c r="DK33" s="186"/>
      <c r="DL33" s="186"/>
      <c r="DM33" s="186"/>
      <c r="DN33" s="186"/>
      <c r="DO33" s="186"/>
    </row>
    <row r="34" spans="1:119" ht="32.25" customHeight="1" x14ac:dyDescent="0.2">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越前市水道事業会計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福井県後期高齢者医療広域連合</v>
      </c>
      <c r="BZ34" s="659"/>
      <c r="CA34" s="659"/>
      <c r="CB34" s="659"/>
      <c r="CC34" s="659"/>
      <c r="CD34" s="659"/>
      <c r="CE34" s="659"/>
      <c r="CF34" s="659"/>
      <c r="CG34" s="659"/>
      <c r="CH34" s="659"/>
      <c r="CI34" s="659"/>
      <c r="CJ34" s="659"/>
      <c r="CK34" s="659"/>
      <c r="CL34" s="659"/>
      <c r="CM34" s="659"/>
      <c r="CN34" s="214"/>
      <c r="CO34" s="658">
        <f>IF(CQ34="","",MAX(C34:D43,U34:V43,AM34:AN43,BE34:BF43,BW34:BX43)+1)</f>
        <v>18</v>
      </c>
      <c r="CP34" s="658"/>
      <c r="CQ34" s="659" t="str">
        <f>IF('各会計、関係団体の財政状況及び健全化判断比率'!BS7="","",'各会計、関係団体の財政状況及び健全化判断比率'!BS7)</f>
        <v>タケフ都市開発</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2">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v>
      </c>
      <c r="X35" s="659"/>
      <c r="Y35" s="659"/>
      <c r="Z35" s="659"/>
      <c r="AA35" s="659"/>
      <c r="AB35" s="659"/>
      <c r="AC35" s="659"/>
      <c r="AD35" s="659"/>
      <c r="AE35" s="659"/>
      <c r="AF35" s="659"/>
      <c r="AG35" s="659"/>
      <c r="AH35" s="659"/>
      <c r="AI35" s="659"/>
      <c r="AJ35" s="659"/>
      <c r="AK35" s="659"/>
      <c r="AL35" s="214"/>
      <c r="AM35" s="658">
        <f t="shared" ref="AM35:AM43" si="0">IF(AO35="","",AM34+1)</f>
        <v>6</v>
      </c>
      <c r="AN35" s="658"/>
      <c r="AO35" s="659" t="str">
        <f>IF('各会計、関係団体の財政状況及び健全化判断比率'!B32="","",'各会計、関係団体の財政状況及び健全化判断比率'!B32)</f>
        <v>越前市工業用水道事業会計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福井県後期高齢者医療広域連合（事業会計）</v>
      </c>
      <c r="BZ35" s="659"/>
      <c r="CA35" s="659"/>
      <c r="CB35" s="659"/>
      <c r="CC35" s="659"/>
      <c r="CD35" s="659"/>
      <c r="CE35" s="659"/>
      <c r="CF35" s="659"/>
      <c r="CG35" s="659"/>
      <c r="CH35" s="659"/>
      <c r="CI35" s="659"/>
      <c r="CJ35" s="659"/>
      <c r="CK35" s="659"/>
      <c r="CL35" s="659"/>
      <c r="CM35" s="659"/>
      <c r="CN35" s="214"/>
      <c r="CO35" s="658">
        <f t="shared" ref="CO35:CO43" si="3">IF(CQ35="","",CO34+1)</f>
        <v>19</v>
      </c>
      <c r="CP35" s="658"/>
      <c r="CQ35" s="659" t="str">
        <f>IF('各会計、関係団体の財政状況及び健全化判断比率'!BS8="","",'各会計、関係団体の財政状況及び健全化判断比率'!BS8)</f>
        <v>越前市文化振興・施設管理事業団</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2">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v>
      </c>
      <c r="X36" s="659"/>
      <c r="Y36" s="659"/>
      <c r="Z36" s="659"/>
      <c r="AA36" s="659"/>
      <c r="AB36" s="659"/>
      <c r="AC36" s="659"/>
      <c r="AD36" s="659"/>
      <c r="AE36" s="659"/>
      <c r="AF36" s="659"/>
      <c r="AG36" s="659"/>
      <c r="AH36" s="659"/>
      <c r="AI36" s="659"/>
      <c r="AJ36" s="659"/>
      <c r="AK36" s="659"/>
      <c r="AL36" s="214"/>
      <c r="AM36" s="658">
        <f t="shared" si="0"/>
        <v>7</v>
      </c>
      <c r="AN36" s="658"/>
      <c r="AO36" s="659" t="str">
        <f>IF('各会計、関係団体の財政状況及び健全化判断比率'!B33="","",'各会計、関係団体の財政状況及び健全化判断比率'!B33)</f>
        <v>越前市下水道事業会計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福井県市町総合事務組合（事業会計）</v>
      </c>
      <c r="BZ36" s="659"/>
      <c r="CA36" s="659"/>
      <c r="CB36" s="659"/>
      <c r="CC36" s="659"/>
      <c r="CD36" s="659"/>
      <c r="CE36" s="659"/>
      <c r="CF36" s="659"/>
      <c r="CG36" s="659"/>
      <c r="CH36" s="659"/>
      <c r="CI36" s="659"/>
      <c r="CJ36" s="659"/>
      <c r="CK36" s="659"/>
      <c r="CL36" s="659"/>
      <c r="CM36" s="659"/>
      <c r="CN36" s="214"/>
      <c r="CO36" s="658">
        <f t="shared" si="3"/>
        <v>20</v>
      </c>
      <c r="CP36" s="658"/>
      <c r="CQ36" s="659" t="str">
        <f>IF('各会計、関係団体の財政状況及び健全化判断比率'!BS9="","",'各会計、関係団体の財政状況及び健全化判断比率'!BS9)</f>
        <v>まちづくり武生㈱</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2">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福井県市町総合事務組合（普通会計）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2">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福井県自治会館組合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2">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13</v>
      </c>
      <c r="BX39" s="658"/>
      <c r="BY39" s="659" t="str">
        <f>IF('各会計、関係団体の財政状況及び健全化判断比率'!B73="","",'各会計、関係団体の財政状況及び健全化判断比率'!B73)</f>
        <v>公立丹南病院組合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2">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14</v>
      </c>
      <c r="BX40" s="658"/>
      <c r="BY40" s="659" t="str">
        <f>IF('各会計、関係団体の財政状況及び健全化判断比率'!B74="","",'各会計、関係団体の財政状況及び健全化判断比率'!B74)</f>
        <v>南越消防組合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2">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15</v>
      </c>
      <c r="BX41" s="658"/>
      <c r="BY41" s="659" t="str">
        <f>IF('各会計、関係団体の財政状況及び健全化判断比率'!B75="","",'各会計、関係団体の財政状況及び健全化判断比率'!B75)</f>
        <v>南越清掃組合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2">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16</v>
      </c>
      <c r="BX42" s="658"/>
      <c r="BY42" s="659" t="str">
        <f>IF('各会計、関係団体の財政状況及び健全化判断比率'!B76="","",'各会計、関係団体の財政状況及び健全化判断比率'!B76)</f>
        <v>福井県丹南広域組合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2">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17</v>
      </c>
      <c r="BX43" s="658"/>
      <c r="BY43" s="659" t="str">
        <f>IF('各会計、関係団体の財政状況及び健全化判断比率'!B77="","",'各会計、関係団体の財政状況及び健全化判断比率'!B77)</f>
        <v>越前三国競艇企業団</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210</v>
      </c>
    </row>
    <row r="50" spans="5:5" x14ac:dyDescent="0.2">
      <c r="E50" s="188" t="s">
        <v>211</v>
      </c>
    </row>
    <row r="51" spans="5:5" x14ac:dyDescent="0.2">
      <c r="E51" s="188" t="s">
        <v>212</v>
      </c>
    </row>
    <row r="52" spans="5:5" x14ac:dyDescent="0.2">
      <c r="E52" s="188" t="s">
        <v>213</v>
      </c>
    </row>
    <row r="53" spans="5:5" x14ac:dyDescent="0.2"/>
    <row r="54" spans="5:5" x14ac:dyDescent="0.2"/>
    <row r="55" spans="5:5" x14ac:dyDescent="0.2"/>
    <row r="56" spans="5:5" x14ac:dyDescent="0.2"/>
  </sheetData>
  <sheetProtection algorithmName="SHA-512" hashValue="vu9NAYZz47b7g0LLO4aTyV3nWPA/kmaj8RRxIFic63xKFY8/6Xo7yqcHYMBndFO7lVkjN+3V3jaZIwOkUM6o5A==" saltValue="pF8e3bOmy9wHfLKi7UbZw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election activeCell="H40" sqref="H40"/>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2">
      <c r="A34" s="22"/>
      <c r="B34" s="31"/>
      <c r="C34" s="1250" t="s">
        <v>570</v>
      </c>
      <c r="D34" s="1250"/>
      <c r="E34" s="1251"/>
      <c r="F34" s="32">
        <v>11.18</v>
      </c>
      <c r="G34" s="33">
        <v>14.08</v>
      </c>
      <c r="H34" s="33">
        <v>14.72</v>
      </c>
      <c r="I34" s="33">
        <v>13.48</v>
      </c>
      <c r="J34" s="34">
        <v>9.89</v>
      </c>
      <c r="K34" s="22"/>
      <c r="L34" s="22"/>
      <c r="M34" s="22"/>
      <c r="N34" s="22"/>
      <c r="O34" s="22"/>
      <c r="P34" s="22"/>
    </row>
    <row r="35" spans="1:16" ht="39" customHeight="1" x14ac:dyDescent="0.2">
      <c r="A35" s="22"/>
      <c r="B35" s="35"/>
      <c r="C35" s="1244" t="s">
        <v>571</v>
      </c>
      <c r="D35" s="1245"/>
      <c r="E35" s="1246"/>
      <c r="F35" s="36">
        <v>6.86</v>
      </c>
      <c r="G35" s="37">
        <v>5.85</v>
      </c>
      <c r="H35" s="37">
        <v>3.86</v>
      </c>
      <c r="I35" s="37">
        <v>5.28</v>
      </c>
      <c r="J35" s="38">
        <v>4.46</v>
      </c>
      <c r="K35" s="22"/>
      <c r="L35" s="22"/>
      <c r="M35" s="22"/>
      <c r="N35" s="22"/>
      <c r="O35" s="22"/>
      <c r="P35" s="22"/>
    </row>
    <row r="36" spans="1:16" ht="39" customHeight="1" x14ac:dyDescent="0.2">
      <c r="A36" s="22"/>
      <c r="B36" s="35"/>
      <c r="C36" s="1244" t="s">
        <v>572</v>
      </c>
      <c r="D36" s="1245"/>
      <c r="E36" s="1246"/>
      <c r="F36" s="36">
        <v>0</v>
      </c>
      <c r="G36" s="37">
        <v>0</v>
      </c>
      <c r="H36" s="37">
        <v>0</v>
      </c>
      <c r="I36" s="37" t="s">
        <v>573</v>
      </c>
      <c r="J36" s="38">
        <v>2.4500000000000002</v>
      </c>
      <c r="K36" s="22"/>
      <c r="L36" s="22"/>
      <c r="M36" s="22"/>
      <c r="N36" s="22"/>
      <c r="O36" s="22"/>
      <c r="P36" s="22"/>
    </row>
    <row r="37" spans="1:16" ht="39" customHeight="1" x14ac:dyDescent="0.2">
      <c r="A37" s="22"/>
      <c r="B37" s="35"/>
      <c r="C37" s="1244" t="s">
        <v>574</v>
      </c>
      <c r="D37" s="1245"/>
      <c r="E37" s="1246"/>
      <c r="F37" s="36">
        <v>0.91</v>
      </c>
      <c r="G37" s="37">
        <v>1.03</v>
      </c>
      <c r="H37" s="37">
        <v>1.0900000000000001</v>
      </c>
      <c r="I37" s="37">
        <v>2</v>
      </c>
      <c r="J37" s="38">
        <v>1.44</v>
      </c>
      <c r="K37" s="22"/>
      <c r="L37" s="22"/>
      <c r="M37" s="22"/>
      <c r="N37" s="22"/>
      <c r="O37" s="22"/>
      <c r="P37" s="22"/>
    </row>
    <row r="38" spans="1:16" ht="39" customHeight="1" x14ac:dyDescent="0.2">
      <c r="A38" s="22"/>
      <c r="B38" s="35"/>
      <c r="C38" s="1244" t="s">
        <v>575</v>
      </c>
      <c r="D38" s="1245"/>
      <c r="E38" s="1246"/>
      <c r="F38" s="36">
        <v>0.01</v>
      </c>
      <c r="G38" s="37">
        <v>0.76</v>
      </c>
      <c r="H38" s="37">
        <v>0.65</v>
      </c>
      <c r="I38" s="37">
        <v>0.32</v>
      </c>
      <c r="J38" s="38">
        <v>0.67</v>
      </c>
      <c r="K38" s="22"/>
      <c r="L38" s="22"/>
      <c r="M38" s="22"/>
      <c r="N38" s="22"/>
      <c r="O38" s="22"/>
      <c r="P38" s="22"/>
    </row>
    <row r="39" spans="1:16" ht="39" customHeight="1" x14ac:dyDescent="0.2">
      <c r="A39" s="22"/>
      <c r="B39" s="35"/>
      <c r="C39" s="1244" t="s">
        <v>576</v>
      </c>
      <c r="D39" s="1245"/>
      <c r="E39" s="1246"/>
      <c r="F39" s="36">
        <v>0.97</v>
      </c>
      <c r="G39" s="37">
        <v>0.61</v>
      </c>
      <c r="H39" s="37">
        <v>0.76</v>
      </c>
      <c r="I39" s="37">
        <v>0.31</v>
      </c>
      <c r="J39" s="38">
        <v>0.56000000000000005</v>
      </c>
      <c r="K39" s="22"/>
      <c r="L39" s="22"/>
      <c r="M39" s="22"/>
      <c r="N39" s="22"/>
      <c r="O39" s="22"/>
      <c r="P39" s="22"/>
    </row>
    <row r="40" spans="1:16" ht="39" customHeight="1" x14ac:dyDescent="0.2">
      <c r="A40" s="22"/>
      <c r="B40" s="35"/>
      <c r="C40" s="1244" t="s">
        <v>577</v>
      </c>
      <c r="D40" s="1245"/>
      <c r="E40" s="1246"/>
      <c r="F40" s="36">
        <v>0.01</v>
      </c>
      <c r="G40" s="37">
        <v>0.2</v>
      </c>
      <c r="H40" s="37">
        <v>0</v>
      </c>
      <c r="I40" s="37">
        <v>0</v>
      </c>
      <c r="J40" s="38">
        <v>0</v>
      </c>
      <c r="K40" s="22"/>
      <c r="L40" s="22"/>
      <c r="M40" s="22"/>
      <c r="N40" s="22"/>
      <c r="O40" s="22"/>
      <c r="P40" s="22"/>
    </row>
    <row r="41" spans="1:16" ht="39" customHeight="1" x14ac:dyDescent="0.2">
      <c r="A41" s="22"/>
      <c r="B41" s="35"/>
      <c r="C41" s="1244"/>
      <c r="D41" s="1245"/>
      <c r="E41" s="1246"/>
      <c r="F41" s="36"/>
      <c r="G41" s="37"/>
      <c r="H41" s="37"/>
      <c r="I41" s="37"/>
      <c r="J41" s="38"/>
      <c r="K41" s="22"/>
      <c r="L41" s="22"/>
      <c r="M41" s="22"/>
      <c r="N41" s="22"/>
      <c r="O41" s="22"/>
      <c r="P41" s="22"/>
    </row>
    <row r="42" spans="1:16" ht="39" customHeight="1" x14ac:dyDescent="0.2">
      <c r="A42" s="22"/>
      <c r="B42" s="39"/>
      <c r="C42" s="1244" t="s">
        <v>578</v>
      </c>
      <c r="D42" s="1245"/>
      <c r="E42" s="1246"/>
      <c r="F42" s="36" t="s">
        <v>520</v>
      </c>
      <c r="G42" s="37" t="s">
        <v>520</v>
      </c>
      <c r="H42" s="37" t="s">
        <v>579</v>
      </c>
      <c r="I42" s="37" t="s">
        <v>520</v>
      </c>
      <c r="J42" s="38" t="s">
        <v>520</v>
      </c>
      <c r="K42" s="22"/>
      <c r="L42" s="22"/>
      <c r="M42" s="22"/>
      <c r="N42" s="22"/>
      <c r="O42" s="22"/>
      <c r="P42" s="22"/>
    </row>
    <row r="43" spans="1:16" ht="39" customHeight="1" thickBot="1" x14ac:dyDescent="0.25">
      <c r="A43" s="22"/>
      <c r="B43" s="40"/>
      <c r="C43" s="1247" t="s">
        <v>580</v>
      </c>
      <c r="D43" s="1248"/>
      <c r="E43" s="1249"/>
      <c r="F43" s="41">
        <v>0</v>
      </c>
      <c r="G43" s="42">
        <v>0</v>
      </c>
      <c r="H43" s="42">
        <v>0</v>
      </c>
      <c r="I43" s="42">
        <v>0</v>
      </c>
      <c r="J43" s="43" t="s">
        <v>520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lau4k5CCS9upnLxIqDnxRipu7Oq9ZqGoGT3MdoXt9atoDClRqFhzXaeIjpTsNElBxXheOTZHMn5A17EZiVJMtA==" saltValue="IZqyfSww0Mh5/DSbOuxnG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22" zoomScaleSheetLayoutView="55" workbookViewId="0">
      <selection activeCell="U51" sqref="U51"/>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2">
      <c r="A45" s="48"/>
      <c r="B45" s="1252" t="s">
        <v>11</v>
      </c>
      <c r="C45" s="1253"/>
      <c r="D45" s="58"/>
      <c r="E45" s="1258" t="s">
        <v>12</v>
      </c>
      <c r="F45" s="1258"/>
      <c r="G45" s="1258"/>
      <c r="H45" s="1258"/>
      <c r="I45" s="1258"/>
      <c r="J45" s="1259"/>
      <c r="K45" s="59">
        <v>4085</v>
      </c>
      <c r="L45" s="60">
        <v>4046</v>
      </c>
      <c r="M45" s="60">
        <v>4010</v>
      </c>
      <c r="N45" s="60">
        <v>3951</v>
      </c>
      <c r="O45" s="61">
        <v>3946</v>
      </c>
      <c r="P45" s="48"/>
      <c r="Q45" s="48"/>
      <c r="R45" s="48"/>
      <c r="S45" s="48"/>
      <c r="T45" s="48"/>
      <c r="U45" s="48"/>
    </row>
    <row r="46" spans="1:21" ht="30.75" customHeight="1" x14ac:dyDescent="0.2">
      <c r="A46" s="48"/>
      <c r="B46" s="1254"/>
      <c r="C46" s="1255"/>
      <c r="D46" s="62"/>
      <c r="E46" s="1260" t="s">
        <v>13</v>
      </c>
      <c r="F46" s="1260"/>
      <c r="G46" s="1260"/>
      <c r="H46" s="1260"/>
      <c r="I46" s="1260"/>
      <c r="J46" s="1261"/>
      <c r="K46" s="63" t="s">
        <v>520</v>
      </c>
      <c r="L46" s="64" t="s">
        <v>520</v>
      </c>
      <c r="M46" s="64" t="s">
        <v>520</v>
      </c>
      <c r="N46" s="64" t="s">
        <v>520</v>
      </c>
      <c r="O46" s="65" t="s">
        <v>520</v>
      </c>
      <c r="P46" s="48"/>
      <c r="Q46" s="48"/>
      <c r="R46" s="48"/>
      <c r="S46" s="48"/>
      <c r="T46" s="48"/>
      <c r="U46" s="48"/>
    </row>
    <row r="47" spans="1:21" ht="30.75" customHeight="1" x14ac:dyDescent="0.2">
      <c r="A47" s="48"/>
      <c r="B47" s="1254"/>
      <c r="C47" s="1255"/>
      <c r="D47" s="62"/>
      <c r="E47" s="1260" t="s">
        <v>14</v>
      </c>
      <c r="F47" s="1260"/>
      <c r="G47" s="1260"/>
      <c r="H47" s="1260"/>
      <c r="I47" s="1260"/>
      <c r="J47" s="1261"/>
      <c r="K47" s="63" t="s">
        <v>520</v>
      </c>
      <c r="L47" s="64" t="s">
        <v>520</v>
      </c>
      <c r="M47" s="64" t="s">
        <v>520</v>
      </c>
      <c r="N47" s="64" t="s">
        <v>520</v>
      </c>
      <c r="O47" s="65" t="s">
        <v>520</v>
      </c>
      <c r="P47" s="48"/>
      <c r="Q47" s="48"/>
      <c r="R47" s="48"/>
      <c r="S47" s="48"/>
      <c r="T47" s="48"/>
      <c r="U47" s="48"/>
    </row>
    <row r="48" spans="1:21" ht="30.75" customHeight="1" x14ac:dyDescent="0.2">
      <c r="A48" s="48"/>
      <c r="B48" s="1254"/>
      <c r="C48" s="1255"/>
      <c r="D48" s="62"/>
      <c r="E48" s="1260" t="s">
        <v>15</v>
      </c>
      <c r="F48" s="1260"/>
      <c r="G48" s="1260"/>
      <c r="H48" s="1260"/>
      <c r="I48" s="1260"/>
      <c r="J48" s="1261"/>
      <c r="K48" s="63">
        <v>910</v>
      </c>
      <c r="L48" s="64">
        <v>1080</v>
      </c>
      <c r="M48" s="64">
        <v>1198</v>
      </c>
      <c r="N48" s="64">
        <v>1223</v>
      </c>
      <c r="O48" s="65">
        <v>1122</v>
      </c>
      <c r="P48" s="48"/>
      <c r="Q48" s="48"/>
      <c r="R48" s="48"/>
      <c r="S48" s="48"/>
      <c r="T48" s="48"/>
      <c r="U48" s="48"/>
    </row>
    <row r="49" spans="1:21" ht="30.75" customHeight="1" x14ac:dyDescent="0.2">
      <c r="A49" s="48"/>
      <c r="B49" s="1254"/>
      <c r="C49" s="1255"/>
      <c r="D49" s="62"/>
      <c r="E49" s="1260" t="s">
        <v>16</v>
      </c>
      <c r="F49" s="1260"/>
      <c r="G49" s="1260"/>
      <c r="H49" s="1260"/>
      <c r="I49" s="1260"/>
      <c r="J49" s="1261"/>
      <c r="K49" s="63">
        <v>349</v>
      </c>
      <c r="L49" s="64">
        <v>381</v>
      </c>
      <c r="M49" s="64">
        <v>404</v>
      </c>
      <c r="N49" s="64">
        <v>364</v>
      </c>
      <c r="O49" s="65">
        <v>258</v>
      </c>
      <c r="P49" s="48"/>
      <c r="Q49" s="48"/>
      <c r="R49" s="48"/>
      <c r="S49" s="48"/>
      <c r="T49" s="48"/>
      <c r="U49" s="48"/>
    </row>
    <row r="50" spans="1:21" ht="30.75" customHeight="1" x14ac:dyDescent="0.2">
      <c r="A50" s="48"/>
      <c r="B50" s="1254"/>
      <c r="C50" s="1255"/>
      <c r="D50" s="62"/>
      <c r="E50" s="1260" t="s">
        <v>17</v>
      </c>
      <c r="F50" s="1260"/>
      <c r="G50" s="1260"/>
      <c r="H50" s="1260"/>
      <c r="I50" s="1260"/>
      <c r="J50" s="1261"/>
      <c r="K50" s="63">
        <v>347</v>
      </c>
      <c r="L50" s="64">
        <v>341</v>
      </c>
      <c r="M50" s="64">
        <v>340</v>
      </c>
      <c r="N50" s="64">
        <v>340</v>
      </c>
      <c r="O50" s="65">
        <v>339</v>
      </c>
      <c r="P50" s="48"/>
      <c r="Q50" s="48"/>
      <c r="R50" s="48"/>
      <c r="S50" s="48"/>
      <c r="T50" s="48"/>
      <c r="U50" s="48"/>
    </row>
    <row r="51" spans="1:21" ht="30.75" customHeight="1" x14ac:dyDescent="0.2">
      <c r="A51" s="48"/>
      <c r="B51" s="1256"/>
      <c r="C51" s="1257"/>
      <c r="D51" s="66"/>
      <c r="E51" s="1260" t="s">
        <v>18</v>
      </c>
      <c r="F51" s="1260"/>
      <c r="G51" s="1260"/>
      <c r="H51" s="1260"/>
      <c r="I51" s="1260"/>
      <c r="J51" s="1261"/>
      <c r="K51" s="63" t="s">
        <v>520</v>
      </c>
      <c r="L51" s="64" t="s">
        <v>520</v>
      </c>
      <c r="M51" s="64" t="s">
        <v>520</v>
      </c>
      <c r="N51" s="64" t="s">
        <v>520</v>
      </c>
      <c r="O51" s="65" t="s">
        <v>520</v>
      </c>
      <c r="P51" s="48"/>
      <c r="Q51" s="48"/>
      <c r="R51" s="48"/>
      <c r="S51" s="48"/>
      <c r="T51" s="48"/>
      <c r="U51" s="48"/>
    </row>
    <row r="52" spans="1:21" ht="30.75" customHeight="1" x14ac:dyDescent="0.2">
      <c r="A52" s="48"/>
      <c r="B52" s="1262" t="s">
        <v>19</v>
      </c>
      <c r="C52" s="1263"/>
      <c r="D52" s="66"/>
      <c r="E52" s="1260" t="s">
        <v>20</v>
      </c>
      <c r="F52" s="1260"/>
      <c r="G52" s="1260"/>
      <c r="H52" s="1260"/>
      <c r="I52" s="1260"/>
      <c r="J52" s="1261"/>
      <c r="K52" s="63">
        <v>3929</v>
      </c>
      <c r="L52" s="64">
        <v>4003</v>
      </c>
      <c r="M52" s="64">
        <v>4013</v>
      </c>
      <c r="N52" s="64">
        <v>3990</v>
      </c>
      <c r="O52" s="65">
        <v>4001</v>
      </c>
      <c r="P52" s="48"/>
      <c r="Q52" s="48"/>
      <c r="R52" s="48"/>
      <c r="S52" s="48"/>
      <c r="T52" s="48"/>
      <c r="U52" s="48"/>
    </row>
    <row r="53" spans="1:21" ht="30.75" customHeight="1" thickBot="1" x14ac:dyDescent="0.25">
      <c r="A53" s="48"/>
      <c r="B53" s="1264" t="s">
        <v>21</v>
      </c>
      <c r="C53" s="1265"/>
      <c r="D53" s="67"/>
      <c r="E53" s="1266" t="s">
        <v>22</v>
      </c>
      <c r="F53" s="1266"/>
      <c r="G53" s="1266"/>
      <c r="H53" s="1266"/>
      <c r="I53" s="1266"/>
      <c r="J53" s="1267"/>
      <c r="K53" s="68">
        <v>1762</v>
      </c>
      <c r="L53" s="69">
        <v>1845</v>
      </c>
      <c r="M53" s="69">
        <v>1939</v>
      </c>
      <c r="N53" s="69">
        <v>1888</v>
      </c>
      <c r="O53" s="70">
        <v>1664</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5">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2">
      <c r="B57" s="1268" t="s">
        <v>25</v>
      </c>
      <c r="C57" s="1269"/>
      <c r="D57" s="1272" t="s">
        <v>26</v>
      </c>
      <c r="E57" s="1273"/>
      <c r="F57" s="1273"/>
      <c r="G57" s="1273"/>
      <c r="H57" s="1273"/>
      <c r="I57" s="1273"/>
      <c r="J57" s="1274"/>
      <c r="K57" s="83"/>
      <c r="L57" s="84"/>
      <c r="M57" s="84"/>
      <c r="N57" s="84"/>
      <c r="O57" s="85"/>
    </row>
    <row r="58" spans="1:21" ht="31.5" customHeight="1" thickBot="1" x14ac:dyDescent="0.25">
      <c r="B58" s="1270"/>
      <c r="C58" s="1271"/>
      <c r="D58" s="1275" t="s">
        <v>27</v>
      </c>
      <c r="E58" s="1276"/>
      <c r="F58" s="1276"/>
      <c r="G58" s="1276"/>
      <c r="H58" s="1276"/>
      <c r="I58" s="1276"/>
      <c r="J58" s="1277"/>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7me+6lFo9FqDbPfbquKM6wkmP+UMXTkZ4RsLxXNF/tW7ItM4e/0hfhUDzHVqTu2tMY+DPn8O9oFTMZhqE9S3g==" saltValue="xrmmY5f5QxR+zyJBxi9wP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topLeftCell="A31" zoomScaleSheetLayoutView="100" workbookViewId="0">
      <selection activeCell="AD102" sqref="AD102"/>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561</v>
      </c>
      <c r="J40" s="100" t="s">
        <v>562</v>
      </c>
      <c r="K40" s="100" t="s">
        <v>563</v>
      </c>
      <c r="L40" s="100" t="s">
        <v>564</v>
      </c>
      <c r="M40" s="101" t="s">
        <v>565</v>
      </c>
    </row>
    <row r="41" spans="2:13" ht="27.75" customHeight="1" x14ac:dyDescent="0.2">
      <c r="B41" s="1278" t="s">
        <v>30</v>
      </c>
      <c r="C41" s="1279"/>
      <c r="D41" s="102"/>
      <c r="E41" s="1284" t="s">
        <v>31</v>
      </c>
      <c r="F41" s="1284"/>
      <c r="G41" s="1284"/>
      <c r="H41" s="1285"/>
      <c r="I41" s="103">
        <v>42895</v>
      </c>
      <c r="J41" s="104">
        <v>44528</v>
      </c>
      <c r="K41" s="104">
        <v>46434</v>
      </c>
      <c r="L41" s="104">
        <v>48314</v>
      </c>
      <c r="M41" s="105">
        <v>47082</v>
      </c>
    </row>
    <row r="42" spans="2:13" ht="27.75" customHeight="1" x14ac:dyDescent="0.2">
      <c r="B42" s="1280"/>
      <c r="C42" s="1281"/>
      <c r="D42" s="106"/>
      <c r="E42" s="1286" t="s">
        <v>32</v>
      </c>
      <c r="F42" s="1286"/>
      <c r="G42" s="1286"/>
      <c r="H42" s="1287"/>
      <c r="I42" s="107">
        <v>3537</v>
      </c>
      <c r="J42" s="108">
        <v>3532</v>
      </c>
      <c r="K42" s="108">
        <v>2880</v>
      </c>
      <c r="L42" s="108">
        <v>3662</v>
      </c>
      <c r="M42" s="109">
        <v>3119</v>
      </c>
    </row>
    <row r="43" spans="2:13" ht="27.75" customHeight="1" x14ac:dyDescent="0.2">
      <c r="B43" s="1280"/>
      <c r="C43" s="1281"/>
      <c r="D43" s="106"/>
      <c r="E43" s="1286" t="s">
        <v>33</v>
      </c>
      <c r="F43" s="1286"/>
      <c r="G43" s="1286"/>
      <c r="H43" s="1287"/>
      <c r="I43" s="107">
        <v>17884</v>
      </c>
      <c r="J43" s="108">
        <v>18141</v>
      </c>
      <c r="K43" s="108">
        <v>18740</v>
      </c>
      <c r="L43" s="108">
        <v>18671</v>
      </c>
      <c r="M43" s="109">
        <v>18265</v>
      </c>
    </row>
    <row r="44" spans="2:13" ht="27.75" customHeight="1" x14ac:dyDescent="0.2">
      <c r="B44" s="1280"/>
      <c r="C44" s="1281"/>
      <c r="D44" s="106"/>
      <c r="E44" s="1286" t="s">
        <v>34</v>
      </c>
      <c r="F44" s="1286"/>
      <c r="G44" s="1286"/>
      <c r="H44" s="1287"/>
      <c r="I44" s="107">
        <v>2454</v>
      </c>
      <c r="J44" s="108">
        <v>2160</v>
      </c>
      <c r="K44" s="108">
        <v>2048</v>
      </c>
      <c r="L44" s="108">
        <v>2954</v>
      </c>
      <c r="M44" s="109">
        <v>6748</v>
      </c>
    </row>
    <row r="45" spans="2:13" ht="27.75" customHeight="1" x14ac:dyDescent="0.2">
      <c r="B45" s="1280"/>
      <c r="C45" s="1281"/>
      <c r="D45" s="106"/>
      <c r="E45" s="1286" t="s">
        <v>35</v>
      </c>
      <c r="F45" s="1286"/>
      <c r="G45" s="1286"/>
      <c r="H45" s="1287"/>
      <c r="I45" s="107">
        <v>4766</v>
      </c>
      <c r="J45" s="108">
        <v>4400</v>
      </c>
      <c r="K45" s="108">
        <v>3898</v>
      </c>
      <c r="L45" s="108">
        <v>3674</v>
      </c>
      <c r="M45" s="109">
        <v>3841</v>
      </c>
    </row>
    <row r="46" spans="2:13" ht="27.75" customHeight="1" x14ac:dyDescent="0.2">
      <c r="B46" s="1280"/>
      <c r="C46" s="1281"/>
      <c r="D46" s="110"/>
      <c r="E46" s="1286" t="s">
        <v>36</v>
      </c>
      <c r="F46" s="1286"/>
      <c r="G46" s="1286"/>
      <c r="H46" s="1287"/>
      <c r="I46" s="107" t="s">
        <v>520</v>
      </c>
      <c r="J46" s="108" t="s">
        <v>520</v>
      </c>
      <c r="K46" s="108" t="s">
        <v>520</v>
      </c>
      <c r="L46" s="108" t="s">
        <v>520</v>
      </c>
      <c r="M46" s="109" t="s">
        <v>520</v>
      </c>
    </row>
    <row r="47" spans="2:13" ht="27.75" customHeight="1" x14ac:dyDescent="0.2">
      <c r="B47" s="1280"/>
      <c r="C47" s="1281"/>
      <c r="D47" s="111"/>
      <c r="E47" s="1288" t="s">
        <v>37</v>
      </c>
      <c r="F47" s="1289"/>
      <c r="G47" s="1289"/>
      <c r="H47" s="1290"/>
      <c r="I47" s="107" t="s">
        <v>520</v>
      </c>
      <c r="J47" s="108" t="s">
        <v>520</v>
      </c>
      <c r="K47" s="108" t="s">
        <v>520</v>
      </c>
      <c r="L47" s="108" t="s">
        <v>520</v>
      </c>
      <c r="M47" s="109" t="s">
        <v>520</v>
      </c>
    </row>
    <row r="48" spans="2:13" ht="27.75" customHeight="1" x14ac:dyDescent="0.2">
      <c r="B48" s="1280"/>
      <c r="C48" s="1281"/>
      <c r="D48" s="106"/>
      <c r="E48" s="1286" t="s">
        <v>38</v>
      </c>
      <c r="F48" s="1286"/>
      <c r="G48" s="1286"/>
      <c r="H48" s="1287"/>
      <c r="I48" s="107" t="s">
        <v>520</v>
      </c>
      <c r="J48" s="108" t="s">
        <v>520</v>
      </c>
      <c r="K48" s="108" t="s">
        <v>520</v>
      </c>
      <c r="L48" s="108" t="s">
        <v>520</v>
      </c>
      <c r="M48" s="109" t="s">
        <v>520</v>
      </c>
    </row>
    <row r="49" spans="2:13" ht="27.75" customHeight="1" x14ac:dyDescent="0.2">
      <c r="B49" s="1282"/>
      <c r="C49" s="1283"/>
      <c r="D49" s="106"/>
      <c r="E49" s="1286" t="s">
        <v>39</v>
      </c>
      <c r="F49" s="1286"/>
      <c r="G49" s="1286"/>
      <c r="H49" s="1287"/>
      <c r="I49" s="107" t="s">
        <v>520</v>
      </c>
      <c r="J49" s="108" t="s">
        <v>520</v>
      </c>
      <c r="K49" s="108" t="s">
        <v>520</v>
      </c>
      <c r="L49" s="108" t="s">
        <v>520</v>
      </c>
      <c r="M49" s="109" t="s">
        <v>520</v>
      </c>
    </row>
    <row r="50" spans="2:13" ht="27.75" customHeight="1" x14ac:dyDescent="0.2">
      <c r="B50" s="1291" t="s">
        <v>40</v>
      </c>
      <c r="C50" s="1292"/>
      <c r="D50" s="112"/>
      <c r="E50" s="1286" t="s">
        <v>41</v>
      </c>
      <c r="F50" s="1286"/>
      <c r="G50" s="1286"/>
      <c r="H50" s="1287"/>
      <c r="I50" s="107">
        <v>6264</v>
      </c>
      <c r="J50" s="108">
        <v>5549</v>
      </c>
      <c r="K50" s="108">
        <v>5398</v>
      </c>
      <c r="L50" s="108">
        <v>4374</v>
      </c>
      <c r="M50" s="109">
        <v>4284</v>
      </c>
    </row>
    <row r="51" spans="2:13" ht="27.75" customHeight="1" x14ac:dyDescent="0.2">
      <c r="B51" s="1280"/>
      <c r="C51" s="1281"/>
      <c r="D51" s="106"/>
      <c r="E51" s="1286" t="s">
        <v>42</v>
      </c>
      <c r="F51" s="1286"/>
      <c r="G51" s="1286"/>
      <c r="H51" s="1287"/>
      <c r="I51" s="107">
        <v>8194</v>
      </c>
      <c r="J51" s="108">
        <v>8467</v>
      </c>
      <c r="K51" s="108">
        <v>8803</v>
      </c>
      <c r="L51" s="108">
        <v>8254</v>
      </c>
      <c r="M51" s="109">
        <v>8073</v>
      </c>
    </row>
    <row r="52" spans="2:13" ht="27.75" customHeight="1" x14ac:dyDescent="0.2">
      <c r="B52" s="1282"/>
      <c r="C52" s="1283"/>
      <c r="D52" s="106"/>
      <c r="E52" s="1286" t="s">
        <v>43</v>
      </c>
      <c r="F52" s="1286"/>
      <c r="G52" s="1286"/>
      <c r="H52" s="1287"/>
      <c r="I52" s="107">
        <v>42010</v>
      </c>
      <c r="J52" s="108">
        <v>42069</v>
      </c>
      <c r="K52" s="108">
        <v>42506</v>
      </c>
      <c r="L52" s="108">
        <v>44043</v>
      </c>
      <c r="M52" s="109">
        <v>44382</v>
      </c>
    </row>
    <row r="53" spans="2:13" ht="27.75" customHeight="1" thickBot="1" x14ac:dyDescent="0.25">
      <c r="B53" s="1293" t="s">
        <v>44</v>
      </c>
      <c r="C53" s="1294"/>
      <c r="D53" s="113"/>
      <c r="E53" s="1295" t="s">
        <v>45</v>
      </c>
      <c r="F53" s="1295"/>
      <c r="G53" s="1295"/>
      <c r="H53" s="1296"/>
      <c r="I53" s="114">
        <v>15067</v>
      </c>
      <c r="J53" s="115">
        <v>16676</v>
      </c>
      <c r="K53" s="115">
        <v>17293</v>
      </c>
      <c r="L53" s="115">
        <v>20604</v>
      </c>
      <c r="M53" s="116">
        <v>22316</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B4evvOGPBG00jmm67lbmv01SzAyCLwyt4nf6Hjo4dezdok7XHaRPTtPje8vv0tnw7ZXAATMaS/LQKC1UAMZVkA==" saltValue="ojaCCCPyUqrWR6tKwKC/k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25" zoomScale="70" zoomScaleNormal="70" zoomScaleSheetLayoutView="100" workbookViewId="0">
      <selection activeCell="F59" sqref="F59"/>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563</v>
      </c>
      <c r="G54" s="125" t="s">
        <v>564</v>
      </c>
      <c r="H54" s="126" t="s">
        <v>565</v>
      </c>
    </row>
    <row r="55" spans="2:8" ht="52.5" customHeight="1" x14ac:dyDescent="0.2">
      <c r="B55" s="127"/>
      <c r="C55" s="1305" t="s">
        <v>48</v>
      </c>
      <c r="D55" s="1305"/>
      <c r="E55" s="1306"/>
      <c r="F55" s="128">
        <v>2656</v>
      </c>
      <c r="G55" s="128">
        <v>2463</v>
      </c>
      <c r="H55" s="129">
        <v>2550</v>
      </c>
    </row>
    <row r="56" spans="2:8" ht="52.5" customHeight="1" x14ac:dyDescent="0.2">
      <c r="B56" s="130"/>
      <c r="C56" s="1307" t="s">
        <v>49</v>
      </c>
      <c r="D56" s="1307"/>
      <c r="E56" s="1308"/>
      <c r="F56" s="131">
        <v>14</v>
      </c>
      <c r="G56" s="131">
        <v>14</v>
      </c>
      <c r="H56" s="132">
        <v>14</v>
      </c>
    </row>
    <row r="57" spans="2:8" ht="53.25" customHeight="1" x14ac:dyDescent="0.2">
      <c r="B57" s="130"/>
      <c r="C57" s="1309" t="s">
        <v>50</v>
      </c>
      <c r="D57" s="1309"/>
      <c r="E57" s="1310"/>
      <c r="F57" s="133">
        <v>2917</v>
      </c>
      <c r="G57" s="133">
        <v>1735</v>
      </c>
      <c r="H57" s="134">
        <v>1514</v>
      </c>
    </row>
    <row r="58" spans="2:8" ht="45.75" customHeight="1" x14ac:dyDescent="0.2">
      <c r="B58" s="135"/>
      <c r="C58" s="1297" t="s">
        <v>603</v>
      </c>
      <c r="D58" s="1298"/>
      <c r="E58" s="1299"/>
      <c r="F58" s="136">
        <v>853</v>
      </c>
      <c r="G58" s="136">
        <v>586</v>
      </c>
      <c r="H58" s="137">
        <v>512</v>
      </c>
    </row>
    <row r="59" spans="2:8" ht="45.75" customHeight="1" x14ac:dyDescent="0.2">
      <c r="B59" s="135"/>
      <c r="C59" s="1297" t="s">
        <v>604</v>
      </c>
      <c r="D59" s="1298"/>
      <c r="E59" s="1299"/>
      <c r="F59" s="136">
        <v>521</v>
      </c>
      <c r="G59" s="136">
        <v>332</v>
      </c>
      <c r="H59" s="137">
        <v>437</v>
      </c>
    </row>
    <row r="60" spans="2:8" ht="45.75" customHeight="1" x14ac:dyDescent="0.2">
      <c r="B60" s="135"/>
      <c r="C60" s="1297" t="s">
        <v>605</v>
      </c>
      <c r="D60" s="1298"/>
      <c r="E60" s="1299"/>
      <c r="F60" s="136">
        <v>298</v>
      </c>
      <c r="G60" s="136">
        <v>328</v>
      </c>
      <c r="H60" s="137">
        <v>296</v>
      </c>
    </row>
    <row r="61" spans="2:8" ht="45.75" customHeight="1" x14ac:dyDescent="0.2">
      <c r="B61" s="135"/>
      <c r="C61" s="1297" t="s">
        <v>607</v>
      </c>
      <c r="D61" s="1298"/>
      <c r="E61" s="1299"/>
      <c r="F61" s="136">
        <v>0</v>
      </c>
      <c r="G61" s="136">
        <v>0</v>
      </c>
      <c r="H61" s="137">
        <v>114</v>
      </c>
    </row>
    <row r="62" spans="2:8" ht="45.75" customHeight="1" thickBot="1" x14ac:dyDescent="0.25">
      <c r="B62" s="138"/>
      <c r="C62" s="1300" t="s">
        <v>606</v>
      </c>
      <c r="D62" s="1301"/>
      <c r="E62" s="1302"/>
      <c r="F62" s="139">
        <v>73</v>
      </c>
      <c r="G62" s="139">
        <v>73</v>
      </c>
      <c r="H62" s="140">
        <v>73</v>
      </c>
    </row>
    <row r="63" spans="2:8" ht="52.5" customHeight="1" thickBot="1" x14ac:dyDescent="0.25">
      <c r="B63" s="141"/>
      <c r="C63" s="1303" t="s">
        <v>51</v>
      </c>
      <c r="D63" s="1303"/>
      <c r="E63" s="1304"/>
      <c r="F63" s="142">
        <v>5588</v>
      </c>
      <c r="G63" s="142">
        <v>4212</v>
      </c>
      <c r="H63" s="143">
        <v>4079</v>
      </c>
    </row>
    <row r="64" spans="2:8" ht="15" customHeight="1" x14ac:dyDescent="0.2"/>
  </sheetData>
  <sheetProtection algorithmName="SHA-512" hashValue="c9hcuJdp4qQAOQ73dzc8vu7LRc50OE2ZXLFkUu/bi0JsF1pi/QI1P4PaO6kfDSE3i+InUvmyh3V0KLSO7NTzMA==" saltValue="NLlu55jubrJGZ6+1rTGP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499B2-26EE-466A-BB7F-50159B5F28A8}">
  <sheetPr>
    <pageSetUpPr fitToPage="1"/>
  </sheetPr>
  <dimension ref="A1:WZM160"/>
  <sheetViews>
    <sheetView showGridLines="0" zoomScale="80" zoomScaleNormal="80" zoomScaleSheetLayoutView="55" workbookViewId="0">
      <selection activeCell="AN65" sqref="AN65:DC69"/>
    </sheetView>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611</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611</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612</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613</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8" t="s">
        <v>621</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ht="13.2" x14ac:dyDescent="0.2">
      <c r="B44" s="397"/>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ht="13.2" x14ac:dyDescent="0.2">
      <c r="B45" s="397"/>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ht="13.2" x14ac:dyDescent="0.2">
      <c r="B46" s="397"/>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ht="13.2" x14ac:dyDescent="0.2">
      <c r="B47" s="397"/>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614</v>
      </c>
    </row>
    <row r="50" spans="1:109" ht="13.2" x14ac:dyDescent="0.2">
      <c r="B50" s="397"/>
      <c r="G50" s="1311"/>
      <c r="H50" s="1311"/>
      <c r="I50" s="1311"/>
      <c r="J50" s="1311"/>
      <c r="K50" s="407"/>
      <c r="L50" s="407"/>
      <c r="M50" s="408"/>
      <c r="N50" s="408"/>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561</v>
      </c>
      <c r="BQ50" s="1315"/>
      <c r="BR50" s="1315"/>
      <c r="BS50" s="1315"/>
      <c r="BT50" s="1315"/>
      <c r="BU50" s="1315"/>
      <c r="BV50" s="1315"/>
      <c r="BW50" s="1315"/>
      <c r="BX50" s="1315" t="s">
        <v>562</v>
      </c>
      <c r="BY50" s="1315"/>
      <c r="BZ50" s="1315"/>
      <c r="CA50" s="1315"/>
      <c r="CB50" s="1315"/>
      <c r="CC50" s="1315"/>
      <c r="CD50" s="1315"/>
      <c r="CE50" s="1315"/>
      <c r="CF50" s="1315" t="s">
        <v>563</v>
      </c>
      <c r="CG50" s="1315"/>
      <c r="CH50" s="1315"/>
      <c r="CI50" s="1315"/>
      <c r="CJ50" s="1315"/>
      <c r="CK50" s="1315"/>
      <c r="CL50" s="1315"/>
      <c r="CM50" s="1315"/>
      <c r="CN50" s="1315" t="s">
        <v>564</v>
      </c>
      <c r="CO50" s="1315"/>
      <c r="CP50" s="1315"/>
      <c r="CQ50" s="1315"/>
      <c r="CR50" s="1315"/>
      <c r="CS50" s="1315"/>
      <c r="CT50" s="1315"/>
      <c r="CU50" s="1315"/>
      <c r="CV50" s="1315" t="s">
        <v>565</v>
      </c>
      <c r="CW50" s="1315"/>
      <c r="CX50" s="1315"/>
      <c r="CY50" s="1315"/>
      <c r="CZ50" s="1315"/>
      <c r="DA50" s="1315"/>
      <c r="DB50" s="1315"/>
      <c r="DC50" s="1315"/>
    </row>
    <row r="51" spans="1:109" ht="13.5" customHeight="1" x14ac:dyDescent="0.2">
      <c r="B51" s="397"/>
      <c r="G51" s="1328"/>
      <c r="H51" s="1328"/>
      <c r="I51" s="1329"/>
      <c r="J51" s="1329"/>
      <c r="K51" s="1327"/>
      <c r="L51" s="1327"/>
      <c r="M51" s="1327"/>
      <c r="N51" s="1327"/>
      <c r="AM51" s="406"/>
      <c r="AN51" s="1317" t="s">
        <v>615</v>
      </c>
      <c r="AO51" s="1317"/>
      <c r="AP51" s="1317"/>
      <c r="AQ51" s="1317"/>
      <c r="AR51" s="1317"/>
      <c r="AS51" s="1317"/>
      <c r="AT51" s="1317"/>
      <c r="AU51" s="1317"/>
      <c r="AV51" s="1317"/>
      <c r="AW51" s="1317"/>
      <c r="AX51" s="1317"/>
      <c r="AY51" s="1317"/>
      <c r="AZ51" s="1317"/>
      <c r="BA51" s="1317"/>
      <c r="BB51" s="1317" t="s">
        <v>616</v>
      </c>
      <c r="BC51" s="1317"/>
      <c r="BD51" s="1317"/>
      <c r="BE51" s="1317"/>
      <c r="BF51" s="1317"/>
      <c r="BG51" s="1317"/>
      <c r="BH51" s="1317"/>
      <c r="BI51" s="1317"/>
      <c r="BJ51" s="1317"/>
      <c r="BK51" s="1317"/>
      <c r="BL51" s="1317"/>
      <c r="BM51" s="1317"/>
      <c r="BN51" s="1317"/>
      <c r="BO51" s="1317"/>
      <c r="BP51" s="1316">
        <v>90.7</v>
      </c>
      <c r="BQ51" s="1316"/>
      <c r="BR51" s="1316"/>
      <c r="BS51" s="1316"/>
      <c r="BT51" s="1316"/>
      <c r="BU51" s="1316"/>
      <c r="BV51" s="1316"/>
      <c r="BW51" s="1316"/>
      <c r="BX51" s="1316">
        <v>101.8</v>
      </c>
      <c r="BY51" s="1316"/>
      <c r="BZ51" s="1316"/>
      <c r="CA51" s="1316"/>
      <c r="CB51" s="1316"/>
      <c r="CC51" s="1316"/>
      <c r="CD51" s="1316"/>
      <c r="CE51" s="1316"/>
      <c r="CF51" s="1316">
        <v>107.4</v>
      </c>
      <c r="CG51" s="1316"/>
      <c r="CH51" s="1316"/>
      <c r="CI51" s="1316"/>
      <c r="CJ51" s="1316"/>
      <c r="CK51" s="1316"/>
      <c r="CL51" s="1316"/>
      <c r="CM51" s="1316"/>
      <c r="CN51" s="1316">
        <v>126.2</v>
      </c>
      <c r="CO51" s="1316"/>
      <c r="CP51" s="1316"/>
      <c r="CQ51" s="1316"/>
      <c r="CR51" s="1316"/>
      <c r="CS51" s="1316"/>
      <c r="CT51" s="1316"/>
      <c r="CU51" s="1316"/>
      <c r="CV51" s="1316">
        <v>132.30000000000001</v>
      </c>
      <c r="CW51" s="1316"/>
      <c r="CX51" s="1316"/>
      <c r="CY51" s="1316"/>
      <c r="CZ51" s="1316"/>
      <c r="DA51" s="1316"/>
      <c r="DB51" s="1316"/>
      <c r="DC51" s="1316"/>
    </row>
    <row r="52" spans="1:109" ht="13.2" x14ac:dyDescent="0.2">
      <c r="B52" s="397"/>
      <c r="G52" s="1328"/>
      <c r="H52" s="1328"/>
      <c r="I52" s="1329"/>
      <c r="J52" s="1329"/>
      <c r="K52" s="1327"/>
      <c r="L52" s="1327"/>
      <c r="M52" s="1327"/>
      <c r="N52" s="1327"/>
      <c r="AM52" s="4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ht="13.2" x14ac:dyDescent="0.2">
      <c r="A53" s="405"/>
      <c r="B53" s="397"/>
      <c r="G53" s="1328"/>
      <c r="H53" s="1328"/>
      <c r="I53" s="1311"/>
      <c r="J53" s="1311"/>
      <c r="K53" s="1327"/>
      <c r="L53" s="1327"/>
      <c r="M53" s="1327"/>
      <c r="N53" s="1327"/>
      <c r="AM53" s="406"/>
      <c r="AN53" s="1317"/>
      <c r="AO53" s="1317"/>
      <c r="AP53" s="1317"/>
      <c r="AQ53" s="1317"/>
      <c r="AR53" s="1317"/>
      <c r="AS53" s="1317"/>
      <c r="AT53" s="1317"/>
      <c r="AU53" s="1317"/>
      <c r="AV53" s="1317"/>
      <c r="AW53" s="1317"/>
      <c r="AX53" s="1317"/>
      <c r="AY53" s="1317"/>
      <c r="AZ53" s="1317"/>
      <c r="BA53" s="1317"/>
      <c r="BB53" s="1317" t="s">
        <v>617</v>
      </c>
      <c r="BC53" s="1317"/>
      <c r="BD53" s="1317"/>
      <c r="BE53" s="1317"/>
      <c r="BF53" s="1317"/>
      <c r="BG53" s="1317"/>
      <c r="BH53" s="1317"/>
      <c r="BI53" s="1317"/>
      <c r="BJ53" s="1317"/>
      <c r="BK53" s="1317"/>
      <c r="BL53" s="1317"/>
      <c r="BM53" s="1317"/>
      <c r="BN53" s="1317"/>
      <c r="BO53" s="1317"/>
      <c r="BP53" s="1316">
        <v>47.4</v>
      </c>
      <c r="BQ53" s="1316"/>
      <c r="BR53" s="1316"/>
      <c r="BS53" s="1316"/>
      <c r="BT53" s="1316"/>
      <c r="BU53" s="1316"/>
      <c r="BV53" s="1316"/>
      <c r="BW53" s="1316"/>
      <c r="BX53" s="1316">
        <v>47.9</v>
      </c>
      <c r="BY53" s="1316"/>
      <c r="BZ53" s="1316"/>
      <c r="CA53" s="1316"/>
      <c r="CB53" s="1316"/>
      <c r="CC53" s="1316"/>
      <c r="CD53" s="1316"/>
      <c r="CE53" s="1316"/>
      <c r="CF53" s="1316">
        <v>48.7</v>
      </c>
      <c r="CG53" s="1316"/>
      <c r="CH53" s="1316"/>
      <c r="CI53" s="1316"/>
      <c r="CJ53" s="1316"/>
      <c r="CK53" s="1316"/>
      <c r="CL53" s="1316"/>
      <c r="CM53" s="1316"/>
      <c r="CN53" s="1316">
        <v>48.7</v>
      </c>
      <c r="CO53" s="1316"/>
      <c r="CP53" s="1316"/>
      <c r="CQ53" s="1316"/>
      <c r="CR53" s="1316"/>
      <c r="CS53" s="1316"/>
      <c r="CT53" s="1316"/>
      <c r="CU53" s="1316"/>
      <c r="CV53" s="1316">
        <v>49.9</v>
      </c>
      <c r="CW53" s="1316"/>
      <c r="CX53" s="1316"/>
      <c r="CY53" s="1316"/>
      <c r="CZ53" s="1316"/>
      <c r="DA53" s="1316"/>
      <c r="DB53" s="1316"/>
      <c r="DC53" s="1316"/>
    </row>
    <row r="54" spans="1:109" ht="13.2" x14ac:dyDescent="0.2">
      <c r="A54" s="405"/>
      <c r="B54" s="397"/>
      <c r="G54" s="1328"/>
      <c r="H54" s="1328"/>
      <c r="I54" s="1311"/>
      <c r="J54" s="1311"/>
      <c r="K54" s="1327"/>
      <c r="L54" s="1327"/>
      <c r="M54" s="1327"/>
      <c r="N54" s="1327"/>
      <c r="AM54" s="4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ht="13.2" x14ac:dyDescent="0.2">
      <c r="A55" s="405"/>
      <c r="B55" s="397"/>
      <c r="G55" s="1311"/>
      <c r="H55" s="1311"/>
      <c r="I55" s="1311"/>
      <c r="J55" s="1311"/>
      <c r="K55" s="1327"/>
      <c r="L55" s="1327"/>
      <c r="M55" s="1327"/>
      <c r="N55" s="1327"/>
      <c r="AN55" s="1315" t="s">
        <v>618</v>
      </c>
      <c r="AO55" s="1315"/>
      <c r="AP55" s="1315"/>
      <c r="AQ55" s="1315"/>
      <c r="AR55" s="1315"/>
      <c r="AS55" s="1315"/>
      <c r="AT55" s="1315"/>
      <c r="AU55" s="1315"/>
      <c r="AV55" s="1315"/>
      <c r="AW55" s="1315"/>
      <c r="AX55" s="1315"/>
      <c r="AY55" s="1315"/>
      <c r="AZ55" s="1315"/>
      <c r="BA55" s="1315"/>
      <c r="BB55" s="1317" t="s">
        <v>616</v>
      </c>
      <c r="BC55" s="1317"/>
      <c r="BD55" s="1317"/>
      <c r="BE55" s="1317"/>
      <c r="BF55" s="1317"/>
      <c r="BG55" s="1317"/>
      <c r="BH55" s="1317"/>
      <c r="BI55" s="1317"/>
      <c r="BJ55" s="1317"/>
      <c r="BK55" s="1317"/>
      <c r="BL55" s="1317"/>
      <c r="BM55" s="1317"/>
      <c r="BN55" s="1317"/>
      <c r="BO55" s="1317"/>
      <c r="BP55" s="1316">
        <v>33.1</v>
      </c>
      <c r="BQ55" s="1316"/>
      <c r="BR55" s="1316"/>
      <c r="BS55" s="1316"/>
      <c r="BT55" s="1316"/>
      <c r="BU55" s="1316"/>
      <c r="BV55" s="1316"/>
      <c r="BW55" s="1316"/>
      <c r="BX55" s="1316">
        <v>31.3</v>
      </c>
      <c r="BY55" s="1316"/>
      <c r="BZ55" s="1316"/>
      <c r="CA55" s="1316"/>
      <c r="CB55" s="1316"/>
      <c r="CC55" s="1316"/>
      <c r="CD55" s="1316"/>
      <c r="CE55" s="1316"/>
      <c r="CF55" s="1316">
        <v>25.3</v>
      </c>
      <c r="CG55" s="1316"/>
      <c r="CH55" s="1316"/>
      <c r="CI55" s="1316"/>
      <c r="CJ55" s="1316"/>
      <c r="CK55" s="1316"/>
      <c r="CL55" s="1316"/>
      <c r="CM55" s="1316"/>
      <c r="CN55" s="1316">
        <v>25.5</v>
      </c>
      <c r="CO55" s="1316"/>
      <c r="CP55" s="1316"/>
      <c r="CQ55" s="1316"/>
      <c r="CR55" s="1316"/>
      <c r="CS55" s="1316"/>
      <c r="CT55" s="1316"/>
      <c r="CU55" s="1316"/>
      <c r="CV55" s="1316">
        <v>25.1</v>
      </c>
      <c r="CW55" s="1316"/>
      <c r="CX55" s="1316"/>
      <c r="CY55" s="1316"/>
      <c r="CZ55" s="1316"/>
      <c r="DA55" s="1316"/>
      <c r="DB55" s="1316"/>
      <c r="DC55" s="1316"/>
    </row>
    <row r="56" spans="1:109" ht="13.2" x14ac:dyDescent="0.2">
      <c r="A56" s="405"/>
      <c r="B56" s="397"/>
      <c r="G56" s="1311"/>
      <c r="H56" s="1311"/>
      <c r="I56" s="1311"/>
      <c r="J56" s="1311"/>
      <c r="K56" s="1327"/>
      <c r="L56" s="1327"/>
      <c r="M56" s="1327"/>
      <c r="N56" s="1327"/>
      <c r="AN56" s="1315"/>
      <c r="AO56" s="1315"/>
      <c r="AP56" s="1315"/>
      <c r="AQ56" s="1315"/>
      <c r="AR56" s="1315"/>
      <c r="AS56" s="1315"/>
      <c r="AT56" s="1315"/>
      <c r="AU56" s="1315"/>
      <c r="AV56" s="1315"/>
      <c r="AW56" s="1315"/>
      <c r="AX56" s="1315"/>
      <c r="AY56" s="1315"/>
      <c r="AZ56" s="1315"/>
      <c r="BA56" s="1315"/>
      <c r="BB56" s="1317"/>
      <c r="BC56" s="1317"/>
      <c r="BD56" s="1317"/>
      <c r="BE56" s="1317"/>
      <c r="BF56" s="1317"/>
      <c r="BG56" s="1317"/>
      <c r="BH56" s="1317"/>
      <c r="BI56" s="1317"/>
      <c r="BJ56" s="1317"/>
      <c r="BK56" s="1317"/>
      <c r="BL56" s="1317"/>
      <c r="BM56" s="1317"/>
      <c r="BN56" s="1317"/>
      <c r="BO56" s="1317"/>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5" customFormat="1" ht="13.2" x14ac:dyDescent="0.2">
      <c r="B57" s="409"/>
      <c r="G57" s="1311"/>
      <c r="H57" s="1311"/>
      <c r="I57" s="1330"/>
      <c r="J57" s="1330"/>
      <c r="K57" s="1327"/>
      <c r="L57" s="1327"/>
      <c r="M57" s="1327"/>
      <c r="N57" s="1327"/>
      <c r="AM57" s="390"/>
      <c r="AN57" s="1315"/>
      <c r="AO57" s="1315"/>
      <c r="AP57" s="1315"/>
      <c r="AQ57" s="1315"/>
      <c r="AR57" s="1315"/>
      <c r="AS57" s="1315"/>
      <c r="AT57" s="1315"/>
      <c r="AU57" s="1315"/>
      <c r="AV57" s="1315"/>
      <c r="AW57" s="1315"/>
      <c r="AX57" s="1315"/>
      <c r="AY57" s="1315"/>
      <c r="AZ57" s="1315"/>
      <c r="BA57" s="1315"/>
      <c r="BB57" s="1317" t="s">
        <v>617</v>
      </c>
      <c r="BC57" s="1317"/>
      <c r="BD57" s="1317"/>
      <c r="BE57" s="1317"/>
      <c r="BF57" s="1317"/>
      <c r="BG57" s="1317"/>
      <c r="BH57" s="1317"/>
      <c r="BI57" s="1317"/>
      <c r="BJ57" s="1317"/>
      <c r="BK57" s="1317"/>
      <c r="BL57" s="1317"/>
      <c r="BM57" s="1317"/>
      <c r="BN57" s="1317"/>
      <c r="BO57" s="1317"/>
      <c r="BP57" s="1316">
        <v>57.2</v>
      </c>
      <c r="BQ57" s="1316"/>
      <c r="BR57" s="1316"/>
      <c r="BS57" s="1316"/>
      <c r="BT57" s="1316"/>
      <c r="BU57" s="1316"/>
      <c r="BV57" s="1316"/>
      <c r="BW57" s="1316"/>
      <c r="BX57" s="1316">
        <v>58.5</v>
      </c>
      <c r="BY57" s="1316"/>
      <c r="BZ57" s="1316"/>
      <c r="CA57" s="1316"/>
      <c r="CB57" s="1316"/>
      <c r="CC57" s="1316"/>
      <c r="CD57" s="1316"/>
      <c r="CE57" s="1316"/>
      <c r="CF57" s="1316">
        <v>59.8</v>
      </c>
      <c r="CG57" s="1316"/>
      <c r="CH57" s="1316"/>
      <c r="CI57" s="1316"/>
      <c r="CJ57" s="1316"/>
      <c r="CK57" s="1316"/>
      <c r="CL57" s="1316"/>
      <c r="CM57" s="1316"/>
      <c r="CN57" s="1316">
        <v>61.1</v>
      </c>
      <c r="CO57" s="1316"/>
      <c r="CP57" s="1316"/>
      <c r="CQ57" s="1316"/>
      <c r="CR57" s="1316"/>
      <c r="CS57" s="1316"/>
      <c r="CT57" s="1316"/>
      <c r="CU57" s="1316"/>
      <c r="CV57" s="1316">
        <v>61</v>
      </c>
      <c r="CW57" s="1316"/>
      <c r="CX57" s="1316"/>
      <c r="CY57" s="1316"/>
      <c r="CZ57" s="1316"/>
      <c r="DA57" s="1316"/>
      <c r="DB57" s="1316"/>
      <c r="DC57" s="1316"/>
      <c r="DD57" s="410"/>
      <c r="DE57" s="409"/>
    </row>
    <row r="58" spans="1:109" s="405" customFormat="1" ht="13.2" x14ac:dyDescent="0.2">
      <c r="A58" s="390"/>
      <c r="B58" s="409"/>
      <c r="G58" s="1311"/>
      <c r="H58" s="1311"/>
      <c r="I58" s="1330"/>
      <c r="J58" s="1330"/>
      <c r="K58" s="1327"/>
      <c r="L58" s="1327"/>
      <c r="M58" s="1327"/>
      <c r="N58" s="1327"/>
      <c r="AM58" s="390"/>
      <c r="AN58" s="1315"/>
      <c r="AO58" s="1315"/>
      <c r="AP58" s="1315"/>
      <c r="AQ58" s="1315"/>
      <c r="AR58" s="1315"/>
      <c r="AS58" s="1315"/>
      <c r="AT58" s="1315"/>
      <c r="AU58" s="1315"/>
      <c r="AV58" s="1315"/>
      <c r="AW58" s="1315"/>
      <c r="AX58" s="1315"/>
      <c r="AY58" s="1315"/>
      <c r="AZ58" s="1315"/>
      <c r="BA58" s="1315"/>
      <c r="BB58" s="1317"/>
      <c r="BC58" s="1317"/>
      <c r="BD58" s="1317"/>
      <c r="BE58" s="1317"/>
      <c r="BF58" s="1317"/>
      <c r="BG58" s="1317"/>
      <c r="BH58" s="1317"/>
      <c r="BI58" s="1317"/>
      <c r="BJ58" s="1317"/>
      <c r="BK58" s="1317"/>
      <c r="BL58" s="1317"/>
      <c r="BM58" s="1317"/>
      <c r="BN58" s="1317"/>
      <c r="BO58" s="1317"/>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619</v>
      </c>
    </row>
    <row r="64" spans="1:109" ht="13.2" x14ac:dyDescent="0.2">
      <c r="B64" s="397"/>
      <c r="G64" s="404"/>
      <c r="I64" s="417"/>
      <c r="J64" s="417"/>
      <c r="K64" s="417"/>
      <c r="L64" s="417"/>
      <c r="M64" s="417"/>
      <c r="N64" s="418"/>
      <c r="AM64" s="404"/>
      <c r="AN64" s="404" t="s">
        <v>613</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31" t="s">
        <v>622</v>
      </c>
      <c r="AO65" s="1332"/>
      <c r="AP65" s="1332"/>
      <c r="AQ65" s="1332"/>
      <c r="AR65" s="1332"/>
      <c r="AS65" s="1332"/>
      <c r="AT65" s="1332"/>
      <c r="AU65" s="1332"/>
      <c r="AV65" s="1332"/>
      <c r="AW65" s="1332"/>
      <c r="AX65" s="1332"/>
      <c r="AY65" s="1332"/>
      <c r="AZ65" s="1332"/>
      <c r="BA65" s="1332"/>
      <c r="BB65" s="1332"/>
      <c r="BC65" s="1332"/>
      <c r="BD65" s="1332"/>
      <c r="BE65" s="1332"/>
      <c r="BF65" s="1332"/>
      <c r="BG65" s="1332"/>
      <c r="BH65" s="1332"/>
      <c r="BI65" s="1332"/>
      <c r="BJ65" s="1332"/>
      <c r="BK65" s="1332"/>
      <c r="BL65" s="1332"/>
      <c r="BM65" s="1332"/>
      <c r="BN65" s="1332"/>
      <c r="BO65" s="1332"/>
      <c r="BP65" s="1332"/>
      <c r="BQ65" s="1332"/>
      <c r="BR65" s="1332"/>
      <c r="BS65" s="1332"/>
      <c r="BT65" s="1332"/>
      <c r="BU65" s="1332"/>
      <c r="BV65" s="1332"/>
      <c r="BW65" s="1332"/>
      <c r="BX65" s="1332"/>
      <c r="BY65" s="1332"/>
      <c r="BZ65" s="1332"/>
      <c r="CA65" s="1332"/>
      <c r="CB65" s="1332"/>
      <c r="CC65" s="1332"/>
      <c r="CD65" s="1332"/>
      <c r="CE65" s="1332"/>
      <c r="CF65" s="1332"/>
      <c r="CG65" s="1332"/>
      <c r="CH65" s="1332"/>
      <c r="CI65" s="1332"/>
      <c r="CJ65" s="1332"/>
      <c r="CK65" s="1332"/>
      <c r="CL65" s="1332"/>
      <c r="CM65" s="1332"/>
      <c r="CN65" s="1332"/>
      <c r="CO65" s="1332"/>
      <c r="CP65" s="1332"/>
      <c r="CQ65" s="1332"/>
      <c r="CR65" s="1332"/>
      <c r="CS65" s="1332"/>
      <c r="CT65" s="1332"/>
      <c r="CU65" s="1332"/>
      <c r="CV65" s="1332"/>
      <c r="CW65" s="1332"/>
      <c r="CX65" s="1332"/>
      <c r="CY65" s="1332"/>
      <c r="CZ65" s="1332"/>
      <c r="DA65" s="1332"/>
      <c r="DB65" s="1332"/>
      <c r="DC65" s="1333"/>
    </row>
    <row r="66" spans="2:107" ht="13.2" x14ac:dyDescent="0.2">
      <c r="B66" s="397"/>
      <c r="AN66" s="1334"/>
      <c r="AO66" s="1335"/>
      <c r="AP66" s="1335"/>
      <c r="AQ66" s="1335"/>
      <c r="AR66" s="1335"/>
      <c r="AS66" s="1335"/>
      <c r="AT66" s="1335"/>
      <c r="AU66" s="1335"/>
      <c r="AV66" s="1335"/>
      <c r="AW66" s="1335"/>
      <c r="AX66" s="1335"/>
      <c r="AY66" s="1335"/>
      <c r="AZ66" s="1335"/>
      <c r="BA66" s="1335"/>
      <c r="BB66" s="1335"/>
      <c r="BC66" s="1335"/>
      <c r="BD66" s="1335"/>
      <c r="BE66" s="1335"/>
      <c r="BF66" s="1335"/>
      <c r="BG66" s="1335"/>
      <c r="BH66" s="1335"/>
      <c r="BI66" s="1335"/>
      <c r="BJ66" s="1335"/>
      <c r="BK66" s="1335"/>
      <c r="BL66" s="1335"/>
      <c r="BM66" s="1335"/>
      <c r="BN66" s="1335"/>
      <c r="BO66" s="1335"/>
      <c r="BP66" s="1335"/>
      <c r="BQ66" s="1335"/>
      <c r="BR66" s="1335"/>
      <c r="BS66" s="1335"/>
      <c r="BT66" s="1335"/>
      <c r="BU66" s="1335"/>
      <c r="BV66" s="1335"/>
      <c r="BW66" s="1335"/>
      <c r="BX66" s="1335"/>
      <c r="BY66" s="1335"/>
      <c r="BZ66" s="1335"/>
      <c r="CA66" s="1335"/>
      <c r="CB66" s="1335"/>
      <c r="CC66" s="1335"/>
      <c r="CD66" s="1335"/>
      <c r="CE66" s="1335"/>
      <c r="CF66" s="1335"/>
      <c r="CG66" s="1335"/>
      <c r="CH66" s="1335"/>
      <c r="CI66" s="1335"/>
      <c r="CJ66" s="1335"/>
      <c r="CK66" s="1335"/>
      <c r="CL66" s="1335"/>
      <c r="CM66" s="1335"/>
      <c r="CN66" s="1335"/>
      <c r="CO66" s="1335"/>
      <c r="CP66" s="1335"/>
      <c r="CQ66" s="1335"/>
      <c r="CR66" s="1335"/>
      <c r="CS66" s="1335"/>
      <c r="CT66" s="1335"/>
      <c r="CU66" s="1335"/>
      <c r="CV66" s="1335"/>
      <c r="CW66" s="1335"/>
      <c r="CX66" s="1335"/>
      <c r="CY66" s="1335"/>
      <c r="CZ66" s="1335"/>
      <c r="DA66" s="1335"/>
      <c r="DB66" s="1335"/>
      <c r="DC66" s="1336"/>
    </row>
    <row r="67" spans="2:107" ht="13.2" x14ac:dyDescent="0.2">
      <c r="B67" s="397"/>
      <c r="AN67" s="1334"/>
      <c r="AO67" s="1335"/>
      <c r="AP67" s="1335"/>
      <c r="AQ67" s="1335"/>
      <c r="AR67" s="1335"/>
      <c r="AS67" s="1335"/>
      <c r="AT67" s="1335"/>
      <c r="AU67" s="1335"/>
      <c r="AV67" s="1335"/>
      <c r="AW67" s="1335"/>
      <c r="AX67" s="1335"/>
      <c r="AY67" s="1335"/>
      <c r="AZ67" s="1335"/>
      <c r="BA67" s="1335"/>
      <c r="BB67" s="1335"/>
      <c r="BC67" s="1335"/>
      <c r="BD67" s="1335"/>
      <c r="BE67" s="1335"/>
      <c r="BF67" s="1335"/>
      <c r="BG67" s="1335"/>
      <c r="BH67" s="1335"/>
      <c r="BI67" s="1335"/>
      <c r="BJ67" s="1335"/>
      <c r="BK67" s="1335"/>
      <c r="BL67" s="1335"/>
      <c r="BM67" s="1335"/>
      <c r="BN67" s="1335"/>
      <c r="BO67" s="1335"/>
      <c r="BP67" s="1335"/>
      <c r="BQ67" s="1335"/>
      <c r="BR67" s="1335"/>
      <c r="BS67" s="1335"/>
      <c r="BT67" s="1335"/>
      <c r="BU67" s="1335"/>
      <c r="BV67" s="1335"/>
      <c r="BW67" s="1335"/>
      <c r="BX67" s="1335"/>
      <c r="BY67" s="1335"/>
      <c r="BZ67" s="1335"/>
      <c r="CA67" s="1335"/>
      <c r="CB67" s="1335"/>
      <c r="CC67" s="1335"/>
      <c r="CD67" s="1335"/>
      <c r="CE67" s="1335"/>
      <c r="CF67" s="1335"/>
      <c r="CG67" s="1335"/>
      <c r="CH67" s="1335"/>
      <c r="CI67" s="1335"/>
      <c r="CJ67" s="1335"/>
      <c r="CK67" s="1335"/>
      <c r="CL67" s="1335"/>
      <c r="CM67" s="1335"/>
      <c r="CN67" s="1335"/>
      <c r="CO67" s="1335"/>
      <c r="CP67" s="1335"/>
      <c r="CQ67" s="1335"/>
      <c r="CR67" s="1335"/>
      <c r="CS67" s="1335"/>
      <c r="CT67" s="1335"/>
      <c r="CU67" s="1335"/>
      <c r="CV67" s="1335"/>
      <c r="CW67" s="1335"/>
      <c r="CX67" s="1335"/>
      <c r="CY67" s="1335"/>
      <c r="CZ67" s="1335"/>
      <c r="DA67" s="1335"/>
      <c r="DB67" s="1335"/>
      <c r="DC67" s="1336"/>
    </row>
    <row r="68" spans="2:107" ht="13.2" x14ac:dyDescent="0.2">
      <c r="B68" s="397"/>
      <c r="AN68" s="1334"/>
      <c r="AO68" s="1335"/>
      <c r="AP68" s="1335"/>
      <c r="AQ68" s="1335"/>
      <c r="AR68" s="1335"/>
      <c r="AS68" s="1335"/>
      <c r="AT68" s="1335"/>
      <c r="AU68" s="1335"/>
      <c r="AV68" s="1335"/>
      <c r="AW68" s="1335"/>
      <c r="AX68" s="1335"/>
      <c r="AY68" s="1335"/>
      <c r="AZ68" s="1335"/>
      <c r="BA68" s="1335"/>
      <c r="BB68" s="1335"/>
      <c r="BC68" s="1335"/>
      <c r="BD68" s="1335"/>
      <c r="BE68" s="1335"/>
      <c r="BF68" s="1335"/>
      <c r="BG68" s="1335"/>
      <c r="BH68" s="1335"/>
      <c r="BI68" s="1335"/>
      <c r="BJ68" s="1335"/>
      <c r="BK68" s="1335"/>
      <c r="BL68" s="1335"/>
      <c r="BM68" s="1335"/>
      <c r="BN68" s="1335"/>
      <c r="BO68" s="1335"/>
      <c r="BP68" s="1335"/>
      <c r="BQ68" s="1335"/>
      <c r="BR68" s="1335"/>
      <c r="BS68" s="1335"/>
      <c r="BT68" s="1335"/>
      <c r="BU68" s="1335"/>
      <c r="BV68" s="1335"/>
      <c r="BW68" s="1335"/>
      <c r="BX68" s="1335"/>
      <c r="BY68" s="1335"/>
      <c r="BZ68" s="1335"/>
      <c r="CA68" s="1335"/>
      <c r="CB68" s="1335"/>
      <c r="CC68" s="1335"/>
      <c r="CD68" s="1335"/>
      <c r="CE68" s="1335"/>
      <c r="CF68" s="1335"/>
      <c r="CG68" s="1335"/>
      <c r="CH68" s="1335"/>
      <c r="CI68" s="1335"/>
      <c r="CJ68" s="1335"/>
      <c r="CK68" s="1335"/>
      <c r="CL68" s="1335"/>
      <c r="CM68" s="1335"/>
      <c r="CN68" s="1335"/>
      <c r="CO68" s="1335"/>
      <c r="CP68" s="1335"/>
      <c r="CQ68" s="1335"/>
      <c r="CR68" s="1335"/>
      <c r="CS68" s="1335"/>
      <c r="CT68" s="1335"/>
      <c r="CU68" s="1335"/>
      <c r="CV68" s="1335"/>
      <c r="CW68" s="1335"/>
      <c r="CX68" s="1335"/>
      <c r="CY68" s="1335"/>
      <c r="CZ68" s="1335"/>
      <c r="DA68" s="1335"/>
      <c r="DB68" s="1335"/>
      <c r="DC68" s="1336"/>
    </row>
    <row r="69" spans="2:107" ht="13.2" x14ac:dyDescent="0.2">
      <c r="B69" s="397"/>
      <c r="AN69" s="1337"/>
      <c r="AO69" s="1338"/>
      <c r="AP69" s="1338"/>
      <c r="AQ69" s="1338"/>
      <c r="AR69" s="1338"/>
      <c r="AS69" s="1338"/>
      <c r="AT69" s="1338"/>
      <c r="AU69" s="1338"/>
      <c r="AV69" s="1338"/>
      <c r="AW69" s="1338"/>
      <c r="AX69" s="1338"/>
      <c r="AY69" s="1338"/>
      <c r="AZ69" s="1338"/>
      <c r="BA69" s="1338"/>
      <c r="BB69" s="1338"/>
      <c r="BC69" s="1338"/>
      <c r="BD69" s="1338"/>
      <c r="BE69" s="1338"/>
      <c r="BF69" s="1338"/>
      <c r="BG69" s="1338"/>
      <c r="BH69" s="1338"/>
      <c r="BI69" s="1338"/>
      <c r="BJ69" s="1338"/>
      <c r="BK69" s="1338"/>
      <c r="BL69" s="1338"/>
      <c r="BM69" s="1338"/>
      <c r="BN69" s="1338"/>
      <c r="BO69" s="1338"/>
      <c r="BP69" s="1338"/>
      <c r="BQ69" s="1338"/>
      <c r="BR69" s="1338"/>
      <c r="BS69" s="1338"/>
      <c r="BT69" s="1338"/>
      <c r="BU69" s="1338"/>
      <c r="BV69" s="1338"/>
      <c r="BW69" s="1338"/>
      <c r="BX69" s="1338"/>
      <c r="BY69" s="1338"/>
      <c r="BZ69" s="1338"/>
      <c r="CA69" s="1338"/>
      <c r="CB69" s="1338"/>
      <c r="CC69" s="1338"/>
      <c r="CD69" s="1338"/>
      <c r="CE69" s="1338"/>
      <c r="CF69" s="1338"/>
      <c r="CG69" s="1338"/>
      <c r="CH69" s="1338"/>
      <c r="CI69" s="1338"/>
      <c r="CJ69" s="1338"/>
      <c r="CK69" s="1338"/>
      <c r="CL69" s="1338"/>
      <c r="CM69" s="1338"/>
      <c r="CN69" s="1338"/>
      <c r="CO69" s="1338"/>
      <c r="CP69" s="1338"/>
      <c r="CQ69" s="1338"/>
      <c r="CR69" s="1338"/>
      <c r="CS69" s="1338"/>
      <c r="CT69" s="1338"/>
      <c r="CU69" s="1338"/>
      <c r="CV69" s="1338"/>
      <c r="CW69" s="1338"/>
      <c r="CX69" s="1338"/>
      <c r="CY69" s="1338"/>
      <c r="CZ69" s="1338"/>
      <c r="DA69" s="1338"/>
      <c r="DB69" s="1338"/>
      <c r="DC69" s="1339"/>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614</v>
      </c>
    </row>
    <row r="72" spans="2:107" ht="13.2" x14ac:dyDescent="0.2">
      <c r="B72" s="397"/>
      <c r="G72" s="1311"/>
      <c r="H72" s="1311"/>
      <c r="I72" s="1311"/>
      <c r="J72" s="1311"/>
      <c r="K72" s="407"/>
      <c r="L72" s="407"/>
      <c r="M72" s="408"/>
      <c r="N72" s="408"/>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561</v>
      </c>
      <c r="BQ72" s="1315"/>
      <c r="BR72" s="1315"/>
      <c r="BS72" s="1315"/>
      <c r="BT72" s="1315"/>
      <c r="BU72" s="1315"/>
      <c r="BV72" s="1315"/>
      <c r="BW72" s="1315"/>
      <c r="BX72" s="1315" t="s">
        <v>562</v>
      </c>
      <c r="BY72" s="1315"/>
      <c r="BZ72" s="1315"/>
      <c r="CA72" s="1315"/>
      <c r="CB72" s="1315"/>
      <c r="CC72" s="1315"/>
      <c r="CD72" s="1315"/>
      <c r="CE72" s="1315"/>
      <c r="CF72" s="1315" t="s">
        <v>563</v>
      </c>
      <c r="CG72" s="1315"/>
      <c r="CH72" s="1315"/>
      <c r="CI72" s="1315"/>
      <c r="CJ72" s="1315"/>
      <c r="CK72" s="1315"/>
      <c r="CL72" s="1315"/>
      <c r="CM72" s="1315"/>
      <c r="CN72" s="1315" t="s">
        <v>564</v>
      </c>
      <c r="CO72" s="1315"/>
      <c r="CP72" s="1315"/>
      <c r="CQ72" s="1315"/>
      <c r="CR72" s="1315"/>
      <c r="CS72" s="1315"/>
      <c r="CT72" s="1315"/>
      <c r="CU72" s="1315"/>
      <c r="CV72" s="1315" t="s">
        <v>565</v>
      </c>
      <c r="CW72" s="1315"/>
      <c r="CX72" s="1315"/>
      <c r="CY72" s="1315"/>
      <c r="CZ72" s="1315"/>
      <c r="DA72" s="1315"/>
      <c r="DB72" s="1315"/>
      <c r="DC72" s="1315"/>
    </row>
    <row r="73" spans="2:107" ht="13.2" x14ac:dyDescent="0.2">
      <c r="B73" s="397"/>
      <c r="G73" s="1328"/>
      <c r="H73" s="1328"/>
      <c r="I73" s="1328"/>
      <c r="J73" s="1328"/>
      <c r="K73" s="1340"/>
      <c r="L73" s="1340"/>
      <c r="M73" s="1340"/>
      <c r="N73" s="1340"/>
      <c r="AM73" s="406"/>
      <c r="AN73" s="1317" t="s">
        <v>615</v>
      </c>
      <c r="AO73" s="1317"/>
      <c r="AP73" s="1317"/>
      <c r="AQ73" s="1317"/>
      <c r="AR73" s="1317"/>
      <c r="AS73" s="1317"/>
      <c r="AT73" s="1317"/>
      <c r="AU73" s="1317"/>
      <c r="AV73" s="1317"/>
      <c r="AW73" s="1317"/>
      <c r="AX73" s="1317"/>
      <c r="AY73" s="1317"/>
      <c r="AZ73" s="1317"/>
      <c r="BA73" s="1317"/>
      <c r="BB73" s="1317" t="s">
        <v>616</v>
      </c>
      <c r="BC73" s="1317"/>
      <c r="BD73" s="1317"/>
      <c r="BE73" s="1317"/>
      <c r="BF73" s="1317"/>
      <c r="BG73" s="1317"/>
      <c r="BH73" s="1317"/>
      <c r="BI73" s="1317"/>
      <c r="BJ73" s="1317"/>
      <c r="BK73" s="1317"/>
      <c r="BL73" s="1317"/>
      <c r="BM73" s="1317"/>
      <c r="BN73" s="1317"/>
      <c r="BO73" s="1317"/>
      <c r="BP73" s="1316">
        <v>90.7</v>
      </c>
      <c r="BQ73" s="1316"/>
      <c r="BR73" s="1316"/>
      <c r="BS73" s="1316"/>
      <c r="BT73" s="1316"/>
      <c r="BU73" s="1316"/>
      <c r="BV73" s="1316"/>
      <c r="BW73" s="1316"/>
      <c r="BX73" s="1316">
        <v>101.8</v>
      </c>
      <c r="BY73" s="1316"/>
      <c r="BZ73" s="1316"/>
      <c r="CA73" s="1316"/>
      <c r="CB73" s="1316"/>
      <c r="CC73" s="1316"/>
      <c r="CD73" s="1316"/>
      <c r="CE73" s="1316"/>
      <c r="CF73" s="1316">
        <v>107.4</v>
      </c>
      <c r="CG73" s="1316"/>
      <c r="CH73" s="1316"/>
      <c r="CI73" s="1316"/>
      <c r="CJ73" s="1316"/>
      <c r="CK73" s="1316"/>
      <c r="CL73" s="1316"/>
      <c r="CM73" s="1316"/>
      <c r="CN73" s="1316">
        <v>126.2</v>
      </c>
      <c r="CO73" s="1316"/>
      <c r="CP73" s="1316"/>
      <c r="CQ73" s="1316"/>
      <c r="CR73" s="1316"/>
      <c r="CS73" s="1316"/>
      <c r="CT73" s="1316"/>
      <c r="CU73" s="1316"/>
      <c r="CV73" s="1316">
        <v>132.30000000000001</v>
      </c>
      <c r="CW73" s="1316"/>
      <c r="CX73" s="1316"/>
      <c r="CY73" s="1316"/>
      <c r="CZ73" s="1316"/>
      <c r="DA73" s="1316"/>
      <c r="DB73" s="1316"/>
      <c r="DC73" s="1316"/>
    </row>
    <row r="74" spans="2:107" ht="13.2" x14ac:dyDescent="0.2">
      <c r="B74" s="397"/>
      <c r="G74" s="1328"/>
      <c r="H74" s="1328"/>
      <c r="I74" s="1328"/>
      <c r="J74" s="1328"/>
      <c r="K74" s="1340"/>
      <c r="L74" s="1340"/>
      <c r="M74" s="1340"/>
      <c r="N74" s="1340"/>
      <c r="AM74" s="4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ht="13.2" x14ac:dyDescent="0.2">
      <c r="B75" s="397"/>
      <c r="G75" s="1328"/>
      <c r="H75" s="1328"/>
      <c r="I75" s="1311"/>
      <c r="J75" s="1311"/>
      <c r="K75" s="1327"/>
      <c r="L75" s="1327"/>
      <c r="M75" s="1327"/>
      <c r="N75" s="1327"/>
      <c r="AM75" s="406"/>
      <c r="AN75" s="1317"/>
      <c r="AO75" s="1317"/>
      <c r="AP75" s="1317"/>
      <c r="AQ75" s="1317"/>
      <c r="AR75" s="1317"/>
      <c r="AS75" s="1317"/>
      <c r="AT75" s="1317"/>
      <c r="AU75" s="1317"/>
      <c r="AV75" s="1317"/>
      <c r="AW75" s="1317"/>
      <c r="AX75" s="1317"/>
      <c r="AY75" s="1317"/>
      <c r="AZ75" s="1317"/>
      <c r="BA75" s="1317"/>
      <c r="BB75" s="1317" t="s">
        <v>620</v>
      </c>
      <c r="BC75" s="1317"/>
      <c r="BD75" s="1317"/>
      <c r="BE75" s="1317"/>
      <c r="BF75" s="1317"/>
      <c r="BG75" s="1317"/>
      <c r="BH75" s="1317"/>
      <c r="BI75" s="1317"/>
      <c r="BJ75" s="1317"/>
      <c r="BK75" s="1317"/>
      <c r="BL75" s="1317"/>
      <c r="BM75" s="1317"/>
      <c r="BN75" s="1317"/>
      <c r="BO75" s="1317"/>
      <c r="BP75" s="1316">
        <v>10.4</v>
      </c>
      <c r="BQ75" s="1316"/>
      <c r="BR75" s="1316"/>
      <c r="BS75" s="1316"/>
      <c r="BT75" s="1316"/>
      <c r="BU75" s="1316"/>
      <c r="BV75" s="1316"/>
      <c r="BW75" s="1316"/>
      <c r="BX75" s="1316">
        <v>10.8</v>
      </c>
      <c r="BY75" s="1316"/>
      <c r="BZ75" s="1316"/>
      <c r="CA75" s="1316"/>
      <c r="CB75" s="1316"/>
      <c r="CC75" s="1316"/>
      <c r="CD75" s="1316"/>
      <c r="CE75" s="1316"/>
      <c r="CF75" s="1316">
        <v>11.3</v>
      </c>
      <c r="CG75" s="1316"/>
      <c r="CH75" s="1316"/>
      <c r="CI75" s="1316"/>
      <c r="CJ75" s="1316"/>
      <c r="CK75" s="1316"/>
      <c r="CL75" s="1316"/>
      <c r="CM75" s="1316"/>
      <c r="CN75" s="1316">
        <v>11.6</v>
      </c>
      <c r="CO75" s="1316"/>
      <c r="CP75" s="1316"/>
      <c r="CQ75" s="1316"/>
      <c r="CR75" s="1316"/>
      <c r="CS75" s="1316"/>
      <c r="CT75" s="1316"/>
      <c r="CU75" s="1316"/>
      <c r="CV75" s="1316">
        <v>11.1</v>
      </c>
      <c r="CW75" s="1316"/>
      <c r="CX75" s="1316"/>
      <c r="CY75" s="1316"/>
      <c r="CZ75" s="1316"/>
      <c r="DA75" s="1316"/>
      <c r="DB75" s="1316"/>
      <c r="DC75" s="1316"/>
    </row>
    <row r="76" spans="2:107" ht="13.2" x14ac:dyDescent="0.2">
      <c r="B76" s="397"/>
      <c r="G76" s="1328"/>
      <c r="H76" s="1328"/>
      <c r="I76" s="1311"/>
      <c r="J76" s="1311"/>
      <c r="K76" s="1327"/>
      <c r="L76" s="1327"/>
      <c r="M76" s="1327"/>
      <c r="N76" s="1327"/>
      <c r="AM76" s="4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ht="13.2" x14ac:dyDescent="0.2">
      <c r="B77" s="397"/>
      <c r="G77" s="1311"/>
      <c r="H77" s="1311"/>
      <c r="I77" s="1311"/>
      <c r="J77" s="1311"/>
      <c r="K77" s="1340"/>
      <c r="L77" s="1340"/>
      <c r="M77" s="1340"/>
      <c r="N77" s="1340"/>
      <c r="AN77" s="1315" t="s">
        <v>618</v>
      </c>
      <c r="AO77" s="1315"/>
      <c r="AP77" s="1315"/>
      <c r="AQ77" s="1315"/>
      <c r="AR77" s="1315"/>
      <c r="AS77" s="1315"/>
      <c r="AT77" s="1315"/>
      <c r="AU77" s="1315"/>
      <c r="AV77" s="1315"/>
      <c r="AW77" s="1315"/>
      <c r="AX77" s="1315"/>
      <c r="AY77" s="1315"/>
      <c r="AZ77" s="1315"/>
      <c r="BA77" s="1315"/>
      <c r="BB77" s="1317" t="s">
        <v>616</v>
      </c>
      <c r="BC77" s="1317"/>
      <c r="BD77" s="1317"/>
      <c r="BE77" s="1317"/>
      <c r="BF77" s="1317"/>
      <c r="BG77" s="1317"/>
      <c r="BH77" s="1317"/>
      <c r="BI77" s="1317"/>
      <c r="BJ77" s="1317"/>
      <c r="BK77" s="1317"/>
      <c r="BL77" s="1317"/>
      <c r="BM77" s="1317"/>
      <c r="BN77" s="1317"/>
      <c r="BO77" s="1317"/>
      <c r="BP77" s="1316">
        <v>33.1</v>
      </c>
      <c r="BQ77" s="1316"/>
      <c r="BR77" s="1316"/>
      <c r="BS77" s="1316"/>
      <c r="BT77" s="1316"/>
      <c r="BU77" s="1316"/>
      <c r="BV77" s="1316"/>
      <c r="BW77" s="1316"/>
      <c r="BX77" s="1316">
        <v>31.3</v>
      </c>
      <c r="BY77" s="1316"/>
      <c r="BZ77" s="1316"/>
      <c r="CA77" s="1316"/>
      <c r="CB77" s="1316"/>
      <c r="CC77" s="1316"/>
      <c r="CD77" s="1316"/>
      <c r="CE77" s="1316"/>
      <c r="CF77" s="1316">
        <v>25.3</v>
      </c>
      <c r="CG77" s="1316"/>
      <c r="CH77" s="1316"/>
      <c r="CI77" s="1316"/>
      <c r="CJ77" s="1316"/>
      <c r="CK77" s="1316"/>
      <c r="CL77" s="1316"/>
      <c r="CM77" s="1316"/>
      <c r="CN77" s="1316">
        <v>25.5</v>
      </c>
      <c r="CO77" s="1316"/>
      <c r="CP77" s="1316"/>
      <c r="CQ77" s="1316"/>
      <c r="CR77" s="1316"/>
      <c r="CS77" s="1316"/>
      <c r="CT77" s="1316"/>
      <c r="CU77" s="1316"/>
      <c r="CV77" s="1316">
        <v>25.1</v>
      </c>
      <c r="CW77" s="1316"/>
      <c r="CX77" s="1316"/>
      <c r="CY77" s="1316"/>
      <c r="CZ77" s="1316"/>
      <c r="DA77" s="1316"/>
      <c r="DB77" s="1316"/>
      <c r="DC77" s="1316"/>
    </row>
    <row r="78" spans="2:107" ht="13.2" x14ac:dyDescent="0.2">
      <c r="B78" s="397"/>
      <c r="G78" s="1311"/>
      <c r="H78" s="1311"/>
      <c r="I78" s="1311"/>
      <c r="J78" s="1311"/>
      <c r="K78" s="1340"/>
      <c r="L78" s="1340"/>
      <c r="M78" s="1340"/>
      <c r="N78" s="1340"/>
      <c r="AN78" s="1315"/>
      <c r="AO78" s="1315"/>
      <c r="AP78" s="1315"/>
      <c r="AQ78" s="1315"/>
      <c r="AR78" s="1315"/>
      <c r="AS78" s="1315"/>
      <c r="AT78" s="1315"/>
      <c r="AU78" s="1315"/>
      <c r="AV78" s="1315"/>
      <c r="AW78" s="1315"/>
      <c r="AX78" s="1315"/>
      <c r="AY78" s="1315"/>
      <c r="AZ78" s="1315"/>
      <c r="BA78" s="1315"/>
      <c r="BB78" s="1317"/>
      <c r="BC78" s="1317"/>
      <c r="BD78" s="1317"/>
      <c r="BE78" s="1317"/>
      <c r="BF78" s="1317"/>
      <c r="BG78" s="1317"/>
      <c r="BH78" s="1317"/>
      <c r="BI78" s="1317"/>
      <c r="BJ78" s="1317"/>
      <c r="BK78" s="1317"/>
      <c r="BL78" s="1317"/>
      <c r="BM78" s="1317"/>
      <c r="BN78" s="1317"/>
      <c r="BO78" s="1317"/>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ht="13.2" x14ac:dyDescent="0.2">
      <c r="B79" s="397"/>
      <c r="G79" s="1311"/>
      <c r="H79" s="1311"/>
      <c r="I79" s="1330"/>
      <c r="J79" s="1330"/>
      <c r="K79" s="1341"/>
      <c r="L79" s="1341"/>
      <c r="M79" s="1341"/>
      <c r="N79" s="1341"/>
      <c r="AN79" s="1315"/>
      <c r="AO79" s="1315"/>
      <c r="AP79" s="1315"/>
      <c r="AQ79" s="1315"/>
      <c r="AR79" s="1315"/>
      <c r="AS79" s="1315"/>
      <c r="AT79" s="1315"/>
      <c r="AU79" s="1315"/>
      <c r="AV79" s="1315"/>
      <c r="AW79" s="1315"/>
      <c r="AX79" s="1315"/>
      <c r="AY79" s="1315"/>
      <c r="AZ79" s="1315"/>
      <c r="BA79" s="1315"/>
      <c r="BB79" s="1317" t="s">
        <v>620</v>
      </c>
      <c r="BC79" s="1317"/>
      <c r="BD79" s="1317"/>
      <c r="BE79" s="1317"/>
      <c r="BF79" s="1317"/>
      <c r="BG79" s="1317"/>
      <c r="BH79" s="1317"/>
      <c r="BI79" s="1317"/>
      <c r="BJ79" s="1317"/>
      <c r="BK79" s="1317"/>
      <c r="BL79" s="1317"/>
      <c r="BM79" s="1317"/>
      <c r="BN79" s="1317"/>
      <c r="BO79" s="1317"/>
      <c r="BP79" s="1316">
        <v>7.5</v>
      </c>
      <c r="BQ79" s="1316"/>
      <c r="BR79" s="1316"/>
      <c r="BS79" s="1316"/>
      <c r="BT79" s="1316"/>
      <c r="BU79" s="1316"/>
      <c r="BV79" s="1316"/>
      <c r="BW79" s="1316"/>
      <c r="BX79" s="1316">
        <v>7.2</v>
      </c>
      <c r="BY79" s="1316"/>
      <c r="BZ79" s="1316"/>
      <c r="CA79" s="1316"/>
      <c r="CB79" s="1316"/>
      <c r="CC79" s="1316"/>
      <c r="CD79" s="1316"/>
      <c r="CE79" s="1316"/>
      <c r="CF79" s="1316">
        <v>6.9</v>
      </c>
      <c r="CG79" s="1316"/>
      <c r="CH79" s="1316"/>
      <c r="CI79" s="1316"/>
      <c r="CJ79" s="1316"/>
      <c r="CK79" s="1316"/>
      <c r="CL79" s="1316"/>
      <c r="CM79" s="1316"/>
      <c r="CN79" s="1316">
        <v>6.6</v>
      </c>
      <c r="CO79" s="1316"/>
      <c r="CP79" s="1316"/>
      <c r="CQ79" s="1316"/>
      <c r="CR79" s="1316"/>
      <c r="CS79" s="1316"/>
      <c r="CT79" s="1316"/>
      <c r="CU79" s="1316"/>
      <c r="CV79" s="1316">
        <v>6.4</v>
      </c>
      <c r="CW79" s="1316"/>
      <c r="CX79" s="1316"/>
      <c r="CY79" s="1316"/>
      <c r="CZ79" s="1316"/>
      <c r="DA79" s="1316"/>
      <c r="DB79" s="1316"/>
      <c r="DC79" s="1316"/>
    </row>
    <row r="80" spans="2:107" ht="13.2" x14ac:dyDescent="0.2">
      <c r="B80" s="397"/>
      <c r="G80" s="1311"/>
      <c r="H80" s="1311"/>
      <c r="I80" s="1330"/>
      <c r="J80" s="1330"/>
      <c r="K80" s="1341"/>
      <c r="L80" s="1341"/>
      <c r="M80" s="1341"/>
      <c r="N80" s="1341"/>
      <c r="AN80" s="1315"/>
      <c r="AO80" s="1315"/>
      <c r="AP80" s="1315"/>
      <c r="AQ80" s="1315"/>
      <c r="AR80" s="1315"/>
      <c r="AS80" s="1315"/>
      <c r="AT80" s="1315"/>
      <c r="AU80" s="1315"/>
      <c r="AV80" s="1315"/>
      <c r="AW80" s="1315"/>
      <c r="AX80" s="1315"/>
      <c r="AY80" s="1315"/>
      <c r="AZ80" s="1315"/>
      <c r="BA80" s="1315"/>
      <c r="BB80" s="1317"/>
      <c r="BC80" s="1317"/>
      <c r="BD80" s="1317"/>
      <c r="BE80" s="1317"/>
      <c r="BF80" s="1317"/>
      <c r="BG80" s="1317"/>
      <c r="BH80" s="1317"/>
      <c r="BI80" s="1317"/>
      <c r="BJ80" s="1317"/>
      <c r="BK80" s="1317"/>
      <c r="BL80" s="1317"/>
      <c r="BM80" s="1317"/>
      <c r="BN80" s="1317"/>
      <c r="BO80" s="1317"/>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Vo3n7Luu0wV7gjcJZN/I5CkEveHOwlBD8ysjwrR6+1FXVlBw/sg95Vvv5MuQ8T9fF4kkP8st/hvTPmz03jzo5w==" saltValue="jB7On9c8JSYYMC+XKY3i0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43AB7-9E70-4864-974B-5C566BFBA8BC}">
  <sheetPr>
    <pageSetUpPr fitToPage="1"/>
  </sheetPr>
  <dimension ref="A1:DR125"/>
  <sheetViews>
    <sheetView showGridLines="0" topLeftCell="B1" zoomScale="70" zoomScaleNormal="70" zoomScaleSheetLayoutView="70" workbookViewId="0">
      <selection activeCell="AG111" sqref="AG111"/>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508</v>
      </c>
    </row>
  </sheetData>
  <sheetProtection algorithmName="SHA-512" hashValue="A3vyS+rvBCuO8+w2K/9jBeOrnrpbSCdb9gxrWyarMrURLacXCLGmvD+WsrvBU1bG19dObOSZifBAfUupy/Bk8A==" saltValue="Gw4oco7kZ6SH2/L71KKsp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EFC10-B0FA-4A17-B2AE-41F48D93BA1C}">
  <sheetPr>
    <pageSetUpPr fitToPage="1"/>
  </sheetPr>
  <dimension ref="A1:DR125"/>
  <sheetViews>
    <sheetView showGridLines="0" zoomScale="70" zoomScaleNormal="70" zoomScaleSheetLayoutView="55"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508</v>
      </c>
    </row>
  </sheetData>
  <sheetProtection algorithmName="SHA-512" hashValue="3hufTZEB47fzw7L49znXK5VIeVu0zd/zBgaiL59g/OMZevADg6o7ClT3yuiwLW6uEXOAuKzvPbJhr0+h1kcSUQ==" saltValue="sj9x53I2II+oywcl4immH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558</v>
      </c>
      <c r="G2" s="157"/>
      <c r="H2" s="158"/>
    </row>
    <row r="3" spans="1:8" x14ac:dyDescent="0.2">
      <c r="A3" s="154" t="s">
        <v>551</v>
      </c>
      <c r="B3" s="159"/>
      <c r="C3" s="160"/>
      <c r="D3" s="161">
        <v>65263</v>
      </c>
      <c r="E3" s="162"/>
      <c r="F3" s="163">
        <v>57295</v>
      </c>
      <c r="G3" s="164"/>
      <c r="H3" s="165"/>
    </row>
    <row r="4" spans="1:8" x14ac:dyDescent="0.2">
      <c r="A4" s="166"/>
      <c r="B4" s="167"/>
      <c r="C4" s="168"/>
      <c r="D4" s="169">
        <v>25204</v>
      </c>
      <c r="E4" s="170"/>
      <c r="F4" s="171">
        <v>32771</v>
      </c>
      <c r="G4" s="172"/>
      <c r="H4" s="173"/>
    </row>
    <row r="5" spans="1:8" x14ac:dyDescent="0.2">
      <c r="A5" s="154" t="s">
        <v>553</v>
      </c>
      <c r="B5" s="159"/>
      <c r="C5" s="160"/>
      <c r="D5" s="161">
        <v>75179</v>
      </c>
      <c r="E5" s="162"/>
      <c r="F5" s="163">
        <v>54110</v>
      </c>
      <c r="G5" s="164"/>
      <c r="H5" s="165"/>
    </row>
    <row r="6" spans="1:8" x14ac:dyDescent="0.2">
      <c r="A6" s="166"/>
      <c r="B6" s="167"/>
      <c r="C6" s="168"/>
      <c r="D6" s="169">
        <v>22565</v>
      </c>
      <c r="E6" s="170"/>
      <c r="F6" s="171">
        <v>30620</v>
      </c>
      <c r="G6" s="172"/>
      <c r="H6" s="173"/>
    </row>
    <row r="7" spans="1:8" x14ac:dyDescent="0.2">
      <c r="A7" s="154" t="s">
        <v>554</v>
      </c>
      <c r="B7" s="159"/>
      <c r="C7" s="160"/>
      <c r="D7" s="161">
        <v>76223</v>
      </c>
      <c r="E7" s="162"/>
      <c r="F7" s="163">
        <v>54684</v>
      </c>
      <c r="G7" s="164"/>
      <c r="H7" s="165"/>
    </row>
    <row r="8" spans="1:8" x14ac:dyDescent="0.2">
      <c r="A8" s="166"/>
      <c r="B8" s="167"/>
      <c r="C8" s="168"/>
      <c r="D8" s="169">
        <v>50362</v>
      </c>
      <c r="E8" s="170"/>
      <c r="F8" s="171">
        <v>32829</v>
      </c>
      <c r="G8" s="172"/>
      <c r="H8" s="173"/>
    </row>
    <row r="9" spans="1:8" x14ac:dyDescent="0.2">
      <c r="A9" s="154" t="s">
        <v>555</v>
      </c>
      <c r="B9" s="159"/>
      <c r="C9" s="160"/>
      <c r="D9" s="161">
        <v>92085</v>
      </c>
      <c r="E9" s="162"/>
      <c r="F9" s="163">
        <v>62383</v>
      </c>
      <c r="G9" s="164"/>
      <c r="H9" s="165"/>
    </row>
    <row r="10" spans="1:8" x14ac:dyDescent="0.2">
      <c r="A10" s="166"/>
      <c r="B10" s="167"/>
      <c r="C10" s="168"/>
      <c r="D10" s="169">
        <v>67193</v>
      </c>
      <c r="E10" s="170"/>
      <c r="F10" s="171">
        <v>35325</v>
      </c>
      <c r="G10" s="172"/>
      <c r="H10" s="173"/>
    </row>
    <row r="11" spans="1:8" x14ac:dyDescent="0.2">
      <c r="A11" s="154" t="s">
        <v>556</v>
      </c>
      <c r="B11" s="159"/>
      <c r="C11" s="160"/>
      <c r="D11" s="161">
        <v>48975</v>
      </c>
      <c r="E11" s="162"/>
      <c r="F11" s="163">
        <v>63812</v>
      </c>
      <c r="G11" s="164"/>
      <c r="H11" s="165"/>
    </row>
    <row r="12" spans="1:8" x14ac:dyDescent="0.2">
      <c r="A12" s="166"/>
      <c r="B12" s="167"/>
      <c r="C12" s="174"/>
      <c r="D12" s="169">
        <v>22545</v>
      </c>
      <c r="E12" s="170"/>
      <c r="F12" s="171">
        <v>33848</v>
      </c>
      <c r="G12" s="172"/>
      <c r="H12" s="173"/>
    </row>
    <row r="13" spans="1:8" x14ac:dyDescent="0.2">
      <c r="A13" s="154"/>
      <c r="B13" s="159"/>
      <c r="C13" s="175"/>
      <c r="D13" s="176">
        <v>71545</v>
      </c>
      <c r="E13" s="177"/>
      <c r="F13" s="178">
        <v>58457</v>
      </c>
      <c r="G13" s="179"/>
      <c r="H13" s="165"/>
    </row>
    <row r="14" spans="1:8" x14ac:dyDescent="0.2">
      <c r="A14" s="166"/>
      <c r="B14" s="167"/>
      <c r="C14" s="168"/>
      <c r="D14" s="169">
        <v>37574</v>
      </c>
      <c r="E14" s="170"/>
      <c r="F14" s="171">
        <v>33079</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6.87</v>
      </c>
      <c r="C19" s="180">
        <f>ROUND(VALUE(SUBSTITUTE(実質収支比率等に係る経年分析!G$48,"▲","-")),2)</f>
        <v>5.86</v>
      </c>
      <c r="D19" s="180">
        <f>ROUND(VALUE(SUBSTITUTE(実質収支比率等に係る経年分析!H$48,"▲","-")),2)</f>
        <v>3.87</v>
      </c>
      <c r="E19" s="180">
        <f>ROUND(VALUE(SUBSTITUTE(実質収支比率等に係る経年分析!I$48,"▲","-")),2)</f>
        <v>5.29</v>
      </c>
      <c r="F19" s="180">
        <f>ROUND(VALUE(SUBSTITUTE(実質収支比率等に係る経年分析!J$48,"▲","-")),2)</f>
        <v>4.46</v>
      </c>
    </row>
    <row r="20" spans="1:11" x14ac:dyDescent="0.2">
      <c r="A20" s="180" t="s">
        <v>55</v>
      </c>
      <c r="B20" s="180">
        <f>ROUND(VALUE(SUBSTITUTE(実質収支比率等に係る経年分析!F$47,"▲","-")),2)</f>
        <v>13.59</v>
      </c>
      <c r="C20" s="180">
        <f>ROUND(VALUE(SUBSTITUTE(実質収支比率等に係る経年分析!G$47,"▲","-")),2)</f>
        <v>12.47</v>
      </c>
      <c r="D20" s="180">
        <f>ROUND(VALUE(SUBSTITUTE(実質収支比率等に係る経年分析!H$47,"▲","-")),2)</f>
        <v>13.64</v>
      </c>
      <c r="E20" s="180">
        <f>ROUND(VALUE(SUBSTITUTE(実質収支比率等に係る経年分析!I$47,"▲","-")),2)</f>
        <v>12.53</v>
      </c>
      <c r="F20" s="180">
        <f>ROUND(VALUE(SUBSTITUTE(実質収支比率等に係る経年分析!J$47,"▲","-")),2)</f>
        <v>12.65</v>
      </c>
    </row>
    <row r="21" spans="1:11" x14ac:dyDescent="0.2">
      <c r="A21" s="180" t="s">
        <v>56</v>
      </c>
      <c r="B21" s="180">
        <f>IF(ISNUMBER(VALUE(SUBSTITUTE(実質収支比率等に係る経年分析!F$49,"▲","-"))),ROUND(VALUE(SUBSTITUTE(実質収支比率等に係る経年分析!F$49,"▲","-")),2),NA())</f>
        <v>-1.17</v>
      </c>
      <c r="C21" s="180">
        <f>IF(ISNUMBER(VALUE(SUBSTITUTE(実質収支比率等に係る経年分析!G$49,"▲","-"))),ROUND(VALUE(SUBSTITUTE(実質収支比率等に係る経年分析!G$49,"▲","-")),2),NA())</f>
        <v>-2.34</v>
      </c>
      <c r="D21" s="180">
        <f>IF(ISNUMBER(VALUE(SUBSTITUTE(実質収支比率等に係る経年分析!H$49,"▲","-"))),ROUND(VALUE(SUBSTITUTE(実質収支比率等に係る経年分析!H$49,"▲","-")),2),NA())</f>
        <v>-1.04</v>
      </c>
      <c r="E21" s="180">
        <f>IF(ISNUMBER(VALUE(SUBSTITUTE(実質収支比率等に係る経年分析!I$49,"▲","-"))),ROUND(VALUE(SUBSTITUTE(実質収支比率等に係る経年分析!I$49,"▲","-")),2),NA())</f>
        <v>0.48</v>
      </c>
      <c r="F21" s="180">
        <f>IF(ISNUMBER(VALUE(SUBSTITUTE(実質収支比率等に係る経年分析!J$49,"▲","-"))),ROUND(VALUE(SUBSTITUTE(実質収支比率等に係る経年分析!J$49,"▲","-")),2),NA())</f>
        <v>-0.27</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f>IF(ROUND(VALUE(SUBSTITUTE(連結実質赤字比率に係る赤字・黒字の構成分析!H$42,"▲", "-")), 2) &lt; 0, ABS(ROUND(VALUE(SUBSTITUTE(連結実質赤字比率に係る赤字・黒字の構成分析!H$42,"▲", "-")), 2)), NA())</f>
        <v>0.13</v>
      </c>
      <c r="G28" s="181" t="e">
        <f>IF(ROUND(VALUE(SUBSTITUTE(連結実質赤字比率に係る赤字・黒字の構成分析!H$42,"▲", "-")), 2) &gt;= 0, ABS(ROUND(VALUE(SUBSTITUTE(連結実質赤字比率に係る赤字・黒字の構成分析!H$42,"▲", "-")), 2)), NA())</f>
        <v>#N/A</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str">
        <f>IF(連結実質赤字比率に係る赤字・黒字の構成分析!C$40="",NA(),連結実質赤字比率に係る赤字・黒字の構成分析!C$40)</f>
        <v>後期高齢者医療</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2">
      <c r="A31" s="181" t="str">
        <f>IF(連結実質赤字比率に係る赤字・黒字の構成分析!C$39="",NA(),連結実質赤字比率に係る赤字・黒字の構成分析!C$39)</f>
        <v>介護保険</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0.97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0.61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0.76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0.56000000000000005</v>
      </c>
    </row>
    <row r="32" spans="1:11" x14ac:dyDescent="0.2">
      <c r="A32" s="181" t="str">
        <f>IF(連結実質赤字比率に係る赤字・黒字の構成分析!C$38="",NA(),連結実質赤字比率に係る赤字・黒字の構成分析!C$38)</f>
        <v>国民健康保険</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0.67</v>
      </c>
    </row>
    <row r="33" spans="1:16" x14ac:dyDescent="0.2">
      <c r="A33" s="181" t="str">
        <f>IF(連結実質赤字比率に係る赤字・黒字の構成分析!C$37="",NA(),連結実質赤字比率に係る赤字・黒字の構成分析!C$37)</f>
        <v>工業用水道事業</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0.91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1.03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1.0900000000000001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1.44</v>
      </c>
    </row>
    <row r="34" spans="1:16" x14ac:dyDescent="0.2">
      <c r="A34" s="181" t="str">
        <f>IF(連結実質赤字比率に係る赤字・黒字の構成分析!C$36="",NA(),連結実質赤字比率に係る赤字・黒字の構成分析!C$36)</f>
        <v>下水道事業</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v>
      </c>
      <c r="H34" s="181">
        <f>IF(ROUND(VALUE(SUBSTITUTE(連結実質赤字比率に係る赤字・黒字の構成分析!I$36,"▲", "-")), 2) &lt; 0, ABS(ROUND(VALUE(SUBSTITUTE(連結実質赤字比率に係る赤字・黒字の構成分析!I$36,"▲", "-")), 2)), NA())</f>
        <v>1.65</v>
      </c>
      <c r="I34" s="181" t="e">
        <f>IF(ROUND(VALUE(SUBSTITUTE(連結実質赤字比率に係る赤字・黒字の構成分析!I$36,"▲", "-")), 2) &gt;= 0, ABS(ROUND(VALUE(SUBSTITUTE(連結実質赤字比率に係る赤字・黒字の構成分析!I$36,"▲", "-")), 2)), NA())</f>
        <v>#N/A</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2.4500000000000002</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6.86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5.85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3.86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5.28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4.46</v>
      </c>
    </row>
    <row r="36" spans="1:16" x14ac:dyDescent="0.2">
      <c r="A36" s="181" t="str">
        <f>IF(連結実質赤字比率に係る赤字・黒字の構成分析!C$34="",NA(),連結実質赤字比率に係る赤字・黒字の構成分析!C$34)</f>
        <v>水道事業</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11.18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14.08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14.72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13.48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9.89</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3929</v>
      </c>
      <c r="E42" s="182"/>
      <c r="F42" s="182"/>
      <c r="G42" s="182">
        <f>'実質公債費比率（分子）の構造'!L$52</f>
        <v>4003</v>
      </c>
      <c r="H42" s="182"/>
      <c r="I42" s="182"/>
      <c r="J42" s="182">
        <f>'実質公債費比率（分子）の構造'!M$52</f>
        <v>4013</v>
      </c>
      <c r="K42" s="182"/>
      <c r="L42" s="182"/>
      <c r="M42" s="182">
        <f>'実質公債費比率（分子）の構造'!N$52</f>
        <v>3990</v>
      </c>
      <c r="N42" s="182"/>
      <c r="O42" s="182"/>
      <c r="P42" s="182">
        <f>'実質公債費比率（分子）の構造'!O$52</f>
        <v>4001</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347</v>
      </c>
      <c r="C44" s="182"/>
      <c r="D44" s="182"/>
      <c r="E44" s="182">
        <f>'実質公債費比率（分子）の構造'!L$50</f>
        <v>341</v>
      </c>
      <c r="F44" s="182"/>
      <c r="G44" s="182"/>
      <c r="H44" s="182">
        <f>'実質公債費比率（分子）の構造'!M$50</f>
        <v>340</v>
      </c>
      <c r="I44" s="182"/>
      <c r="J44" s="182"/>
      <c r="K44" s="182">
        <f>'実質公債費比率（分子）の構造'!N$50</f>
        <v>340</v>
      </c>
      <c r="L44" s="182"/>
      <c r="M44" s="182"/>
      <c r="N44" s="182">
        <f>'実質公債費比率（分子）の構造'!O$50</f>
        <v>339</v>
      </c>
      <c r="O44" s="182"/>
      <c r="P44" s="182"/>
    </row>
    <row r="45" spans="1:16" x14ac:dyDescent="0.2">
      <c r="A45" s="182" t="s">
        <v>66</v>
      </c>
      <c r="B45" s="182">
        <f>'実質公債費比率（分子）の構造'!K$49</f>
        <v>349</v>
      </c>
      <c r="C45" s="182"/>
      <c r="D45" s="182"/>
      <c r="E45" s="182">
        <f>'実質公債費比率（分子）の構造'!L$49</f>
        <v>381</v>
      </c>
      <c r="F45" s="182"/>
      <c r="G45" s="182"/>
      <c r="H45" s="182">
        <f>'実質公債費比率（分子）の構造'!M$49</f>
        <v>404</v>
      </c>
      <c r="I45" s="182"/>
      <c r="J45" s="182"/>
      <c r="K45" s="182">
        <f>'実質公債費比率（分子）の構造'!N$49</f>
        <v>364</v>
      </c>
      <c r="L45" s="182"/>
      <c r="M45" s="182"/>
      <c r="N45" s="182">
        <f>'実質公債費比率（分子）の構造'!O$49</f>
        <v>258</v>
      </c>
      <c r="O45" s="182"/>
      <c r="P45" s="182"/>
    </row>
    <row r="46" spans="1:16" x14ac:dyDescent="0.2">
      <c r="A46" s="182" t="s">
        <v>67</v>
      </c>
      <c r="B46" s="182">
        <f>'実質公債費比率（分子）の構造'!K$48</f>
        <v>910</v>
      </c>
      <c r="C46" s="182"/>
      <c r="D46" s="182"/>
      <c r="E46" s="182">
        <f>'実質公債費比率（分子）の構造'!L$48</f>
        <v>1080</v>
      </c>
      <c r="F46" s="182"/>
      <c r="G46" s="182"/>
      <c r="H46" s="182">
        <f>'実質公債費比率（分子）の構造'!M$48</f>
        <v>1198</v>
      </c>
      <c r="I46" s="182"/>
      <c r="J46" s="182"/>
      <c r="K46" s="182">
        <f>'実質公債費比率（分子）の構造'!N$48</f>
        <v>1223</v>
      </c>
      <c r="L46" s="182"/>
      <c r="M46" s="182"/>
      <c r="N46" s="182">
        <f>'実質公債費比率（分子）の構造'!O$48</f>
        <v>1122</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4085</v>
      </c>
      <c r="C49" s="182"/>
      <c r="D49" s="182"/>
      <c r="E49" s="182">
        <f>'実質公債費比率（分子）の構造'!L$45</f>
        <v>4046</v>
      </c>
      <c r="F49" s="182"/>
      <c r="G49" s="182"/>
      <c r="H49" s="182">
        <f>'実質公債費比率（分子）の構造'!M$45</f>
        <v>4010</v>
      </c>
      <c r="I49" s="182"/>
      <c r="J49" s="182"/>
      <c r="K49" s="182">
        <f>'実質公債費比率（分子）の構造'!N$45</f>
        <v>3951</v>
      </c>
      <c r="L49" s="182"/>
      <c r="M49" s="182"/>
      <c r="N49" s="182">
        <f>'実質公債費比率（分子）の構造'!O$45</f>
        <v>3946</v>
      </c>
      <c r="O49" s="182"/>
      <c r="P49" s="182"/>
    </row>
    <row r="50" spans="1:16" x14ac:dyDescent="0.2">
      <c r="A50" s="182" t="s">
        <v>71</v>
      </c>
      <c r="B50" s="182" t="e">
        <f>NA()</f>
        <v>#N/A</v>
      </c>
      <c r="C50" s="182">
        <f>IF(ISNUMBER('実質公債費比率（分子）の構造'!K$53),'実質公債費比率（分子）の構造'!K$53,NA())</f>
        <v>1762</v>
      </c>
      <c r="D50" s="182" t="e">
        <f>NA()</f>
        <v>#N/A</v>
      </c>
      <c r="E50" s="182" t="e">
        <f>NA()</f>
        <v>#N/A</v>
      </c>
      <c r="F50" s="182">
        <f>IF(ISNUMBER('実質公債費比率（分子）の構造'!L$53),'実質公債費比率（分子）の構造'!L$53,NA())</f>
        <v>1845</v>
      </c>
      <c r="G50" s="182" t="e">
        <f>NA()</f>
        <v>#N/A</v>
      </c>
      <c r="H50" s="182" t="e">
        <f>NA()</f>
        <v>#N/A</v>
      </c>
      <c r="I50" s="182">
        <f>IF(ISNUMBER('実質公債費比率（分子）の構造'!M$53),'実質公債費比率（分子）の構造'!M$53,NA())</f>
        <v>1939</v>
      </c>
      <c r="J50" s="182" t="e">
        <f>NA()</f>
        <v>#N/A</v>
      </c>
      <c r="K50" s="182" t="e">
        <f>NA()</f>
        <v>#N/A</v>
      </c>
      <c r="L50" s="182">
        <f>IF(ISNUMBER('実質公債費比率（分子）の構造'!N$53),'実質公債費比率（分子）の構造'!N$53,NA())</f>
        <v>1888</v>
      </c>
      <c r="M50" s="182" t="e">
        <f>NA()</f>
        <v>#N/A</v>
      </c>
      <c r="N50" s="182" t="e">
        <f>NA()</f>
        <v>#N/A</v>
      </c>
      <c r="O50" s="182">
        <f>IF(ISNUMBER('実質公債費比率（分子）の構造'!O$53),'実質公債費比率（分子）の構造'!O$53,NA())</f>
        <v>1664</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42010</v>
      </c>
      <c r="E56" s="181"/>
      <c r="F56" s="181"/>
      <c r="G56" s="181">
        <f>'将来負担比率（分子）の構造'!J$52</f>
        <v>42069</v>
      </c>
      <c r="H56" s="181"/>
      <c r="I56" s="181"/>
      <c r="J56" s="181">
        <f>'将来負担比率（分子）の構造'!K$52</f>
        <v>42506</v>
      </c>
      <c r="K56" s="181"/>
      <c r="L56" s="181"/>
      <c r="M56" s="181">
        <f>'将来負担比率（分子）の構造'!L$52</f>
        <v>44043</v>
      </c>
      <c r="N56" s="181"/>
      <c r="O56" s="181"/>
      <c r="P56" s="181">
        <f>'将来負担比率（分子）の構造'!M$52</f>
        <v>44382</v>
      </c>
    </row>
    <row r="57" spans="1:16" x14ac:dyDescent="0.2">
      <c r="A57" s="181" t="s">
        <v>42</v>
      </c>
      <c r="B57" s="181"/>
      <c r="C57" s="181"/>
      <c r="D57" s="181">
        <f>'将来負担比率（分子）の構造'!I$51</f>
        <v>8194</v>
      </c>
      <c r="E57" s="181"/>
      <c r="F57" s="181"/>
      <c r="G57" s="181">
        <f>'将来負担比率（分子）の構造'!J$51</f>
        <v>8467</v>
      </c>
      <c r="H57" s="181"/>
      <c r="I57" s="181"/>
      <c r="J57" s="181">
        <f>'将来負担比率（分子）の構造'!K$51</f>
        <v>8803</v>
      </c>
      <c r="K57" s="181"/>
      <c r="L57" s="181"/>
      <c r="M57" s="181">
        <f>'将来負担比率（分子）の構造'!L$51</f>
        <v>8254</v>
      </c>
      <c r="N57" s="181"/>
      <c r="O57" s="181"/>
      <c r="P57" s="181">
        <f>'将来負担比率（分子）の構造'!M$51</f>
        <v>8073</v>
      </c>
    </row>
    <row r="58" spans="1:16" x14ac:dyDescent="0.2">
      <c r="A58" s="181" t="s">
        <v>41</v>
      </c>
      <c r="B58" s="181"/>
      <c r="C58" s="181"/>
      <c r="D58" s="181">
        <f>'将来負担比率（分子）の構造'!I$50</f>
        <v>6264</v>
      </c>
      <c r="E58" s="181"/>
      <c r="F58" s="181"/>
      <c r="G58" s="181">
        <f>'将来負担比率（分子）の構造'!J$50</f>
        <v>5549</v>
      </c>
      <c r="H58" s="181"/>
      <c r="I58" s="181"/>
      <c r="J58" s="181">
        <f>'将来負担比率（分子）の構造'!K$50</f>
        <v>5398</v>
      </c>
      <c r="K58" s="181"/>
      <c r="L58" s="181"/>
      <c r="M58" s="181">
        <f>'将来負担比率（分子）の構造'!L$50</f>
        <v>4374</v>
      </c>
      <c r="N58" s="181"/>
      <c r="O58" s="181"/>
      <c r="P58" s="181">
        <f>'将来負担比率（分子）の構造'!M$50</f>
        <v>4284</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4766</v>
      </c>
      <c r="C62" s="181"/>
      <c r="D62" s="181"/>
      <c r="E62" s="181">
        <f>'将来負担比率（分子）の構造'!J$45</f>
        <v>4400</v>
      </c>
      <c r="F62" s="181"/>
      <c r="G62" s="181"/>
      <c r="H62" s="181">
        <f>'将来負担比率（分子）の構造'!K$45</f>
        <v>3898</v>
      </c>
      <c r="I62" s="181"/>
      <c r="J62" s="181"/>
      <c r="K62" s="181">
        <f>'将来負担比率（分子）の構造'!L$45</f>
        <v>3674</v>
      </c>
      <c r="L62" s="181"/>
      <c r="M62" s="181"/>
      <c r="N62" s="181">
        <f>'将来負担比率（分子）の構造'!M$45</f>
        <v>3841</v>
      </c>
      <c r="O62" s="181"/>
      <c r="P62" s="181"/>
    </row>
    <row r="63" spans="1:16" x14ac:dyDescent="0.2">
      <c r="A63" s="181" t="s">
        <v>34</v>
      </c>
      <c r="B63" s="181">
        <f>'将来負担比率（分子）の構造'!I$44</f>
        <v>2454</v>
      </c>
      <c r="C63" s="181"/>
      <c r="D63" s="181"/>
      <c r="E63" s="181">
        <f>'将来負担比率（分子）の構造'!J$44</f>
        <v>2160</v>
      </c>
      <c r="F63" s="181"/>
      <c r="G63" s="181"/>
      <c r="H63" s="181">
        <f>'将来負担比率（分子）の構造'!K$44</f>
        <v>2048</v>
      </c>
      <c r="I63" s="181"/>
      <c r="J63" s="181"/>
      <c r="K63" s="181">
        <f>'将来負担比率（分子）の構造'!L$44</f>
        <v>2954</v>
      </c>
      <c r="L63" s="181"/>
      <c r="M63" s="181"/>
      <c r="N63" s="181">
        <f>'将来負担比率（分子）の構造'!M$44</f>
        <v>6748</v>
      </c>
      <c r="O63" s="181"/>
      <c r="P63" s="181"/>
    </row>
    <row r="64" spans="1:16" x14ac:dyDescent="0.2">
      <c r="A64" s="181" t="s">
        <v>33</v>
      </c>
      <c r="B64" s="181">
        <f>'将来負担比率（分子）の構造'!I$43</f>
        <v>17884</v>
      </c>
      <c r="C64" s="181"/>
      <c r="D64" s="181"/>
      <c r="E64" s="181">
        <f>'将来負担比率（分子）の構造'!J$43</f>
        <v>18141</v>
      </c>
      <c r="F64" s="181"/>
      <c r="G64" s="181"/>
      <c r="H64" s="181">
        <f>'将来負担比率（分子）の構造'!K$43</f>
        <v>18740</v>
      </c>
      <c r="I64" s="181"/>
      <c r="J64" s="181"/>
      <c r="K64" s="181">
        <f>'将来負担比率（分子）の構造'!L$43</f>
        <v>18671</v>
      </c>
      <c r="L64" s="181"/>
      <c r="M64" s="181"/>
      <c r="N64" s="181">
        <f>'将来負担比率（分子）の構造'!M$43</f>
        <v>18265</v>
      </c>
      <c r="O64" s="181"/>
      <c r="P64" s="181"/>
    </row>
    <row r="65" spans="1:16" x14ac:dyDescent="0.2">
      <c r="A65" s="181" t="s">
        <v>32</v>
      </c>
      <c r="B65" s="181">
        <f>'将来負担比率（分子）の構造'!I$42</f>
        <v>3537</v>
      </c>
      <c r="C65" s="181"/>
      <c r="D65" s="181"/>
      <c r="E65" s="181">
        <f>'将来負担比率（分子）の構造'!J$42</f>
        <v>3532</v>
      </c>
      <c r="F65" s="181"/>
      <c r="G65" s="181"/>
      <c r="H65" s="181">
        <f>'将来負担比率（分子）の構造'!K$42</f>
        <v>2880</v>
      </c>
      <c r="I65" s="181"/>
      <c r="J65" s="181"/>
      <c r="K65" s="181">
        <f>'将来負担比率（分子）の構造'!L$42</f>
        <v>3662</v>
      </c>
      <c r="L65" s="181"/>
      <c r="M65" s="181"/>
      <c r="N65" s="181">
        <f>'将来負担比率（分子）の構造'!M$42</f>
        <v>3119</v>
      </c>
      <c r="O65" s="181"/>
      <c r="P65" s="181"/>
    </row>
    <row r="66" spans="1:16" x14ac:dyDescent="0.2">
      <c r="A66" s="181" t="s">
        <v>31</v>
      </c>
      <c r="B66" s="181">
        <f>'将来負担比率（分子）の構造'!I$41</f>
        <v>42895</v>
      </c>
      <c r="C66" s="181"/>
      <c r="D66" s="181"/>
      <c r="E66" s="181">
        <f>'将来負担比率（分子）の構造'!J$41</f>
        <v>44528</v>
      </c>
      <c r="F66" s="181"/>
      <c r="G66" s="181"/>
      <c r="H66" s="181">
        <f>'将来負担比率（分子）の構造'!K$41</f>
        <v>46434</v>
      </c>
      <c r="I66" s="181"/>
      <c r="J66" s="181"/>
      <c r="K66" s="181">
        <f>'将来負担比率（分子）の構造'!L$41</f>
        <v>48314</v>
      </c>
      <c r="L66" s="181"/>
      <c r="M66" s="181"/>
      <c r="N66" s="181">
        <f>'将来負担比率（分子）の構造'!M$41</f>
        <v>47082</v>
      </c>
      <c r="O66" s="181"/>
      <c r="P66" s="181"/>
    </row>
    <row r="67" spans="1:16" x14ac:dyDescent="0.2">
      <c r="A67" s="181" t="s">
        <v>75</v>
      </c>
      <c r="B67" s="181" t="e">
        <f>NA()</f>
        <v>#N/A</v>
      </c>
      <c r="C67" s="181">
        <f>IF(ISNUMBER('将来負担比率（分子）の構造'!I$53), IF('将来負担比率（分子）の構造'!I$53 &lt; 0, 0, '将来負担比率（分子）の構造'!I$53), NA())</f>
        <v>15067</v>
      </c>
      <c r="D67" s="181" t="e">
        <f>NA()</f>
        <v>#N/A</v>
      </c>
      <c r="E67" s="181" t="e">
        <f>NA()</f>
        <v>#N/A</v>
      </c>
      <c r="F67" s="181">
        <f>IF(ISNUMBER('将来負担比率（分子）の構造'!J$53), IF('将来負担比率（分子）の構造'!J$53 &lt; 0, 0, '将来負担比率（分子）の構造'!J$53), NA())</f>
        <v>16676</v>
      </c>
      <c r="G67" s="181" t="e">
        <f>NA()</f>
        <v>#N/A</v>
      </c>
      <c r="H67" s="181" t="e">
        <f>NA()</f>
        <v>#N/A</v>
      </c>
      <c r="I67" s="181">
        <f>IF(ISNUMBER('将来負担比率（分子）の構造'!K$53), IF('将来負担比率（分子）の構造'!K$53 &lt; 0, 0, '将来負担比率（分子）の構造'!K$53), NA())</f>
        <v>17293</v>
      </c>
      <c r="J67" s="181" t="e">
        <f>NA()</f>
        <v>#N/A</v>
      </c>
      <c r="K67" s="181" t="e">
        <f>NA()</f>
        <v>#N/A</v>
      </c>
      <c r="L67" s="181">
        <f>IF(ISNUMBER('将来負担比率（分子）の構造'!L$53), IF('将来負担比率（分子）の構造'!L$53 &lt; 0, 0, '将来負担比率（分子）の構造'!L$53), NA())</f>
        <v>20604</v>
      </c>
      <c r="M67" s="181" t="e">
        <f>NA()</f>
        <v>#N/A</v>
      </c>
      <c r="N67" s="181" t="e">
        <f>NA()</f>
        <v>#N/A</v>
      </c>
      <c r="O67" s="181">
        <f>IF(ISNUMBER('将来負担比率（分子）の構造'!M$53), IF('将来負担比率（分子）の構造'!M$53 &lt; 0, 0, '将来負担比率（分子）の構造'!M$53), NA())</f>
        <v>22316</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2656</v>
      </c>
      <c r="C72" s="185">
        <f>基金残高に係る経年分析!G55</f>
        <v>2463</v>
      </c>
      <c r="D72" s="185">
        <f>基金残高に係る経年分析!H55</f>
        <v>2550</v>
      </c>
    </row>
    <row r="73" spans="1:16" x14ac:dyDescent="0.2">
      <c r="A73" s="184" t="s">
        <v>78</v>
      </c>
      <c r="B73" s="185">
        <f>基金残高に係る経年分析!F56</f>
        <v>14</v>
      </c>
      <c r="C73" s="185">
        <f>基金残高に係る経年分析!G56</f>
        <v>14</v>
      </c>
      <c r="D73" s="185">
        <f>基金残高に係る経年分析!H56</f>
        <v>14</v>
      </c>
    </row>
    <row r="74" spans="1:16" x14ac:dyDescent="0.2">
      <c r="A74" s="184" t="s">
        <v>79</v>
      </c>
      <c r="B74" s="185">
        <f>基金残高に係る経年分析!F57</f>
        <v>2917</v>
      </c>
      <c r="C74" s="185">
        <f>基金残高に係る経年分析!G57</f>
        <v>1735</v>
      </c>
      <c r="D74" s="185">
        <f>基金残高に係る経年分析!H57</f>
        <v>1514</v>
      </c>
    </row>
  </sheetData>
  <sheetProtection algorithmName="SHA-512" hashValue="PyiYjw2EvBtJb9J40vMxyEWFPoPDXBujIzuE39PMFPxGY1V6Eit9dwJy1dHuqxctlULj4njkjjyZXpnv3RzfdQ==" saltValue="HzWaTLk2c1CVcdv7ECOyd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214</v>
      </c>
      <c r="DI1" s="662"/>
      <c r="DJ1" s="662"/>
      <c r="DK1" s="662"/>
      <c r="DL1" s="662"/>
      <c r="DM1" s="662"/>
      <c r="DN1" s="663"/>
      <c r="DO1" s="226"/>
      <c r="DP1" s="661" t="s">
        <v>215</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2">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4" t="s">
        <v>217</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218</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219</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2">
      <c r="B4" s="664" t="s">
        <v>1</v>
      </c>
      <c r="C4" s="665"/>
      <c r="D4" s="665"/>
      <c r="E4" s="665"/>
      <c r="F4" s="665"/>
      <c r="G4" s="665"/>
      <c r="H4" s="665"/>
      <c r="I4" s="665"/>
      <c r="J4" s="665"/>
      <c r="K4" s="665"/>
      <c r="L4" s="665"/>
      <c r="M4" s="665"/>
      <c r="N4" s="665"/>
      <c r="O4" s="665"/>
      <c r="P4" s="665"/>
      <c r="Q4" s="666"/>
      <c r="R4" s="664" t="s">
        <v>220</v>
      </c>
      <c r="S4" s="665"/>
      <c r="T4" s="665"/>
      <c r="U4" s="665"/>
      <c r="V4" s="665"/>
      <c r="W4" s="665"/>
      <c r="X4" s="665"/>
      <c r="Y4" s="666"/>
      <c r="Z4" s="664" t="s">
        <v>221</v>
      </c>
      <c r="AA4" s="665"/>
      <c r="AB4" s="665"/>
      <c r="AC4" s="666"/>
      <c r="AD4" s="664" t="s">
        <v>222</v>
      </c>
      <c r="AE4" s="665"/>
      <c r="AF4" s="665"/>
      <c r="AG4" s="665"/>
      <c r="AH4" s="665"/>
      <c r="AI4" s="665"/>
      <c r="AJ4" s="665"/>
      <c r="AK4" s="666"/>
      <c r="AL4" s="664" t="s">
        <v>221</v>
      </c>
      <c r="AM4" s="665"/>
      <c r="AN4" s="665"/>
      <c r="AO4" s="666"/>
      <c r="AP4" s="670" t="s">
        <v>223</v>
      </c>
      <c r="AQ4" s="670"/>
      <c r="AR4" s="670"/>
      <c r="AS4" s="670"/>
      <c r="AT4" s="670"/>
      <c r="AU4" s="670"/>
      <c r="AV4" s="670"/>
      <c r="AW4" s="670"/>
      <c r="AX4" s="670"/>
      <c r="AY4" s="670"/>
      <c r="AZ4" s="670"/>
      <c r="BA4" s="670"/>
      <c r="BB4" s="670"/>
      <c r="BC4" s="670"/>
      <c r="BD4" s="670"/>
      <c r="BE4" s="670"/>
      <c r="BF4" s="670"/>
      <c r="BG4" s="670" t="s">
        <v>224</v>
      </c>
      <c r="BH4" s="670"/>
      <c r="BI4" s="670"/>
      <c r="BJ4" s="670"/>
      <c r="BK4" s="670"/>
      <c r="BL4" s="670"/>
      <c r="BM4" s="670"/>
      <c r="BN4" s="670"/>
      <c r="BO4" s="670" t="s">
        <v>221</v>
      </c>
      <c r="BP4" s="670"/>
      <c r="BQ4" s="670"/>
      <c r="BR4" s="670"/>
      <c r="BS4" s="670" t="s">
        <v>225</v>
      </c>
      <c r="BT4" s="670"/>
      <c r="BU4" s="670"/>
      <c r="BV4" s="670"/>
      <c r="BW4" s="670"/>
      <c r="BX4" s="670"/>
      <c r="BY4" s="670"/>
      <c r="BZ4" s="670"/>
      <c r="CA4" s="670"/>
      <c r="CB4" s="670"/>
      <c r="CD4" s="667" t="s">
        <v>226</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2">
      <c r="B5" s="671" t="s">
        <v>227</v>
      </c>
      <c r="C5" s="672"/>
      <c r="D5" s="672"/>
      <c r="E5" s="672"/>
      <c r="F5" s="672"/>
      <c r="G5" s="672"/>
      <c r="H5" s="672"/>
      <c r="I5" s="672"/>
      <c r="J5" s="672"/>
      <c r="K5" s="672"/>
      <c r="L5" s="672"/>
      <c r="M5" s="672"/>
      <c r="N5" s="672"/>
      <c r="O5" s="672"/>
      <c r="P5" s="672"/>
      <c r="Q5" s="673"/>
      <c r="R5" s="674">
        <v>13245404</v>
      </c>
      <c r="S5" s="675"/>
      <c r="T5" s="675"/>
      <c r="U5" s="675"/>
      <c r="V5" s="675"/>
      <c r="W5" s="675"/>
      <c r="X5" s="675"/>
      <c r="Y5" s="676"/>
      <c r="Z5" s="677">
        <v>28.6</v>
      </c>
      <c r="AA5" s="677"/>
      <c r="AB5" s="677"/>
      <c r="AC5" s="677"/>
      <c r="AD5" s="678">
        <v>12574059</v>
      </c>
      <c r="AE5" s="678"/>
      <c r="AF5" s="678"/>
      <c r="AG5" s="678"/>
      <c r="AH5" s="678"/>
      <c r="AI5" s="678"/>
      <c r="AJ5" s="678"/>
      <c r="AK5" s="678"/>
      <c r="AL5" s="679">
        <v>65.400000000000006</v>
      </c>
      <c r="AM5" s="680"/>
      <c r="AN5" s="680"/>
      <c r="AO5" s="681"/>
      <c r="AP5" s="671" t="s">
        <v>228</v>
      </c>
      <c r="AQ5" s="672"/>
      <c r="AR5" s="672"/>
      <c r="AS5" s="672"/>
      <c r="AT5" s="672"/>
      <c r="AU5" s="672"/>
      <c r="AV5" s="672"/>
      <c r="AW5" s="672"/>
      <c r="AX5" s="672"/>
      <c r="AY5" s="672"/>
      <c r="AZ5" s="672"/>
      <c r="BA5" s="672"/>
      <c r="BB5" s="672"/>
      <c r="BC5" s="672"/>
      <c r="BD5" s="672"/>
      <c r="BE5" s="672"/>
      <c r="BF5" s="673"/>
      <c r="BG5" s="685">
        <v>12556647</v>
      </c>
      <c r="BH5" s="686"/>
      <c r="BI5" s="686"/>
      <c r="BJ5" s="686"/>
      <c r="BK5" s="686"/>
      <c r="BL5" s="686"/>
      <c r="BM5" s="686"/>
      <c r="BN5" s="687"/>
      <c r="BO5" s="688">
        <v>94.8</v>
      </c>
      <c r="BP5" s="688"/>
      <c r="BQ5" s="688"/>
      <c r="BR5" s="688"/>
      <c r="BS5" s="689">
        <v>430454</v>
      </c>
      <c r="BT5" s="689"/>
      <c r="BU5" s="689"/>
      <c r="BV5" s="689"/>
      <c r="BW5" s="689"/>
      <c r="BX5" s="689"/>
      <c r="BY5" s="689"/>
      <c r="BZ5" s="689"/>
      <c r="CA5" s="689"/>
      <c r="CB5" s="693"/>
      <c r="CD5" s="667" t="s">
        <v>223</v>
      </c>
      <c r="CE5" s="668"/>
      <c r="CF5" s="668"/>
      <c r="CG5" s="668"/>
      <c r="CH5" s="668"/>
      <c r="CI5" s="668"/>
      <c r="CJ5" s="668"/>
      <c r="CK5" s="668"/>
      <c r="CL5" s="668"/>
      <c r="CM5" s="668"/>
      <c r="CN5" s="668"/>
      <c r="CO5" s="668"/>
      <c r="CP5" s="668"/>
      <c r="CQ5" s="669"/>
      <c r="CR5" s="667" t="s">
        <v>229</v>
      </c>
      <c r="CS5" s="668"/>
      <c r="CT5" s="668"/>
      <c r="CU5" s="668"/>
      <c r="CV5" s="668"/>
      <c r="CW5" s="668"/>
      <c r="CX5" s="668"/>
      <c r="CY5" s="669"/>
      <c r="CZ5" s="667" t="s">
        <v>221</v>
      </c>
      <c r="DA5" s="668"/>
      <c r="DB5" s="668"/>
      <c r="DC5" s="669"/>
      <c r="DD5" s="667" t="s">
        <v>230</v>
      </c>
      <c r="DE5" s="668"/>
      <c r="DF5" s="668"/>
      <c r="DG5" s="668"/>
      <c r="DH5" s="668"/>
      <c r="DI5" s="668"/>
      <c r="DJ5" s="668"/>
      <c r="DK5" s="668"/>
      <c r="DL5" s="668"/>
      <c r="DM5" s="668"/>
      <c r="DN5" s="668"/>
      <c r="DO5" s="668"/>
      <c r="DP5" s="669"/>
      <c r="DQ5" s="667" t="s">
        <v>231</v>
      </c>
      <c r="DR5" s="668"/>
      <c r="DS5" s="668"/>
      <c r="DT5" s="668"/>
      <c r="DU5" s="668"/>
      <c r="DV5" s="668"/>
      <c r="DW5" s="668"/>
      <c r="DX5" s="668"/>
      <c r="DY5" s="668"/>
      <c r="DZ5" s="668"/>
      <c r="EA5" s="668"/>
      <c r="EB5" s="668"/>
      <c r="EC5" s="669"/>
    </row>
    <row r="6" spans="2:143" ht="11.25" customHeight="1" x14ac:dyDescent="0.2">
      <c r="B6" s="682" t="s">
        <v>232</v>
      </c>
      <c r="C6" s="683"/>
      <c r="D6" s="683"/>
      <c r="E6" s="683"/>
      <c r="F6" s="683"/>
      <c r="G6" s="683"/>
      <c r="H6" s="683"/>
      <c r="I6" s="683"/>
      <c r="J6" s="683"/>
      <c r="K6" s="683"/>
      <c r="L6" s="683"/>
      <c r="M6" s="683"/>
      <c r="N6" s="683"/>
      <c r="O6" s="683"/>
      <c r="P6" s="683"/>
      <c r="Q6" s="684"/>
      <c r="R6" s="685">
        <v>311276</v>
      </c>
      <c r="S6" s="686"/>
      <c r="T6" s="686"/>
      <c r="U6" s="686"/>
      <c r="V6" s="686"/>
      <c r="W6" s="686"/>
      <c r="X6" s="686"/>
      <c r="Y6" s="687"/>
      <c r="Z6" s="688">
        <v>0.7</v>
      </c>
      <c r="AA6" s="688"/>
      <c r="AB6" s="688"/>
      <c r="AC6" s="688"/>
      <c r="AD6" s="689">
        <v>311276</v>
      </c>
      <c r="AE6" s="689"/>
      <c r="AF6" s="689"/>
      <c r="AG6" s="689"/>
      <c r="AH6" s="689"/>
      <c r="AI6" s="689"/>
      <c r="AJ6" s="689"/>
      <c r="AK6" s="689"/>
      <c r="AL6" s="690">
        <v>1.6</v>
      </c>
      <c r="AM6" s="691"/>
      <c r="AN6" s="691"/>
      <c r="AO6" s="692"/>
      <c r="AP6" s="682" t="s">
        <v>233</v>
      </c>
      <c r="AQ6" s="683"/>
      <c r="AR6" s="683"/>
      <c r="AS6" s="683"/>
      <c r="AT6" s="683"/>
      <c r="AU6" s="683"/>
      <c r="AV6" s="683"/>
      <c r="AW6" s="683"/>
      <c r="AX6" s="683"/>
      <c r="AY6" s="683"/>
      <c r="AZ6" s="683"/>
      <c r="BA6" s="683"/>
      <c r="BB6" s="683"/>
      <c r="BC6" s="683"/>
      <c r="BD6" s="683"/>
      <c r="BE6" s="683"/>
      <c r="BF6" s="684"/>
      <c r="BG6" s="685">
        <v>12556647</v>
      </c>
      <c r="BH6" s="686"/>
      <c r="BI6" s="686"/>
      <c r="BJ6" s="686"/>
      <c r="BK6" s="686"/>
      <c r="BL6" s="686"/>
      <c r="BM6" s="686"/>
      <c r="BN6" s="687"/>
      <c r="BO6" s="688">
        <v>94.8</v>
      </c>
      <c r="BP6" s="688"/>
      <c r="BQ6" s="688"/>
      <c r="BR6" s="688"/>
      <c r="BS6" s="689">
        <v>430454</v>
      </c>
      <c r="BT6" s="689"/>
      <c r="BU6" s="689"/>
      <c r="BV6" s="689"/>
      <c r="BW6" s="689"/>
      <c r="BX6" s="689"/>
      <c r="BY6" s="689"/>
      <c r="BZ6" s="689"/>
      <c r="CA6" s="689"/>
      <c r="CB6" s="693"/>
      <c r="CD6" s="696" t="s">
        <v>234</v>
      </c>
      <c r="CE6" s="697"/>
      <c r="CF6" s="697"/>
      <c r="CG6" s="697"/>
      <c r="CH6" s="697"/>
      <c r="CI6" s="697"/>
      <c r="CJ6" s="697"/>
      <c r="CK6" s="697"/>
      <c r="CL6" s="697"/>
      <c r="CM6" s="697"/>
      <c r="CN6" s="697"/>
      <c r="CO6" s="697"/>
      <c r="CP6" s="697"/>
      <c r="CQ6" s="698"/>
      <c r="CR6" s="685">
        <v>236177</v>
      </c>
      <c r="CS6" s="686"/>
      <c r="CT6" s="686"/>
      <c r="CU6" s="686"/>
      <c r="CV6" s="686"/>
      <c r="CW6" s="686"/>
      <c r="CX6" s="686"/>
      <c r="CY6" s="687"/>
      <c r="CZ6" s="679">
        <v>0.5</v>
      </c>
      <c r="DA6" s="680"/>
      <c r="DB6" s="680"/>
      <c r="DC6" s="699"/>
      <c r="DD6" s="694" t="s">
        <v>175</v>
      </c>
      <c r="DE6" s="686"/>
      <c r="DF6" s="686"/>
      <c r="DG6" s="686"/>
      <c r="DH6" s="686"/>
      <c r="DI6" s="686"/>
      <c r="DJ6" s="686"/>
      <c r="DK6" s="686"/>
      <c r="DL6" s="686"/>
      <c r="DM6" s="686"/>
      <c r="DN6" s="686"/>
      <c r="DO6" s="686"/>
      <c r="DP6" s="687"/>
      <c r="DQ6" s="694">
        <v>236177</v>
      </c>
      <c r="DR6" s="686"/>
      <c r="DS6" s="686"/>
      <c r="DT6" s="686"/>
      <c r="DU6" s="686"/>
      <c r="DV6" s="686"/>
      <c r="DW6" s="686"/>
      <c r="DX6" s="686"/>
      <c r="DY6" s="686"/>
      <c r="DZ6" s="686"/>
      <c r="EA6" s="686"/>
      <c r="EB6" s="686"/>
      <c r="EC6" s="695"/>
    </row>
    <row r="7" spans="2:143" ht="11.25" customHeight="1" x14ac:dyDescent="0.2">
      <c r="B7" s="682" t="s">
        <v>235</v>
      </c>
      <c r="C7" s="683"/>
      <c r="D7" s="683"/>
      <c r="E7" s="683"/>
      <c r="F7" s="683"/>
      <c r="G7" s="683"/>
      <c r="H7" s="683"/>
      <c r="I7" s="683"/>
      <c r="J7" s="683"/>
      <c r="K7" s="683"/>
      <c r="L7" s="683"/>
      <c r="M7" s="683"/>
      <c r="N7" s="683"/>
      <c r="O7" s="683"/>
      <c r="P7" s="683"/>
      <c r="Q7" s="684"/>
      <c r="R7" s="685">
        <v>11702</v>
      </c>
      <c r="S7" s="686"/>
      <c r="T7" s="686"/>
      <c r="U7" s="686"/>
      <c r="V7" s="686"/>
      <c r="W7" s="686"/>
      <c r="X7" s="686"/>
      <c r="Y7" s="687"/>
      <c r="Z7" s="688">
        <v>0</v>
      </c>
      <c r="AA7" s="688"/>
      <c r="AB7" s="688"/>
      <c r="AC7" s="688"/>
      <c r="AD7" s="689">
        <v>11702</v>
      </c>
      <c r="AE7" s="689"/>
      <c r="AF7" s="689"/>
      <c r="AG7" s="689"/>
      <c r="AH7" s="689"/>
      <c r="AI7" s="689"/>
      <c r="AJ7" s="689"/>
      <c r="AK7" s="689"/>
      <c r="AL7" s="690">
        <v>0.1</v>
      </c>
      <c r="AM7" s="691"/>
      <c r="AN7" s="691"/>
      <c r="AO7" s="692"/>
      <c r="AP7" s="682" t="s">
        <v>236</v>
      </c>
      <c r="AQ7" s="683"/>
      <c r="AR7" s="683"/>
      <c r="AS7" s="683"/>
      <c r="AT7" s="683"/>
      <c r="AU7" s="683"/>
      <c r="AV7" s="683"/>
      <c r="AW7" s="683"/>
      <c r="AX7" s="683"/>
      <c r="AY7" s="683"/>
      <c r="AZ7" s="683"/>
      <c r="BA7" s="683"/>
      <c r="BB7" s="683"/>
      <c r="BC7" s="683"/>
      <c r="BD7" s="683"/>
      <c r="BE7" s="683"/>
      <c r="BF7" s="684"/>
      <c r="BG7" s="685">
        <v>6255504</v>
      </c>
      <c r="BH7" s="686"/>
      <c r="BI7" s="686"/>
      <c r="BJ7" s="686"/>
      <c r="BK7" s="686"/>
      <c r="BL7" s="686"/>
      <c r="BM7" s="686"/>
      <c r="BN7" s="687"/>
      <c r="BO7" s="688">
        <v>47.2</v>
      </c>
      <c r="BP7" s="688"/>
      <c r="BQ7" s="688"/>
      <c r="BR7" s="688"/>
      <c r="BS7" s="689">
        <v>430454</v>
      </c>
      <c r="BT7" s="689"/>
      <c r="BU7" s="689"/>
      <c r="BV7" s="689"/>
      <c r="BW7" s="689"/>
      <c r="BX7" s="689"/>
      <c r="BY7" s="689"/>
      <c r="BZ7" s="689"/>
      <c r="CA7" s="689"/>
      <c r="CB7" s="693"/>
      <c r="CD7" s="700" t="s">
        <v>237</v>
      </c>
      <c r="CE7" s="701"/>
      <c r="CF7" s="701"/>
      <c r="CG7" s="701"/>
      <c r="CH7" s="701"/>
      <c r="CI7" s="701"/>
      <c r="CJ7" s="701"/>
      <c r="CK7" s="701"/>
      <c r="CL7" s="701"/>
      <c r="CM7" s="701"/>
      <c r="CN7" s="701"/>
      <c r="CO7" s="701"/>
      <c r="CP7" s="701"/>
      <c r="CQ7" s="702"/>
      <c r="CR7" s="685">
        <v>14527881</v>
      </c>
      <c r="CS7" s="686"/>
      <c r="CT7" s="686"/>
      <c r="CU7" s="686"/>
      <c r="CV7" s="686"/>
      <c r="CW7" s="686"/>
      <c r="CX7" s="686"/>
      <c r="CY7" s="687"/>
      <c r="CZ7" s="688">
        <v>32.200000000000003</v>
      </c>
      <c r="DA7" s="688"/>
      <c r="DB7" s="688"/>
      <c r="DC7" s="688"/>
      <c r="DD7" s="694">
        <v>965753</v>
      </c>
      <c r="DE7" s="686"/>
      <c r="DF7" s="686"/>
      <c r="DG7" s="686"/>
      <c r="DH7" s="686"/>
      <c r="DI7" s="686"/>
      <c r="DJ7" s="686"/>
      <c r="DK7" s="686"/>
      <c r="DL7" s="686"/>
      <c r="DM7" s="686"/>
      <c r="DN7" s="686"/>
      <c r="DO7" s="686"/>
      <c r="DP7" s="687"/>
      <c r="DQ7" s="694">
        <v>4554471</v>
      </c>
      <c r="DR7" s="686"/>
      <c r="DS7" s="686"/>
      <c r="DT7" s="686"/>
      <c r="DU7" s="686"/>
      <c r="DV7" s="686"/>
      <c r="DW7" s="686"/>
      <c r="DX7" s="686"/>
      <c r="DY7" s="686"/>
      <c r="DZ7" s="686"/>
      <c r="EA7" s="686"/>
      <c r="EB7" s="686"/>
      <c r="EC7" s="695"/>
    </row>
    <row r="8" spans="2:143" ht="11.25" customHeight="1" x14ac:dyDescent="0.2">
      <c r="B8" s="682" t="s">
        <v>238</v>
      </c>
      <c r="C8" s="683"/>
      <c r="D8" s="683"/>
      <c r="E8" s="683"/>
      <c r="F8" s="683"/>
      <c r="G8" s="683"/>
      <c r="H8" s="683"/>
      <c r="I8" s="683"/>
      <c r="J8" s="683"/>
      <c r="K8" s="683"/>
      <c r="L8" s="683"/>
      <c r="M8" s="683"/>
      <c r="N8" s="683"/>
      <c r="O8" s="683"/>
      <c r="P8" s="683"/>
      <c r="Q8" s="684"/>
      <c r="R8" s="685">
        <v>49750</v>
      </c>
      <c r="S8" s="686"/>
      <c r="T8" s="686"/>
      <c r="U8" s="686"/>
      <c r="V8" s="686"/>
      <c r="W8" s="686"/>
      <c r="X8" s="686"/>
      <c r="Y8" s="687"/>
      <c r="Z8" s="688">
        <v>0.1</v>
      </c>
      <c r="AA8" s="688"/>
      <c r="AB8" s="688"/>
      <c r="AC8" s="688"/>
      <c r="AD8" s="689">
        <v>49750</v>
      </c>
      <c r="AE8" s="689"/>
      <c r="AF8" s="689"/>
      <c r="AG8" s="689"/>
      <c r="AH8" s="689"/>
      <c r="AI8" s="689"/>
      <c r="AJ8" s="689"/>
      <c r="AK8" s="689"/>
      <c r="AL8" s="690">
        <v>0.3</v>
      </c>
      <c r="AM8" s="691"/>
      <c r="AN8" s="691"/>
      <c r="AO8" s="692"/>
      <c r="AP8" s="682" t="s">
        <v>239</v>
      </c>
      <c r="AQ8" s="683"/>
      <c r="AR8" s="683"/>
      <c r="AS8" s="683"/>
      <c r="AT8" s="683"/>
      <c r="AU8" s="683"/>
      <c r="AV8" s="683"/>
      <c r="AW8" s="683"/>
      <c r="AX8" s="683"/>
      <c r="AY8" s="683"/>
      <c r="AZ8" s="683"/>
      <c r="BA8" s="683"/>
      <c r="BB8" s="683"/>
      <c r="BC8" s="683"/>
      <c r="BD8" s="683"/>
      <c r="BE8" s="683"/>
      <c r="BF8" s="684"/>
      <c r="BG8" s="685">
        <v>159079</v>
      </c>
      <c r="BH8" s="686"/>
      <c r="BI8" s="686"/>
      <c r="BJ8" s="686"/>
      <c r="BK8" s="686"/>
      <c r="BL8" s="686"/>
      <c r="BM8" s="686"/>
      <c r="BN8" s="687"/>
      <c r="BO8" s="688">
        <v>1.2</v>
      </c>
      <c r="BP8" s="688"/>
      <c r="BQ8" s="688"/>
      <c r="BR8" s="688"/>
      <c r="BS8" s="694" t="s">
        <v>175</v>
      </c>
      <c r="BT8" s="686"/>
      <c r="BU8" s="686"/>
      <c r="BV8" s="686"/>
      <c r="BW8" s="686"/>
      <c r="BX8" s="686"/>
      <c r="BY8" s="686"/>
      <c r="BZ8" s="686"/>
      <c r="CA8" s="686"/>
      <c r="CB8" s="695"/>
      <c r="CD8" s="700" t="s">
        <v>240</v>
      </c>
      <c r="CE8" s="701"/>
      <c r="CF8" s="701"/>
      <c r="CG8" s="701"/>
      <c r="CH8" s="701"/>
      <c r="CI8" s="701"/>
      <c r="CJ8" s="701"/>
      <c r="CK8" s="701"/>
      <c r="CL8" s="701"/>
      <c r="CM8" s="701"/>
      <c r="CN8" s="701"/>
      <c r="CO8" s="701"/>
      <c r="CP8" s="701"/>
      <c r="CQ8" s="702"/>
      <c r="CR8" s="685">
        <v>11944549</v>
      </c>
      <c r="CS8" s="686"/>
      <c r="CT8" s="686"/>
      <c r="CU8" s="686"/>
      <c r="CV8" s="686"/>
      <c r="CW8" s="686"/>
      <c r="CX8" s="686"/>
      <c r="CY8" s="687"/>
      <c r="CZ8" s="688">
        <v>26.4</v>
      </c>
      <c r="DA8" s="688"/>
      <c r="DB8" s="688"/>
      <c r="DC8" s="688"/>
      <c r="DD8" s="694">
        <v>146114</v>
      </c>
      <c r="DE8" s="686"/>
      <c r="DF8" s="686"/>
      <c r="DG8" s="686"/>
      <c r="DH8" s="686"/>
      <c r="DI8" s="686"/>
      <c r="DJ8" s="686"/>
      <c r="DK8" s="686"/>
      <c r="DL8" s="686"/>
      <c r="DM8" s="686"/>
      <c r="DN8" s="686"/>
      <c r="DO8" s="686"/>
      <c r="DP8" s="687"/>
      <c r="DQ8" s="694">
        <v>5870028</v>
      </c>
      <c r="DR8" s="686"/>
      <c r="DS8" s="686"/>
      <c r="DT8" s="686"/>
      <c r="DU8" s="686"/>
      <c r="DV8" s="686"/>
      <c r="DW8" s="686"/>
      <c r="DX8" s="686"/>
      <c r="DY8" s="686"/>
      <c r="DZ8" s="686"/>
      <c r="EA8" s="686"/>
      <c r="EB8" s="686"/>
      <c r="EC8" s="695"/>
    </row>
    <row r="9" spans="2:143" ht="11.25" customHeight="1" x14ac:dyDescent="0.2">
      <c r="B9" s="682" t="s">
        <v>241</v>
      </c>
      <c r="C9" s="683"/>
      <c r="D9" s="683"/>
      <c r="E9" s="683"/>
      <c r="F9" s="683"/>
      <c r="G9" s="683"/>
      <c r="H9" s="683"/>
      <c r="I9" s="683"/>
      <c r="J9" s="683"/>
      <c r="K9" s="683"/>
      <c r="L9" s="683"/>
      <c r="M9" s="683"/>
      <c r="N9" s="683"/>
      <c r="O9" s="683"/>
      <c r="P9" s="683"/>
      <c r="Q9" s="684"/>
      <c r="R9" s="685">
        <v>58184</v>
      </c>
      <c r="S9" s="686"/>
      <c r="T9" s="686"/>
      <c r="U9" s="686"/>
      <c r="V9" s="686"/>
      <c r="W9" s="686"/>
      <c r="X9" s="686"/>
      <c r="Y9" s="687"/>
      <c r="Z9" s="688">
        <v>0.1</v>
      </c>
      <c r="AA9" s="688"/>
      <c r="AB9" s="688"/>
      <c r="AC9" s="688"/>
      <c r="AD9" s="689">
        <v>58184</v>
      </c>
      <c r="AE9" s="689"/>
      <c r="AF9" s="689"/>
      <c r="AG9" s="689"/>
      <c r="AH9" s="689"/>
      <c r="AI9" s="689"/>
      <c r="AJ9" s="689"/>
      <c r="AK9" s="689"/>
      <c r="AL9" s="690">
        <v>0.3</v>
      </c>
      <c r="AM9" s="691"/>
      <c r="AN9" s="691"/>
      <c r="AO9" s="692"/>
      <c r="AP9" s="682" t="s">
        <v>242</v>
      </c>
      <c r="AQ9" s="683"/>
      <c r="AR9" s="683"/>
      <c r="AS9" s="683"/>
      <c r="AT9" s="683"/>
      <c r="AU9" s="683"/>
      <c r="AV9" s="683"/>
      <c r="AW9" s="683"/>
      <c r="AX9" s="683"/>
      <c r="AY9" s="683"/>
      <c r="AZ9" s="683"/>
      <c r="BA9" s="683"/>
      <c r="BB9" s="683"/>
      <c r="BC9" s="683"/>
      <c r="BD9" s="683"/>
      <c r="BE9" s="683"/>
      <c r="BF9" s="684"/>
      <c r="BG9" s="685">
        <v>4175016</v>
      </c>
      <c r="BH9" s="686"/>
      <c r="BI9" s="686"/>
      <c r="BJ9" s="686"/>
      <c r="BK9" s="686"/>
      <c r="BL9" s="686"/>
      <c r="BM9" s="686"/>
      <c r="BN9" s="687"/>
      <c r="BO9" s="688">
        <v>31.5</v>
      </c>
      <c r="BP9" s="688"/>
      <c r="BQ9" s="688"/>
      <c r="BR9" s="688"/>
      <c r="BS9" s="694" t="s">
        <v>175</v>
      </c>
      <c r="BT9" s="686"/>
      <c r="BU9" s="686"/>
      <c r="BV9" s="686"/>
      <c r="BW9" s="686"/>
      <c r="BX9" s="686"/>
      <c r="BY9" s="686"/>
      <c r="BZ9" s="686"/>
      <c r="CA9" s="686"/>
      <c r="CB9" s="695"/>
      <c r="CD9" s="700" t="s">
        <v>243</v>
      </c>
      <c r="CE9" s="701"/>
      <c r="CF9" s="701"/>
      <c r="CG9" s="701"/>
      <c r="CH9" s="701"/>
      <c r="CI9" s="701"/>
      <c r="CJ9" s="701"/>
      <c r="CK9" s="701"/>
      <c r="CL9" s="701"/>
      <c r="CM9" s="701"/>
      <c r="CN9" s="701"/>
      <c r="CO9" s="701"/>
      <c r="CP9" s="701"/>
      <c r="CQ9" s="702"/>
      <c r="CR9" s="685">
        <v>2172335</v>
      </c>
      <c r="CS9" s="686"/>
      <c r="CT9" s="686"/>
      <c r="CU9" s="686"/>
      <c r="CV9" s="686"/>
      <c r="CW9" s="686"/>
      <c r="CX9" s="686"/>
      <c r="CY9" s="687"/>
      <c r="CZ9" s="688">
        <v>4.8</v>
      </c>
      <c r="DA9" s="688"/>
      <c r="DB9" s="688"/>
      <c r="DC9" s="688"/>
      <c r="DD9" s="694">
        <v>57771</v>
      </c>
      <c r="DE9" s="686"/>
      <c r="DF9" s="686"/>
      <c r="DG9" s="686"/>
      <c r="DH9" s="686"/>
      <c r="DI9" s="686"/>
      <c r="DJ9" s="686"/>
      <c r="DK9" s="686"/>
      <c r="DL9" s="686"/>
      <c r="DM9" s="686"/>
      <c r="DN9" s="686"/>
      <c r="DO9" s="686"/>
      <c r="DP9" s="687"/>
      <c r="DQ9" s="694">
        <v>1886507</v>
      </c>
      <c r="DR9" s="686"/>
      <c r="DS9" s="686"/>
      <c r="DT9" s="686"/>
      <c r="DU9" s="686"/>
      <c r="DV9" s="686"/>
      <c r="DW9" s="686"/>
      <c r="DX9" s="686"/>
      <c r="DY9" s="686"/>
      <c r="DZ9" s="686"/>
      <c r="EA9" s="686"/>
      <c r="EB9" s="686"/>
      <c r="EC9" s="695"/>
    </row>
    <row r="10" spans="2:143" ht="11.25" customHeight="1" x14ac:dyDescent="0.2">
      <c r="B10" s="682" t="s">
        <v>244</v>
      </c>
      <c r="C10" s="683"/>
      <c r="D10" s="683"/>
      <c r="E10" s="683"/>
      <c r="F10" s="683"/>
      <c r="G10" s="683"/>
      <c r="H10" s="683"/>
      <c r="I10" s="683"/>
      <c r="J10" s="683"/>
      <c r="K10" s="683"/>
      <c r="L10" s="683"/>
      <c r="M10" s="683"/>
      <c r="N10" s="683"/>
      <c r="O10" s="683"/>
      <c r="P10" s="683"/>
      <c r="Q10" s="684"/>
      <c r="R10" s="685" t="s">
        <v>175</v>
      </c>
      <c r="S10" s="686"/>
      <c r="T10" s="686"/>
      <c r="U10" s="686"/>
      <c r="V10" s="686"/>
      <c r="W10" s="686"/>
      <c r="X10" s="686"/>
      <c r="Y10" s="687"/>
      <c r="Z10" s="688" t="s">
        <v>175</v>
      </c>
      <c r="AA10" s="688"/>
      <c r="AB10" s="688"/>
      <c r="AC10" s="688"/>
      <c r="AD10" s="689" t="s">
        <v>175</v>
      </c>
      <c r="AE10" s="689"/>
      <c r="AF10" s="689"/>
      <c r="AG10" s="689"/>
      <c r="AH10" s="689"/>
      <c r="AI10" s="689"/>
      <c r="AJ10" s="689"/>
      <c r="AK10" s="689"/>
      <c r="AL10" s="690" t="s">
        <v>175</v>
      </c>
      <c r="AM10" s="691"/>
      <c r="AN10" s="691"/>
      <c r="AO10" s="692"/>
      <c r="AP10" s="682" t="s">
        <v>245</v>
      </c>
      <c r="AQ10" s="683"/>
      <c r="AR10" s="683"/>
      <c r="AS10" s="683"/>
      <c r="AT10" s="683"/>
      <c r="AU10" s="683"/>
      <c r="AV10" s="683"/>
      <c r="AW10" s="683"/>
      <c r="AX10" s="683"/>
      <c r="AY10" s="683"/>
      <c r="AZ10" s="683"/>
      <c r="BA10" s="683"/>
      <c r="BB10" s="683"/>
      <c r="BC10" s="683"/>
      <c r="BD10" s="683"/>
      <c r="BE10" s="683"/>
      <c r="BF10" s="684"/>
      <c r="BG10" s="685">
        <v>253156</v>
      </c>
      <c r="BH10" s="686"/>
      <c r="BI10" s="686"/>
      <c r="BJ10" s="686"/>
      <c r="BK10" s="686"/>
      <c r="BL10" s="686"/>
      <c r="BM10" s="686"/>
      <c r="BN10" s="687"/>
      <c r="BO10" s="688">
        <v>1.9</v>
      </c>
      <c r="BP10" s="688"/>
      <c r="BQ10" s="688"/>
      <c r="BR10" s="688"/>
      <c r="BS10" s="694">
        <v>42124</v>
      </c>
      <c r="BT10" s="686"/>
      <c r="BU10" s="686"/>
      <c r="BV10" s="686"/>
      <c r="BW10" s="686"/>
      <c r="BX10" s="686"/>
      <c r="BY10" s="686"/>
      <c r="BZ10" s="686"/>
      <c r="CA10" s="686"/>
      <c r="CB10" s="695"/>
      <c r="CD10" s="700" t="s">
        <v>246</v>
      </c>
      <c r="CE10" s="701"/>
      <c r="CF10" s="701"/>
      <c r="CG10" s="701"/>
      <c r="CH10" s="701"/>
      <c r="CI10" s="701"/>
      <c r="CJ10" s="701"/>
      <c r="CK10" s="701"/>
      <c r="CL10" s="701"/>
      <c r="CM10" s="701"/>
      <c r="CN10" s="701"/>
      <c r="CO10" s="701"/>
      <c r="CP10" s="701"/>
      <c r="CQ10" s="702"/>
      <c r="CR10" s="685">
        <v>159929</v>
      </c>
      <c r="CS10" s="686"/>
      <c r="CT10" s="686"/>
      <c r="CU10" s="686"/>
      <c r="CV10" s="686"/>
      <c r="CW10" s="686"/>
      <c r="CX10" s="686"/>
      <c r="CY10" s="687"/>
      <c r="CZ10" s="688">
        <v>0.4</v>
      </c>
      <c r="DA10" s="688"/>
      <c r="DB10" s="688"/>
      <c r="DC10" s="688"/>
      <c r="DD10" s="694">
        <v>2767</v>
      </c>
      <c r="DE10" s="686"/>
      <c r="DF10" s="686"/>
      <c r="DG10" s="686"/>
      <c r="DH10" s="686"/>
      <c r="DI10" s="686"/>
      <c r="DJ10" s="686"/>
      <c r="DK10" s="686"/>
      <c r="DL10" s="686"/>
      <c r="DM10" s="686"/>
      <c r="DN10" s="686"/>
      <c r="DO10" s="686"/>
      <c r="DP10" s="687"/>
      <c r="DQ10" s="694">
        <v>67133</v>
      </c>
      <c r="DR10" s="686"/>
      <c r="DS10" s="686"/>
      <c r="DT10" s="686"/>
      <c r="DU10" s="686"/>
      <c r="DV10" s="686"/>
      <c r="DW10" s="686"/>
      <c r="DX10" s="686"/>
      <c r="DY10" s="686"/>
      <c r="DZ10" s="686"/>
      <c r="EA10" s="686"/>
      <c r="EB10" s="686"/>
      <c r="EC10" s="695"/>
    </row>
    <row r="11" spans="2:143" ht="11.25" customHeight="1" x14ac:dyDescent="0.2">
      <c r="B11" s="682" t="s">
        <v>247</v>
      </c>
      <c r="C11" s="683"/>
      <c r="D11" s="683"/>
      <c r="E11" s="683"/>
      <c r="F11" s="683"/>
      <c r="G11" s="683"/>
      <c r="H11" s="683"/>
      <c r="I11" s="683"/>
      <c r="J11" s="683"/>
      <c r="K11" s="683"/>
      <c r="L11" s="683"/>
      <c r="M11" s="683"/>
      <c r="N11" s="683"/>
      <c r="O11" s="683"/>
      <c r="P11" s="683"/>
      <c r="Q11" s="684"/>
      <c r="R11" s="685">
        <v>1798812</v>
      </c>
      <c r="S11" s="686"/>
      <c r="T11" s="686"/>
      <c r="U11" s="686"/>
      <c r="V11" s="686"/>
      <c r="W11" s="686"/>
      <c r="X11" s="686"/>
      <c r="Y11" s="687"/>
      <c r="Z11" s="690">
        <v>3.9</v>
      </c>
      <c r="AA11" s="691"/>
      <c r="AB11" s="691"/>
      <c r="AC11" s="703"/>
      <c r="AD11" s="694">
        <v>1798812</v>
      </c>
      <c r="AE11" s="686"/>
      <c r="AF11" s="686"/>
      <c r="AG11" s="686"/>
      <c r="AH11" s="686"/>
      <c r="AI11" s="686"/>
      <c r="AJ11" s="686"/>
      <c r="AK11" s="687"/>
      <c r="AL11" s="690">
        <v>9.4</v>
      </c>
      <c r="AM11" s="691"/>
      <c r="AN11" s="691"/>
      <c r="AO11" s="692"/>
      <c r="AP11" s="682" t="s">
        <v>248</v>
      </c>
      <c r="AQ11" s="683"/>
      <c r="AR11" s="683"/>
      <c r="AS11" s="683"/>
      <c r="AT11" s="683"/>
      <c r="AU11" s="683"/>
      <c r="AV11" s="683"/>
      <c r="AW11" s="683"/>
      <c r="AX11" s="683"/>
      <c r="AY11" s="683"/>
      <c r="AZ11" s="683"/>
      <c r="BA11" s="683"/>
      <c r="BB11" s="683"/>
      <c r="BC11" s="683"/>
      <c r="BD11" s="683"/>
      <c r="BE11" s="683"/>
      <c r="BF11" s="684"/>
      <c r="BG11" s="685">
        <v>1668253</v>
      </c>
      <c r="BH11" s="686"/>
      <c r="BI11" s="686"/>
      <c r="BJ11" s="686"/>
      <c r="BK11" s="686"/>
      <c r="BL11" s="686"/>
      <c r="BM11" s="686"/>
      <c r="BN11" s="687"/>
      <c r="BO11" s="688">
        <v>12.6</v>
      </c>
      <c r="BP11" s="688"/>
      <c r="BQ11" s="688"/>
      <c r="BR11" s="688"/>
      <c r="BS11" s="694">
        <v>388330</v>
      </c>
      <c r="BT11" s="686"/>
      <c r="BU11" s="686"/>
      <c r="BV11" s="686"/>
      <c r="BW11" s="686"/>
      <c r="BX11" s="686"/>
      <c r="BY11" s="686"/>
      <c r="BZ11" s="686"/>
      <c r="CA11" s="686"/>
      <c r="CB11" s="695"/>
      <c r="CD11" s="700" t="s">
        <v>249</v>
      </c>
      <c r="CE11" s="701"/>
      <c r="CF11" s="701"/>
      <c r="CG11" s="701"/>
      <c r="CH11" s="701"/>
      <c r="CI11" s="701"/>
      <c r="CJ11" s="701"/>
      <c r="CK11" s="701"/>
      <c r="CL11" s="701"/>
      <c r="CM11" s="701"/>
      <c r="CN11" s="701"/>
      <c r="CO11" s="701"/>
      <c r="CP11" s="701"/>
      <c r="CQ11" s="702"/>
      <c r="CR11" s="685">
        <v>1295875</v>
      </c>
      <c r="CS11" s="686"/>
      <c r="CT11" s="686"/>
      <c r="CU11" s="686"/>
      <c r="CV11" s="686"/>
      <c r="CW11" s="686"/>
      <c r="CX11" s="686"/>
      <c r="CY11" s="687"/>
      <c r="CZ11" s="688">
        <v>2.9</v>
      </c>
      <c r="DA11" s="688"/>
      <c r="DB11" s="688"/>
      <c r="DC11" s="688"/>
      <c r="DD11" s="694">
        <v>252557</v>
      </c>
      <c r="DE11" s="686"/>
      <c r="DF11" s="686"/>
      <c r="DG11" s="686"/>
      <c r="DH11" s="686"/>
      <c r="DI11" s="686"/>
      <c r="DJ11" s="686"/>
      <c r="DK11" s="686"/>
      <c r="DL11" s="686"/>
      <c r="DM11" s="686"/>
      <c r="DN11" s="686"/>
      <c r="DO11" s="686"/>
      <c r="DP11" s="687"/>
      <c r="DQ11" s="694">
        <v>809164</v>
      </c>
      <c r="DR11" s="686"/>
      <c r="DS11" s="686"/>
      <c r="DT11" s="686"/>
      <c r="DU11" s="686"/>
      <c r="DV11" s="686"/>
      <c r="DW11" s="686"/>
      <c r="DX11" s="686"/>
      <c r="DY11" s="686"/>
      <c r="DZ11" s="686"/>
      <c r="EA11" s="686"/>
      <c r="EB11" s="686"/>
      <c r="EC11" s="695"/>
    </row>
    <row r="12" spans="2:143" ht="11.25" customHeight="1" x14ac:dyDescent="0.2">
      <c r="B12" s="682" t="s">
        <v>250</v>
      </c>
      <c r="C12" s="683"/>
      <c r="D12" s="683"/>
      <c r="E12" s="683"/>
      <c r="F12" s="683"/>
      <c r="G12" s="683"/>
      <c r="H12" s="683"/>
      <c r="I12" s="683"/>
      <c r="J12" s="683"/>
      <c r="K12" s="683"/>
      <c r="L12" s="683"/>
      <c r="M12" s="683"/>
      <c r="N12" s="683"/>
      <c r="O12" s="683"/>
      <c r="P12" s="683"/>
      <c r="Q12" s="684"/>
      <c r="R12" s="685">
        <v>12970</v>
      </c>
      <c r="S12" s="686"/>
      <c r="T12" s="686"/>
      <c r="U12" s="686"/>
      <c r="V12" s="686"/>
      <c r="W12" s="686"/>
      <c r="X12" s="686"/>
      <c r="Y12" s="687"/>
      <c r="Z12" s="688">
        <v>0</v>
      </c>
      <c r="AA12" s="688"/>
      <c r="AB12" s="688"/>
      <c r="AC12" s="688"/>
      <c r="AD12" s="689">
        <v>12970</v>
      </c>
      <c r="AE12" s="689"/>
      <c r="AF12" s="689"/>
      <c r="AG12" s="689"/>
      <c r="AH12" s="689"/>
      <c r="AI12" s="689"/>
      <c r="AJ12" s="689"/>
      <c r="AK12" s="689"/>
      <c r="AL12" s="690">
        <v>0.1</v>
      </c>
      <c r="AM12" s="691"/>
      <c r="AN12" s="691"/>
      <c r="AO12" s="692"/>
      <c r="AP12" s="682" t="s">
        <v>251</v>
      </c>
      <c r="AQ12" s="683"/>
      <c r="AR12" s="683"/>
      <c r="AS12" s="683"/>
      <c r="AT12" s="683"/>
      <c r="AU12" s="683"/>
      <c r="AV12" s="683"/>
      <c r="AW12" s="683"/>
      <c r="AX12" s="683"/>
      <c r="AY12" s="683"/>
      <c r="AZ12" s="683"/>
      <c r="BA12" s="683"/>
      <c r="BB12" s="683"/>
      <c r="BC12" s="683"/>
      <c r="BD12" s="683"/>
      <c r="BE12" s="683"/>
      <c r="BF12" s="684"/>
      <c r="BG12" s="685">
        <v>5574047</v>
      </c>
      <c r="BH12" s="686"/>
      <c r="BI12" s="686"/>
      <c r="BJ12" s="686"/>
      <c r="BK12" s="686"/>
      <c r="BL12" s="686"/>
      <c r="BM12" s="686"/>
      <c r="BN12" s="687"/>
      <c r="BO12" s="688">
        <v>42.1</v>
      </c>
      <c r="BP12" s="688"/>
      <c r="BQ12" s="688"/>
      <c r="BR12" s="688"/>
      <c r="BS12" s="694" t="s">
        <v>175</v>
      </c>
      <c r="BT12" s="686"/>
      <c r="BU12" s="686"/>
      <c r="BV12" s="686"/>
      <c r="BW12" s="686"/>
      <c r="BX12" s="686"/>
      <c r="BY12" s="686"/>
      <c r="BZ12" s="686"/>
      <c r="CA12" s="686"/>
      <c r="CB12" s="695"/>
      <c r="CD12" s="700" t="s">
        <v>252</v>
      </c>
      <c r="CE12" s="701"/>
      <c r="CF12" s="701"/>
      <c r="CG12" s="701"/>
      <c r="CH12" s="701"/>
      <c r="CI12" s="701"/>
      <c r="CJ12" s="701"/>
      <c r="CK12" s="701"/>
      <c r="CL12" s="701"/>
      <c r="CM12" s="701"/>
      <c r="CN12" s="701"/>
      <c r="CO12" s="701"/>
      <c r="CP12" s="701"/>
      <c r="CQ12" s="702"/>
      <c r="CR12" s="685">
        <v>2176179</v>
      </c>
      <c r="CS12" s="686"/>
      <c r="CT12" s="686"/>
      <c r="CU12" s="686"/>
      <c r="CV12" s="686"/>
      <c r="CW12" s="686"/>
      <c r="CX12" s="686"/>
      <c r="CY12" s="687"/>
      <c r="CZ12" s="688">
        <v>4.8</v>
      </c>
      <c r="DA12" s="688"/>
      <c r="DB12" s="688"/>
      <c r="DC12" s="688"/>
      <c r="DD12" s="694">
        <v>740580</v>
      </c>
      <c r="DE12" s="686"/>
      <c r="DF12" s="686"/>
      <c r="DG12" s="686"/>
      <c r="DH12" s="686"/>
      <c r="DI12" s="686"/>
      <c r="DJ12" s="686"/>
      <c r="DK12" s="686"/>
      <c r="DL12" s="686"/>
      <c r="DM12" s="686"/>
      <c r="DN12" s="686"/>
      <c r="DO12" s="686"/>
      <c r="DP12" s="687"/>
      <c r="DQ12" s="694">
        <v>1786297</v>
      </c>
      <c r="DR12" s="686"/>
      <c r="DS12" s="686"/>
      <c r="DT12" s="686"/>
      <c r="DU12" s="686"/>
      <c r="DV12" s="686"/>
      <c r="DW12" s="686"/>
      <c r="DX12" s="686"/>
      <c r="DY12" s="686"/>
      <c r="DZ12" s="686"/>
      <c r="EA12" s="686"/>
      <c r="EB12" s="686"/>
      <c r="EC12" s="695"/>
    </row>
    <row r="13" spans="2:143" ht="11.25" customHeight="1" x14ac:dyDescent="0.2">
      <c r="B13" s="682" t="s">
        <v>253</v>
      </c>
      <c r="C13" s="683"/>
      <c r="D13" s="683"/>
      <c r="E13" s="683"/>
      <c r="F13" s="683"/>
      <c r="G13" s="683"/>
      <c r="H13" s="683"/>
      <c r="I13" s="683"/>
      <c r="J13" s="683"/>
      <c r="K13" s="683"/>
      <c r="L13" s="683"/>
      <c r="M13" s="683"/>
      <c r="N13" s="683"/>
      <c r="O13" s="683"/>
      <c r="P13" s="683"/>
      <c r="Q13" s="684"/>
      <c r="R13" s="685" t="s">
        <v>175</v>
      </c>
      <c r="S13" s="686"/>
      <c r="T13" s="686"/>
      <c r="U13" s="686"/>
      <c r="V13" s="686"/>
      <c r="W13" s="686"/>
      <c r="X13" s="686"/>
      <c r="Y13" s="687"/>
      <c r="Z13" s="688" t="s">
        <v>175</v>
      </c>
      <c r="AA13" s="688"/>
      <c r="AB13" s="688"/>
      <c r="AC13" s="688"/>
      <c r="AD13" s="689" t="s">
        <v>175</v>
      </c>
      <c r="AE13" s="689"/>
      <c r="AF13" s="689"/>
      <c r="AG13" s="689"/>
      <c r="AH13" s="689"/>
      <c r="AI13" s="689"/>
      <c r="AJ13" s="689"/>
      <c r="AK13" s="689"/>
      <c r="AL13" s="690" t="s">
        <v>175</v>
      </c>
      <c r="AM13" s="691"/>
      <c r="AN13" s="691"/>
      <c r="AO13" s="692"/>
      <c r="AP13" s="682" t="s">
        <v>254</v>
      </c>
      <c r="AQ13" s="683"/>
      <c r="AR13" s="683"/>
      <c r="AS13" s="683"/>
      <c r="AT13" s="683"/>
      <c r="AU13" s="683"/>
      <c r="AV13" s="683"/>
      <c r="AW13" s="683"/>
      <c r="AX13" s="683"/>
      <c r="AY13" s="683"/>
      <c r="AZ13" s="683"/>
      <c r="BA13" s="683"/>
      <c r="BB13" s="683"/>
      <c r="BC13" s="683"/>
      <c r="BD13" s="683"/>
      <c r="BE13" s="683"/>
      <c r="BF13" s="684"/>
      <c r="BG13" s="685">
        <v>5562588</v>
      </c>
      <c r="BH13" s="686"/>
      <c r="BI13" s="686"/>
      <c r="BJ13" s="686"/>
      <c r="BK13" s="686"/>
      <c r="BL13" s="686"/>
      <c r="BM13" s="686"/>
      <c r="BN13" s="687"/>
      <c r="BO13" s="688">
        <v>42</v>
      </c>
      <c r="BP13" s="688"/>
      <c r="BQ13" s="688"/>
      <c r="BR13" s="688"/>
      <c r="BS13" s="694" t="s">
        <v>175</v>
      </c>
      <c r="BT13" s="686"/>
      <c r="BU13" s="686"/>
      <c r="BV13" s="686"/>
      <c r="BW13" s="686"/>
      <c r="BX13" s="686"/>
      <c r="BY13" s="686"/>
      <c r="BZ13" s="686"/>
      <c r="CA13" s="686"/>
      <c r="CB13" s="695"/>
      <c r="CD13" s="700" t="s">
        <v>255</v>
      </c>
      <c r="CE13" s="701"/>
      <c r="CF13" s="701"/>
      <c r="CG13" s="701"/>
      <c r="CH13" s="701"/>
      <c r="CI13" s="701"/>
      <c r="CJ13" s="701"/>
      <c r="CK13" s="701"/>
      <c r="CL13" s="701"/>
      <c r="CM13" s="701"/>
      <c r="CN13" s="701"/>
      <c r="CO13" s="701"/>
      <c r="CP13" s="701"/>
      <c r="CQ13" s="702"/>
      <c r="CR13" s="685">
        <v>3946125</v>
      </c>
      <c r="CS13" s="686"/>
      <c r="CT13" s="686"/>
      <c r="CU13" s="686"/>
      <c r="CV13" s="686"/>
      <c r="CW13" s="686"/>
      <c r="CX13" s="686"/>
      <c r="CY13" s="687"/>
      <c r="CZ13" s="688">
        <v>8.6999999999999993</v>
      </c>
      <c r="DA13" s="688"/>
      <c r="DB13" s="688"/>
      <c r="DC13" s="688"/>
      <c r="DD13" s="694">
        <v>1536977</v>
      </c>
      <c r="DE13" s="686"/>
      <c r="DF13" s="686"/>
      <c r="DG13" s="686"/>
      <c r="DH13" s="686"/>
      <c r="DI13" s="686"/>
      <c r="DJ13" s="686"/>
      <c r="DK13" s="686"/>
      <c r="DL13" s="686"/>
      <c r="DM13" s="686"/>
      <c r="DN13" s="686"/>
      <c r="DO13" s="686"/>
      <c r="DP13" s="687"/>
      <c r="DQ13" s="694">
        <v>2340234</v>
      </c>
      <c r="DR13" s="686"/>
      <c r="DS13" s="686"/>
      <c r="DT13" s="686"/>
      <c r="DU13" s="686"/>
      <c r="DV13" s="686"/>
      <c r="DW13" s="686"/>
      <c r="DX13" s="686"/>
      <c r="DY13" s="686"/>
      <c r="DZ13" s="686"/>
      <c r="EA13" s="686"/>
      <c r="EB13" s="686"/>
      <c r="EC13" s="695"/>
    </row>
    <row r="14" spans="2:143" ht="11.25" customHeight="1" x14ac:dyDescent="0.2">
      <c r="B14" s="682" t="s">
        <v>256</v>
      </c>
      <c r="C14" s="683"/>
      <c r="D14" s="683"/>
      <c r="E14" s="683"/>
      <c r="F14" s="683"/>
      <c r="G14" s="683"/>
      <c r="H14" s="683"/>
      <c r="I14" s="683"/>
      <c r="J14" s="683"/>
      <c r="K14" s="683"/>
      <c r="L14" s="683"/>
      <c r="M14" s="683"/>
      <c r="N14" s="683"/>
      <c r="O14" s="683"/>
      <c r="P14" s="683"/>
      <c r="Q14" s="684"/>
      <c r="R14" s="685" t="s">
        <v>175</v>
      </c>
      <c r="S14" s="686"/>
      <c r="T14" s="686"/>
      <c r="U14" s="686"/>
      <c r="V14" s="686"/>
      <c r="W14" s="686"/>
      <c r="X14" s="686"/>
      <c r="Y14" s="687"/>
      <c r="Z14" s="688" t="s">
        <v>175</v>
      </c>
      <c r="AA14" s="688"/>
      <c r="AB14" s="688"/>
      <c r="AC14" s="688"/>
      <c r="AD14" s="689" t="s">
        <v>175</v>
      </c>
      <c r="AE14" s="689"/>
      <c r="AF14" s="689"/>
      <c r="AG14" s="689"/>
      <c r="AH14" s="689"/>
      <c r="AI14" s="689"/>
      <c r="AJ14" s="689"/>
      <c r="AK14" s="689"/>
      <c r="AL14" s="690" t="s">
        <v>175</v>
      </c>
      <c r="AM14" s="691"/>
      <c r="AN14" s="691"/>
      <c r="AO14" s="692"/>
      <c r="AP14" s="682" t="s">
        <v>257</v>
      </c>
      <c r="AQ14" s="683"/>
      <c r="AR14" s="683"/>
      <c r="AS14" s="683"/>
      <c r="AT14" s="683"/>
      <c r="AU14" s="683"/>
      <c r="AV14" s="683"/>
      <c r="AW14" s="683"/>
      <c r="AX14" s="683"/>
      <c r="AY14" s="683"/>
      <c r="AZ14" s="683"/>
      <c r="BA14" s="683"/>
      <c r="BB14" s="683"/>
      <c r="BC14" s="683"/>
      <c r="BD14" s="683"/>
      <c r="BE14" s="683"/>
      <c r="BF14" s="684"/>
      <c r="BG14" s="685">
        <v>267366</v>
      </c>
      <c r="BH14" s="686"/>
      <c r="BI14" s="686"/>
      <c r="BJ14" s="686"/>
      <c r="BK14" s="686"/>
      <c r="BL14" s="686"/>
      <c r="BM14" s="686"/>
      <c r="BN14" s="687"/>
      <c r="BO14" s="688">
        <v>2</v>
      </c>
      <c r="BP14" s="688"/>
      <c r="BQ14" s="688"/>
      <c r="BR14" s="688"/>
      <c r="BS14" s="694" t="s">
        <v>175</v>
      </c>
      <c r="BT14" s="686"/>
      <c r="BU14" s="686"/>
      <c r="BV14" s="686"/>
      <c r="BW14" s="686"/>
      <c r="BX14" s="686"/>
      <c r="BY14" s="686"/>
      <c r="BZ14" s="686"/>
      <c r="CA14" s="686"/>
      <c r="CB14" s="695"/>
      <c r="CD14" s="700" t="s">
        <v>258</v>
      </c>
      <c r="CE14" s="701"/>
      <c r="CF14" s="701"/>
      <c r="CG14" s="701"/>
      <c r="CH14" s="701"/>
      <c r="CI14" s="701"/>
      <c r="CJ14" s="701"/>
      <c r="CK14" s="701"/>
      <c r="CL14" s="701"/>
      <c r="CM14" s="701"/>
      <c r="CN14" s="701"/>
      <c r="CO14" s="701"/>
      <c r="CP14" s="701"/>
      <c r="CQ14" s="702"/>
      <c r="CR14" s="685">
        <v>1340561</v>
      </c>
      <c r="CS14" s="686"/>
      <c r="CT14" s="686"/>
      <c r="CU14" s="686"/>
      <c r="CV14" s="686"/>
      <c r="CW14" s="686"/>
      <c r="CX14" s="686"/>
      <c r="CY14" s="687"/>
      <c r="CZ14" s="688">
        <v>3</v>
      </c>
      <c r="DA14" s="688"/>
      <c r="DB14" s="688"/>
      <c r="DC14" s="688"/>
      <c r="DD14" s="694" t="s">
        <v>175</v>
      </c>
      <c r="DE14" s="686"/>
      <c r="DF14" s="686"/>
      <c r="DG14" s="686"/>
      <c r="DH14" s="686"/>
      <c r="DI14" s="686"/>
      <c r="DJ14" s="686"/>
      <c r="DK14" s="686"/>
      <c r="DL14" s="686"/>
      <c r="DM14" s="686"/>
      <c r="DN14" s="686"/>
      <c r="DO14" s="686"/>
      <c r="DP14" s="687"/>
      <c r="DQ14" s="694">
        <v>1340561</v>
      </c>
      <c r="DR14" s="686"/>
      <c r="DS14" s="686"/>
      <c r="DT14" s="686"/>
      <c r="DU14" s="686"/>
      <c r="DV14" s="686"/>
      <c r="DW14" s="686"/>
      <c r="DX14" s="686"/>
      <c r="DY14" s="686"/>
      <c r="DZ14" s="686"/>
      <c r="EA14" s="686"/>
      <c r="EB14" s="686"/>
      <c r="EC14" s="695"/>
    </row>
    <row r="15" spans="2:143" ht="11.25" customHeight="1" x14ac:dyDescent="0.2">
      <c r="B15" s="682" t="s">
        <v>259</v>
      </c>
      <c r="C15" s="683"/>
      <c r="D15" s="683"/>
      <c r="E15" s="683"/>
      <c r="F15" s="683"/>
      <c r="G15" s="683"/>
      <c r="H15" s="683"/>
      <c r="I15" s="683"/>
      <c r="J15" s="683"/>
      <c r="K15" s="683"/>
      <c r="L15" s="683"/>
      <c r="M15" s="683"/>
      <c r="N15" s="683"/>
      <c r="O15" s="683"/>
      <c r="P15" s="683"/>
      <c r="Q15" s="684"/>
      <c r="R15" s="685" t="s">
        <v>175</v>
      </c>
      <c r="S15" s="686"/>
      <c r="T15" s="686"/>
      <c r="U15" s="686"/>
      <c r="V15" s="686"/>
      <c r="W15" s="686"/>
      <c r="X15" s="686"/>
      <c r="Y15" s="687"/>
      <c r="Z15" s="688" t="s">
        <v>175</v>
      </c>
      <c r="AA15" s="688"/>
      <c r="AB15" s="688"/>
      <c r="AC15" s="688"/>
      <c r="AD15" s="689" t="s">
        <v>175</v>
      </c>
      <c r="AE15" s="689"/>
      <c r="AF15" s="689"/>
      <c r="AG15" s="689"/>
      <c r="AH15" s="689"/>
      <c r="AI15" s="689"/>
      <c r="AJ15" s="689"/>
      <c r="AK15" s="689"/>
      <c r="AL15" s="690" t="s">
        <v>175</v>
      </c>
      <c r="AM15" s="691"/>
      <c r="AN15" s="691"/>
      <c r="AO15" s="692"/>
      <c r="AP15" s="682" t="s">
        <v>260</v>
      </c>
      <c r="AQ15" s="683"/>
      <c r="AR15" s="683"/>
      <c r="AS15" s="683"/>
      <c r="AT15" s="683"/>
      <c r="AU15" s="683"/>
      <c r="AV15" s="683"/>
      <c r="AW15" s="683"/>
      <c r="AX15" s="683"/>
      <c r="AY15" s="683"/>
      <c r="AZ15" s="683"/>
      <c r="BA15" s="683"/>
      <c r="BB15" s="683"/>
      <c r="BC15" s="683"/>
      <c r="BD15" s="683"/>
      <c r="BE15" s="683"/>
      <c r="BF15" s="684"/>
      <c r="BG15" s="685">
        <v>459730</v>
      </c>
      <c r="BH15" s="686"/>
      <c r="BI15" s="686"/>
      <c r="BJ15" s="686"/>
      <c r="BK15" s="686"/>
      <c r="BL15" s="686"/>
      <c r="BM15" s="686"/>
      <c r="BN15" s="687"/>
      <c r="BO15" s="688">
        <v>3.5</v>
      </c>
      <c r="BP15" s="688"/>
      <c r="BQ15" s="688"/>
      <c r="BR15" s="688"/>
      <c r="BS15" s="694" t="s">
        <v>175</v>
      </c>
      <c r="BT15" s="686"/>
      <c r="BU15" s="686"/>
      <c r="BV15" s="686"/>
      <c r="BW15" s="686"/>
      <c r="BX15" s="686"/>
      <c r="BY15" s="686"/>
      <c r="BZ15" s="686"/>
      <c r="CA15" s="686"/>
      <c r="CB15" s="695"/>
      <c r="CD15" s="700" t="s">
        <v>261</v>
      </c>
      <c r="CE15" s="701"/>
      <c r="CF15" s="701"/>
      <c r="CG15" s="701"/>
      <c r="CH15" s="701"/>
      <c r="CI15" s="701"/>
      <c r="CJ15" s="701"/>
      <c r="CK15" s="701"/>
      <c r="CL15" s="701"/>
      <c r="CM15" s="701"/>
      <c r="CN15" s="701"/>
      <c r="CO15" s="701"/>
      <c r="CP15" s="701"/>
      <c r="CQ15" s="702"/>
      <c r="CR15" s="685">
        <v>3421469</v>
      </c>
      <c r="CS15" s="686"/>
      <c r="CT15" s="686"/>
      <c r="CU15" s="686"/>
      <c r="CV15" s="686"/>
      <c r="CW15" s="686"/>
      <c r="CX15" s="686"/>
      <c r="CY15" s="687"/>
      <c r="CZ15" s="688">
        <v>7.6</v>
      </c>
      <c r="DA15" s="688"/>
      <c r="DB15" s="688"/>
      <c r="DC15" s="688"/>
      <c r="DD15" s="694">
        <v>327790</v>
      </c>
      <c r="DE15" s="686"/>
      <c r="DF15" s="686"/>
      <c r="DG15" s="686"/>
      <c r="DH15" s="686"/>
      <c r="DI15" s="686"/>
      <c r="DJ15" s="686"/>
      <c r="DK15" s="686"/>
      <c r="DL15" s="686"/>
      <c r="DM15" s="686"/>
      <c r="DN15" s="686"/>
      <c r="DO15" s="686"/>
      <c r="DP15" s="687"/>
      <c r="DQ15" s="694">
        <v>2669829</v>
      </c>
      <c r="DR15" s="686"/>
      <c r="DS15" s="686"/>
      <c r="DT15" s="686"/>
      <c r="DU15" s="686"/>
      <c r="DV15" s="686"/>
      <c r="DW15" s="686"/>
      <c r="DX15" s="686"/>
      <c r="DY15" s="686"/>
      <c r="DZ15" s="686"/>
      <c r="EA15" s="686"/>
      <c r="EB15" s="686"/>
      <c r="EC15" s="695"/>
    </row>
    <row r="16" spans="2:143" ht="11.25" customHeight="1" x14ac:dyDescent="0.2">
      <c r="B16" s="682" t="s">
        <v>262</v>
      </c>
      <c r="C16" s="683"/>
      <c r="D16" s="683"/>
      <c r="E16" s="683"/>
      <c r="F16" s="683"/>
      <c r="G16" s="683"/>
      <c r="H16" s="683"/>
      <c r="I16" s="683"/>
      <c r="J16" s="683"/>
      <c r="K16" s="683"/>
      <c r="L16" s="683"/>
      <c r="M16" s="683"/>
      <c r="N16" s="683"/>
      <c r="O16" s="683"/>
      <c r="P16" s="683"/>
      <c r="Q16" s="684"/>
      <c r="R16" s="685">
        <v>26967</v>
      </c>
      <c r="S16" s="686"/>
      <c r="T16" s="686"/>
      <c r="U16" s="686"/>
      <c r="V16" s="686"/>
      <c r="W16" s="686"/>
      <c r="X16" s="686"/>
      <c r="Y16" s="687"/>
      <c r="Z16" s="688">
        <v>0.1</v>
      </c>
      <c r="AA16" s="688"/>
      <c r="AB16" s="688"/>
      <c r="AC16" s="688"/>
      <c r="AD16" s="689">
        <v>26967</v>
      </c>
      <c r="AE16" s="689"/>
      <c r="AF16" s="689"/>
      <c r="AG16" s="689"/>
      <c r="AH16" s="689"/>
      <c r="AI16" s="689"/>
      <c r="AJ16" s="689"/>
      <c r="AK16" s="689"/>
      <c r="AL16" s="690">
        <v>0.1</v>
      </c>
      <c r="AM16" s="691"/>
      <c r="AN16" s="691"/>
      <c r="AO16" s="692"/>
      <c r="AP16" s="682" t="s">
        <v>263</v>
      </c>
      <c r="AQ16" s="683"/>
      <c r="AR16" s="683"/>
      <c r="AS16" s="683"/>
      <c r="AT16" s="683"/>
      <c r="AU16" s="683"/>
      <c r="AV16" s="683"/>
      <c r="AW16" s="683"/>
      <c r="AX16" s="683"/>
      <c r="AY16" s="683"/>
      <c r="AZ16" s="683"/>
      <c r="BA16" s="683"/>
      <c r="BB16" s="683"/>
      <c r="BC16" s="683"/>
      <c r="BD16" s="683"/>
      <c r="BE16" s="683"/>
      <c r="BF16" s="684"/>
      <c r="BG16" s="685" t="s">
        <v>175</v>
      </c>
      <c r="BH16" s="686"/>
      <c r="BI16" s="686"/>
      <c r="BJ16" s="686"/>
      <c r="BK16" s="686"/>
      <c r="BL16" s="686"/>
      <c r="BM16" s="686"/>
      <c r="BN16" s="687"/>
      <c r="BO16" s="688" t="s">
        <v>175</v>
      </c>
      <c r="BP16" s="688"/>
      <c r="BQ16" s="688"/>
      <c r="BR16" s="688"/>
      <c r="BS16" s="694" t="s">
        <v>175</v>
      </c>
      <c r="BT16" s="686"/>
      <c r="BU16" s="686"/>
      <c r="BV16" s="686"/>
      <c r="BW16" s="686"/>
      <c r="BX16" s="686"/>
      <c r="BY16" s="686"/>
      <c r="BZ16" s="686"/>
      <c r="CA16" s="686"/>
      <c r="CB16" s="695"/>
      <c r="CD16" s="700" t="s">
        <v>264</v>
      </c>
      <c r="CE16" s="701"/>
      <c r="CF16" s="701"/>
      <c r="CG16" s="701"/>
      <c r="CH16" s="701"/>
      <c r="CI16" s="701"/>
      <c r="CJ16" s="701"/>
      <c r="CK16" s="701"/>
      <c r="CL16" s="701"/>
      <c r="CM16" s="701"/>
      <c r="CN16" s="701"/>
      <c r="CO16" s="701"/>
      <c r="CP16" s="701"/>
      <c r="CQ16" s="702"/>
      <c r="CR16" s="685">
        <v>2012</v>
      </c>
      <c r="CS16" s="686"/>
      <c r="CT16" s="686"/>
      <c r="CU16" s="686"/>
      <c r="CV16" s="686"/>
      <c r="CW16" s="686"/>
      <c r="CX16" s="686"/>
      <c r="CY16" s="687"/>
      <c r="CZ16" s="688">
        <v>0</v>
      </c>
      <c r="DA16" s="688"/>
      <c r="DB16" s="688"/>
      <c r="DC16" s="688"/>
      <c r="DD16" s="694" t="s">
        <v>175</v>
      </c>
      <c r="DE16" s="686"/>
      <c r="DF16" s="686"/>
      <c r="DG16" s="686"/>
      <c r="DH16" s="686"/>
      <c r="DI16" s="686"/>
      <c r="DJ16" s="686"/>
      <c r="DK16" s="686"/>
      <c r="DL16" s="686"/>
      <c r="DM16" s="686"/>
      <c r="DN16" s="686"/>
      <c r="DO16" s="686"/>
      <c r="DP16" s="687"/>
      <c r="DQ16" s="694" t="s">
        <v>175</v>
      </c>
      <c r="DR16" s="686"/>
      <c r="DS16" s="686"/>
      <c r="DT16" s="686"/>
      <c r="DU16" s="686"/>
      <c r="DV16" s="686"/>
      <c r="DW16" s="686"/>
      <c r="DX16" s="686"/>
      <c r="DY16" s="686"/>
      <c r="DZ16" s="686"/>
      <c r="EA16" s="686"/>
      <c r="EB16" s="686"/>
      <c r="EC16" s="695"/>
    </row>
    <row r="17" spans="2:133" ht="11.25" customHeight="1" x14ac:dyDescent="0.2">
      <c r="B17" s="682" t="s">
        <v>265</v>
      </c>
      <c r="C17" s="683"/>
      <c r="D17" s="683"/>
      <c r="E17" s="683"/>
      <c r="F17" s="683"/>
      <c r="G17" s="683"/>
      <c r="H17" s="683"/>
      <c r="I17" s="683"/>
      <c r="J17" s="683"/>
      <c r="K17" s="683"/>
      <c r="L17" s="683"/>
      <c r="M17" s="683"/>
      <c r="N17" s="683"/>
      <c r="O17" s="683"/>
      <c r="P17" s="683"/>
      <c r="Q17" s="684"/>
      <c r="R17" s="685">
        <v>314555</v>
      </c>
      <c r="S17" s="686"/>
      <c r="T17" s="686"/>
      <c r="U17" s="686"/>
      <c r="V17" s="686"/>
      <c r="W17" s="686"/>
      <c r="X17" s="686"/>
      <c r="Y17" s="687"/>
      <c r="Z17" s="688">
        <v>0.7</v>
      </c>
      <c r="AA17" s="688"/>
      <c r="AB17" s="688"/>
      <c r="AC17" s="688"/>
      <c r="AD17" s="689">
        <v>314555</v>
      </c>
      <c r="AE17" s="689"/>
      <c r="AF17" s="689"/>
      <c r="AG17" s="689"/>
      <c r="AH17" s="689"/>
      <c r="AI17" s="689"/>
      <c r="AJ17" s="689"/>
      <c r="AK17" s="689"/>
      <c r="AL17" s="690">
        <v>1.6</v>
      </c>
      <c r="AM17" s="691"/>
      <c r="AN17" s="691"/>
      <c r="AO17" s="692"/>
      <c r="AP17" s="682" t="s">
        <v>266</v>
      </c>
      <c r="AQ17" s="683"/>
      <c r="AR17" s="683"/>
      <c r="AS17" s="683"/>
      <c r="AT17" s="683"/>
      <c r="AU17" s="683"/>
      <c r="AV17" s="683"/>
      <c r="AW17" s="683"/>
      <c r="AX17" s="683"/>
      <c r="AY17" s="683"/>
      <c r="AZ17" s="683"/>
      <c r="BA17" s="683"/>
      <c r="BB17" s="683"/>
      <c r="BC17" s="683"/>
      <c r="BD17" s="683"/>
      <c r="BE17" s="683"/>
      <c r="BF17" s="684"/>
      <c r="BG17" s="685" t="s">
        <v>175</v>
      </c>
      <c r="BH17" s="686"/>
      <c r="BI17" s="686"/>
      <c r="BJ17" s="686"/>
      <c r="BK17" s="686"/>
      <c r="BL17" s="686"/>
      <c r="BM17" s="686"/>
      <c r="BN17" s="687"/>
      <c r="BO17" s="688" t="s">
        <v>175</v>
      </c>
      <c r="BP17" s="688"/>
      <c r="BQ17" s="688"/>
      <c r="BR17" s="688"/>
      <c r="BS17" s="694" t="s">
        <v>175</v>
      </c>
      <c r="BT17" s="686"/>
      <c r="BU17" s="686"/>
      <c r="BV17" s="686"/>
      <c r="BW17" s="686"/>
      <c r="BX17" s="686"/>
      <c r="BY17" s="686"/>
      <c r="BZ17" s="686"/>
      <c r="CA17" s="686"/>
      <c r="CB17" s="695"/>
      <c r="CD17" s="700" t="s">
        <v>267</v>
      </c>
      <c r="CE17" s="701"/>
      <c r="CF17" s="701"/>
      <c r="CG17" s="701"/>
      <c r="CH17" s="701"/>
      <c r="CI17" s="701"/>
      <c r="CJ17" s="701"/>
      <c r="CK17" s="701"/>
      <c r="CL17" s="701"/>
      <c r="CM17" s="701"/>
      <c r="CN17" s="701"/>
      <c r="CO17" s="701"/>
      <c r="CP17" s="701"/>
      <c r="CQ17" s="702"/>
      <c r="CR17" s="685">
        <v>3945891</v>
      </c>
      <c r="CS17" s="686"/>
      <c r="CT17" s="686"/>
      <c r="CU17" s="686"/>
      <c r="CV17" s="686"/>
      <c r="CW17" s="686"/>
      <c r="CX17" s="686"/>
      <c r="CY17" s="687"/>
      <c r="CZ17" s="688">
        <v>8.6999999999999993</v>
      </c>
      <c r="DA17" s="688"/>
      <c r="DB17" s="688"/>
      <c r="DC17" s="688"/>
      <c r="DD17" s="694" t="s">
        <v>175</v>
      </c>
      <c r="DE17" s="686"/>
      <c r="DF17" s="686"/>
      <c r="DG17" s="686"/>
      <c r="DH17" s="686"/>
      <c r="DI17" s="686"/>
      <c r="DJ17" s="686"/>
      <c r="DK17" s="686"/>
      <c r="DL17" s="686"/>
      <c r="DM17" s="686"/>
      <c r="DN17" s="686"/>
      <c r="DO17" s="686"/>
      <c r="DP17" s="687"/>
      <c r="DQ17" s="694">
        <v>3819821</v>
      </c>
      <c r="DR17" s="686"/>
      <c r="DS17" s="686"/>
      <c r="DT17" s="686"/>
      <c r="DU17" s="686"/>
      <c r="DV17" s="686"/>
      <c r="DW17" s="686"/>
      <c r="DX17" s="686"/>
      <c r="DY17" s="686"/>
      <c r="DZ17" s="686"/>
      <c r="EA17" s="686"/>
      <c r="EB17" s="686"/>
      <c r="EC17" s="695"/>
    </row>
    <row r="18" spans="2:133" ht="11.25" customHeight="1" x14ac:dyDescent="0.2">
      <c r="B18" s="682" t="s">
        <v>268</v>
      </c>
      <c r="C18" s="683"/>
      <c r="D18" s="683"/>
      <c r="E18" s="683"/>
      <c r="F18" s="683"/>
      <c r="G18" s="683"/>
      <c r="H18" s="683"/>
      <c r="I18" s="683"/>
      <c r="J18" s="683"/>
      <c r="K18" s="683"/>
      <c r="L18" s="683"/>
      <c r="M18" s="683"/>
      <c r="N18" s="683"/>
      <c r="O18" s="683"/>
      <c r="P18" s="683"/>
      <c r="Q18" s="684"/>
      <c r="R18" s="685">
        <v>79750</v>
      </c>
      <c r="S18" s="686"/>
      <c r="T18" s="686"/>
      <c r="U18" s="686"/>
      <c r="V18" s="686"/>
      <c r="W18" s="686"/>
      <c r="X18" s="686"/>
      <c r="Y18" s="687"/>
      <c r="Z18" s="688">
        <v>0.2</v>
      </c>
      <c r="AA18" s="688"/>
      <c r="AB18" s="688"/>
      <c r="AC18" s="688"/>
      <c r="AD18" s="689">
        <v>79750</v>
      </c>
      <c r="AE18" s="689"/>
      <c r="AF18" s="689"/>
      <c r="AG18" s="689"/>
      <c r="AH18" s="689"/>
      <c r="AI18" s="689"/>
      <c r="AJ18" s="689"/>
      <c r="AK18" s="689"/>
      <c r="AL18" s="690">
        <v>0.4</v>
      </c>
      <c r="AM18" s="691"/>
      <c r="AN18" s="691"/>
      <c r="AO18" s="692"/>
      <c r="AP18" s="682" t="s">
        <v>269</v>
      </c>
      <c r="AQ18" s="683"/>
      <c r="AR18" s="683"/>
      <c r="AS18" s="683"/>
      <c r="AT18" s="683"/>
      <c r="AU18" s="683"/>
      <c r="AV18" s="683"/>
      <c r="AW18" s="683"/>
      <c r="AX18" s="683"/>
      <c r="AY18" s="683"/>
      <c r="AZ18" s="683"/>
      <c r="BA18" s="683"/>
      <c r="BB18" s="683"/>
      <c r="BC18" s="683"/>
      <c r="BD18" s="683"/>
      <c r="BE18" s="683"/>
      <c r="BF18" s="684"/>
      <c r="BG18" s="685" t="s">
        <v>175</v>
      </c>
      <c r="BH18" s="686"/>
      <c r="BI18" s="686"/>
      <c r="BJ18" s="686"/>
      <c r="BK18" s="686"/>
      <c r="BL18" s="686"/>
      <c r="BM18" s="686"/>
      <c r="BN18" s="687"/>
      <c r="BO18" s="688" t="s">
        <v>175</v>
      </c>
      <c r="BP18" s="688"/>
      <c r="BQ18" s="688"/>
      <c r="BR18" s="688"/>
      <c r="BS18" s="694" t="s">
        <v>175</v>
      </c>
      <c r="BT18" s="686"/>
      <c r="BU18" s="686"/>
      <c r="BV18" s="686"/>
      <c r="BW18" s="686"/>
      <c r="BX18" s="686"/>
      <c r="BY18" s="686"/>
      <c r="BZ18" s="686"/>
      <c r="CA18" s="686"/>
      <c r="CB18" s="695"/>
      <c r="CD18" s="700" t="s">
        <v>270</v>
      </c>
      <c r="CE18" s="701"/>
      <c r="CF18" s="701"/>
      <c r="CG18" s="701"/>
      <c r="CH18" s="701"/>
      <c r="CI18" s="701"/>
      <c r="CJ18" s="701"/>
      <c r="CK18" s="701"/>
      <c r="CL18" s="701"/>
      <c r="CM18" s="701"/>
      <c r="CN18" s="701"/>
      <c r="CO18" s="701"/>
      <c r="CP18" s="701"/>
      <c r="CQ18" s="702"/>
      <c r="CR18" s="685" t="s">
        <v>175</v>
      </c>
      <c r="CS18" s="686"/>
      <c r="CT18" s="686"/>
      <c r="CU18" s="686"/>
      <c r="CV18" s="686"/>
      <c r="CW18" s="686"/>
      <c r="CX18" s="686"/>
      <c r="CY18" s="687"/>
      <c r="CZ18" s="688" t="s">
        <v>175</v>
      </c>
      <c r="DA18" s="688"/>
      <c r="DB18" s="688"/>
      <c r="DC18" s="688"/>
      <c r="DD18" s="694" t="s">
        <v>175</v>
      </c>
      <c r="DE18" s="686"/>
      <c r="DF18" s="686"/>
      <c r="DG18" s="686"/>
      <c r="DH18" s="686"/>
      <c r="DI18" s="686"/>
      <c r="DJ18" s="686"/>
      <c r="DK18" s="686"/>
      <c r="DL18" s="686"/>
      <c r="DM18" s="686"/>
      <c r="DN18" s="686"/>
      <c r="DO18" s="686"/>
      <c r="DP18" s="687"/>
      <c r="DQ18" s="694" t="s">
        <v>175</v>
      </c>
      <c r="DR18" s="686"/>
      <c r="DS18" s="686"/>
      <c r="DT18" s="686"/>
      <c r="DU18" s="686"/>
      <c r="DV18" s="686"/>
      <c r="DW18" s="686"/>
      <c r="DX18" s="686"/>
      <c r="DY18" s="686"/>
      <c r="DZ18" s="686"/>
      <c r="EA18" s="686"/>
      <c r="EB18" s="686"/>
      <c r="EC18" s="695"/>
    </row>
    <row r="19" spans="2:133" ht="11.25" customHeight="1" x14ac:dyDescent="0.2">
      <c r="B19" s="682" t="s">
        <v>271</v>
      </c>
      <c r="C19" s="683"/>
      <c r="D19" s="683"/>
      <c r="E19" s="683"/>
      <c r="F19" s="683"/>
      <c r="G19" s="683"/>
      <c r="H19" s="683"/>
      <c r="I19" s="683"/>
      <c r="J19" s="683"/>
      <c r="K19" s="683"/>
      <c r="L19" s="683"/>
      <c r="M19" s="683"/>
      <c r="N19" s="683"/>
      <c r="O19" s="683"/>
      <c r="P19" s="683"/>
      <c r="Q19" s="684"/>
      <c r="R19" s="685">
        <v>60054</v>
      </c>
      <c r="S19" s="686"/>
      <c r="T19" s="686"/>
      <c r="U19" s="686"/>
      <c r="V19" s="686"/>
      <c r="W19" s="686"/>
      <c r="X19" s="686"/>
      <c r="Y19" s="687"/>
      <c r="Z19" s="688">
        <v>0.1</v>
      </c>
      <c r="AA19" s="688"/>
      <c r="AB19" s="688"/>
      <c r="AC19" s="688"/>
      <c r="AD19" s="689">
        <v>60054</v>
      </c>
      <c r="AE19" s="689"/>
      <c r="AF19" s="689"/>
      <c r="AG19" s="689"/>
      <c r="AH19" s="689"/>
      <c r="AI19" s="689"/>
      <c r="AJ19" s="689"/>
      <c r="AK19" s="689"/>
      <c r="AL19" s="690">
        <v>0.3</v>
      </c>
      <c r="AM19" s="691"/>
      <c r="AN19" s="691"/>
      <c r="AO19" s="692"/>
      <c r="AP19" s="682" t="s">
        <v>272</v>
      </c>
      <c r="AQ19" s="683"/>
      <c r="AR19" s="683"/>
      <c r="AS19" s="683"/>
      <c r="AT19" s="683"/>
      <c r="AU19" s="683"/>
      <c r="AV19" s="683"/>
      <c r="AW19" s="683"/>
      <c r="AX19" s="683"/>
      <c r="AY19" s="683"/>
      <c r="AZ19" s="683"/>
      <c r="BA19" s="683"/>
      <c r="BB19" s="683"/>
      <c r="BC19" s="683"/>
      <c r="BD19" s="683"/>
      <c r="BE19" s="683"/>
      <c r="BF19" s="684"/>
      <c r="BG19" s="685">
        <v>688757</v>
      </c>
      <c r="BH19" s="686"/>
      <c r="BI19" s="686"/>
      <c r="BJ19" s="686"/>
      <c r="BK19" s="686"/>
      <c r="BL19" s="686"/>
      <c r="BM19" s="686"/>
      <c r="BN19" s="687"/>
      <c r="BO19" s="688">
        <v>5.2</v>
      </c>
      <c r="BP19" s="688"/>
      <c r="BQ19" s="688"/>
      <c r="BR19" s="688"/>
      <c r="BS19" s="694" t="s">
        <v>175</v>
      </c>
      <c r="BT19" s="686"/>
      <c r="BU19" s="686"/>
      <c r="BV19" s="686"/>
      <c r="BW19" s="686"/>
      <c r="BX19" s="686"/>
      <c r="BY19" s="686"/>
      <c r="BZ19" s="686"/>
      <c r="CA19" s="686"/>
      <c r="CB19" s="695"/>
      <c r="CD19" s="700" t="s">
        <v>273</v>
      </c>
      <c r="CE19" s="701"/>
      <c r="CF19" s="701"/>
      <c r="CG19" s="701"/>
      <c r="CH19" s="701"/>
      <c r="CI19" s="701"/>
      <c r="CJ19" s="701"/>
      <c r="CK19" s="701"/>
      <c r="CL19" s="701"/>
      <c r="CM19" s="701"/>
      <c r="CN19" s="701"/>
      <c r="CO19" s="701"/>
      <c r="CP19" s="701"/>
      <c r="CQ19" s="702"/>
      <c r="CR19" s="685" t="s">
        <v>175</v>
      </c>
      <c r="CS19" s="686"/>
      <c r="CT19" s="686"/>
      <c r="CU19" s="686"/>
      <c r="CV19" s="686"/>
      <c r="CW19" s="686"/>
      <c r="CX19" s="686"/>
      <c r="CY19" s="687"/>
      <c r="CZ19" s="688" t="s">
        <v>175</v>
      </c>
      <c r="DA19" s="688"/>
      <c r="DB19" s="688"/>
      <c r="DC19" s="688"/>
      <c r="DD19" s="694" t="s">
        <v>175</v>
      </c>
      <c r="DE19" s="686"/>
      <c r="DF19" s="686"/>
      <c r="DG19" s="686"/>
      <c r="DH19" s="686"/>
      <c r="DI19" s="686"/>
      <c r="DJ19" s="686"/>
      <c r="DK19" s="686"/>
      <c r="DL19" s="686"/>
      <c r="DM19" s="686"/>
      <c r="DN19" s="686"/>
      <c r="DO19" s="686"/>
      <c r="DP19" s="687"/>
      <c r="DQ19" s="694" t="s">
        <v>175</v>
      </c>
      <c r="DR19" s="686"/>
      <c r="DS19" s="686"/>
      <c r="DT19" s="686"/>
      <c r="DU19" s="686"/>
      <c r="DV19" s="686"/>
      <c r="DW19" s="686"/>
      <c r="DX19" s="686"/>
      <c r="DY19" s="686"/>
      <c r="DZ19" s="686"/>
      <c r="EA19" s="686"/>
      <c r="EB19" s="686"/>
      <c r="EC19" s="695"/>
    </row>
    <row r="20" spans="2:133" ht="11.25" customHeight="1" x14ac:dyDescent="0.2">
      <c r="B20" s="682" t="s">
        <v>274</v>
      </c>
      <c r="C20" s="683"/>
      <c r="D20" s="683"/>
      <c r="E20" s="683"/>
      <c r="F20" s="683"/>
      <c r="G20" s="683"/>
      <c r="H20" s="683"/>
      <c r="I20" s="683"/>
      <c r="J20" s="683"/>
      <c r="K20" s="683"/>
      <c r="L20" s="683"/>
      <c r="M20" s="683"/>
      <c r="N20" s="683"/>
      <c r="O20" s="683"/>
      <c r="P20" s="683"/>
      <c r="Q20" s="684"/>
      <c r="R20" s="685">
        <v>13422</v>
      </c>
      <c r="S20" s="686"/>
      <c r="T20" s="686"/>
      <c r="U20" s="686"/>
      <c r="V20" s="686"/>
      <c r="W20" s="686"/>
      <c r="X20" s="686"/>
      <c r="Y20" s="687"/>
      <c r="Z20" s="688">
        <v>0</v>
      </c>
      <c r="AA20" s="688"/>
      <c r="AB20" s="688"/>
      <c r="AC20" s="688"/>
      <c r="AD20" s="689">
        <v>13422</v>
      </c>
      <c r="AE20" s="689"/>
      <c r="AF20" s="689"/>
      <c r="AG20" s="689"/>
      <c r="AH20" s="689"/>
      <c r="AI20" s="689"/>
      <c r="AJ20" s="689"/>
      <c r="AK20" s="689"/>
      <c r="AL20" s="690">
        <v>0.1</v>
      </c>
      <c r="AM20" s="691"/>
      <c r="AN20" s="691"/>
      <c r="AO20" s="692"/>
      <c r="AP20" s="682" t="s">
        <v>275</v>
      </c>
      <c r="AQ20" s="683"/>
      <c r="AR20" s="683"/>
      <c r="AS20" s="683"/>
      <c r="AT20" s="683"/>
      <c r="AU20" s="683"/>
      <c r="AV20" s="683"/>
      <c r="AW20" s="683"/>
      <c r="AX20" s="683"/>
      <c r="AY20" s="683"/>
      <c r="AZ20" s="683"/>
      <c r="BA20" s="683"/>
      <c r="BB20" s="683"/>
      <c r="BC20" s="683"/>
      <c r="BD20" s="683"/>
      <c r="BE20" s="683"/>
      <c r="BF20" s="684"/>
      <c r="BG20" s="685">
        <v>688757</v>
      </c>
      <c r="BH20" s="686"/>
      <c r="BI20" s="686"/>
      <c r="BJ20" s="686"/>
      <c r="BK20" s="686"/>
      <c r="BL20" s="686"/>
      <c r="BM20" s="686"/>
      <c r="BN20" s="687"/>
      <c r="BO20" s="688">
        <v>5.2</v>
      </c>
      <c r="BP20" s="688"/>
      <c r="BQ20" s="688"/>
      <c r="BR20" s="688"/>
      <c r="BS20" s="694" t="s">
        <v>175</v>
      </c>
      <c r="BT20" s="686"/>
      <c r="BU20" s="686"/>
      <c r="BV20" s="686"/>
      <c r="BW20" s="686"/>
      <c r="BX20" s="686"/>
      <c r="BY20" s="686"/>
      <c r="BZ20" s="686"/>
      <c r="CA20" s="686"/>
      <c r="CB20" s="695"/>
      <c r="CD20" s="700" t="s">
        <v>276</v>
      </c>
      <c r="CE20" s="701"/>
      <c r="CF20" s="701"/>
      <c r="CG20" s="701"/>
      <c r="CH20" s="701"/>
      <c r="CI20" s="701"/>
      <c r="CJ20" s="701"/>
      <c r="CK20" s="701"/>
      <c r="CL20" s="701"/>
      <c r="CM20" s="701"/>
      <c r="CN20" s="701"/>
      <c r="CO20" s="701"/>
      <c r="CP20" s="701"/>
      <c r="CQ20" s="702"/>
      <c r="CR20" s="685">
        <v>45168983</v>
      </c>
      <c r="CS20" s="686"/>
      <c r="CT20" s="686"/>
      <c r="CU20" s="686"/>
      <c r="CV20" s="686"/>
      <c r="CW20" s="686"/>
      <c r="CX20" s="686"/>
      <c r="CY20" s="687"/>
      <c r="CZ20" s="688">
        <v>100</v>
      </c>
      <c r="DA20" s="688"/>
      <c r="DB20" s="688"/>
      <c r="DC20" s="688"/>
      <c r="DD20" s="694">
        <v>4030309</v>
      </c>
      <c r="DE20" s="686"/>
      <c r="DF20" s="686"/>
      <c r="DG20" s="686"/>
      <c r="DH20" s="686"/>
      <c r="DI20" s="686"/>
      <c r="DJ20" s="686"/>
      <c r="DK20" s="686"/>
      <c r="DL20" s="686"/>
      <c r="DM20" s="686"/>
      <c r="DN20" s="686"/>
      <c r="DO20" s="686"/>
      <c r="DP20" s="687"/>
      <c r="DQ20" s="694">
        <v>25380222</v>
      </c>
      <c r="DR20" s="686"/>
      <c r="DS20" s="686"/>
      <c r="DT20" s="686"/>
      <c r="DU20" s="686"/>
      <c r="DV20" s="686"/>
      <c r="DW20" s="686"/>
      <c r="DX20" s="686"/>
      <c r="DY20" s="686"/>
      <c r="DZ20" s="686"/>
      <c r="EA20" s="686"/>
      <c r="EB20" s="686"/>
      <c r="EC20" s="695"/>
    </row>
    <row r="21" spans="2:133" ht="11.25" customHeight="1" x14ac:dyDescent="0.2">
      <c r="B21" s="682" t="s">
        <v>277</v>
      </c>
      <c r="C21" s="683"/>
      <c r="D21" s="683"/>
      <c r="E21" s="683"/>
      <c r="F21" s="683"/>
      <c r="G21" s="683"/>
      <c r="H21" s="683"/>
      <c r="I21" s="683"/>
      <c r="J21" s="683"/>
      <c r="K21" s="683"/>
      <c r="L21" s="683"/>
      <c r="M21" s="683"/>
      <c r="N21" s="683"/>
      <c r="O21" s="683"/>
      <c r="P21" s="683"/>
      <c r="Q21" s="684"/>
      <c r="R21" s="685">
        <v>6274</v>
      </c>
      <c r="S21" s="686"/>
      <c r="T21" s="686"/>
      <c r="U21" s="686"/>
      <c r="V21" s="686"/>
      <c r="W21" s="686"/>
      <c r="X21" s="686"/>
      <c r="Y21" s="687"/>
      <c r="Z21" s="688">
        <v>0</v>
      </c>
      <c r="AA21" s="688"/>
      <c r="AB21" s="688"/>
      <c r="AC21" s="688"/>
      <c r="AD21" s="689">
        <v>6274</v>
      </c>
      <c r="AE21" s="689"/>
      <c r="AF21" s="689"/>
      <c r="AG21" s="689"/>
      <c r="AH21" s="689"/>
      <c r="AI21" s="689"/>
      <c r="AJ21" s="689"/>
      <c r="AK21" s="689"/>
      <c r="AL21" s="690">
        <v>0</v>
      </c>
      <c r="AM21" s="691"/>
      <c r="AN21" s="691"/>
      <c r="AO21" s="692"/>
      <c r="AP21" s="704" t="s">
        <v>278</v>
      </c>
      <c r="AQ21" s="705"/>
      <c r="AR21" s="705"/>
      <c r="AS21" s="705"/>
      <c r="AT21" s="705"/>
      <c r="AU21" s="705"/>
      <c r="AV21" s="705"/>
      <c r="AW21" s="705"/>
      <c r="AX21" s="705"/>
      <c r="AY21" s="705"/>
      <c r="AZ21" s="705"/>
      <c r="BA21" s="705"/>
      <c r="BB21" s="705"/>
      <c r="BC21" s="705"/>
      <c r="BD21" s="705"/>
      <c r="BE21" s="705"/>
      <c r="BF21" s="706"/>
      <c r="BG21" s="685">
        <v>17412</v>
      </c>
      <c r="BH21" s="686"/>
      <c r="BI21" s="686"/>
      <c r="BJ21" s="686"/>
      <c r="BK21" s="686"/>
      <c r="BL21" s="686"/>
      <c r="BM21" s="686"/>
      <c r="BN21" s="687"/>
      <c r="BO21" s="688">
        <v>0.1</v>
      </c>
      <c r="BP21" s="688"/>
      <c r="BQ21" s="688"/>
      <c r="BR21" s="688"/>
      <c r="BS21" s="694" t="s">
        <v>175</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2">
      <c r="B22" s="682" t="s">
        <v>279</v>
      </c>
      <c r="C22" s="683"/>
      <c r="D22" s="683"/>
      <c r="E22" s="683"/>
      <c r="F22" s="683"/>
      <c r="G22" s="683"/>
      <c r="H22" s="683"/>
      <c r="I22" s="683"/>
      <c r="J22" s="683"/>
      <c r="K22" s="683"/>
      <c r="L22" s="683"/>
      <c r="M22" s="683"/>
      <c r="N22" s="683"/>
      <c r="O22" s="683"/>
      <c r="P22" s="683"/>
      <c r="Q22" s="684"/>
      <c r="R22" s="685">
        <v>5118548</v>
      </c>
      <c r="S22" s="686"/>
      <c r="T22" s="686"/>
      <c r="U22" s="686"/>
      <c r="V22" s="686"/>
      <c r="W22" s="686"/>
      <c r="X22" s="686"/>
      <c r="Y22" s="687"/>
      <c r="Z22" s="688">
        <v>11.1</v>
      </c>
      <c r="AA22" s="688"/>
      <c r="AB22" s="688"/>
      <c r="AC22" s="688"/>
      <c r="AD22" s="689">
        <v>3975056</v>
      </c>
      <c r="AE22" s="689"/>
      <c r="AF22" s="689"/>
      <c r="AG22" s="689"/>
      <c r="AH22" s="689"/>
      <c r="AI22" s="689"/>
      <c r="AJ22" s="689"/>
      <c r="AK22" s="689"/>
      <c r="AL22" s="690">
        <v>20.7</v>
      </c>
      <c r="AM22" s="691"/>
      <c r="AN22" s="691"/>
      <c r="AO22" s="692"/>
      <c r="AP22" s="704" t="s">
        <v>280</v>
      </c>
      <c r="AQ22" s="705"/>
      <c r="AR22" s="705"/>
      <c r="AS22" s="705"/>
      <c r="AT22" s="705"/>
      <c r="AU22" s="705"/>
      <c r="AV22" s="705"/>
      <c r="AW22" s="705"/>
      <c r="AX22" s="705"/>
      <c r="AY22" s="705"/>
      <c r="AZ22" s="705"/>
      <c r="BA22" s="705"/>
      <c r="BB22" s="705"/>
      <c r="BC22" s="705"/>
      <c r="BD22" s="705"/>
      <c r="BE22" s="705"/>
      <c r="BF22" s="706"/>
      <c r="BG22" s="685" t="s">
        <v>175</v>
      </c>
      <c r="BH22" s="686"/>
      <c r="BI22" s="686"/>
      <c r="BJ22" s="686"/>
      <c r="BK22" s="686"/>
      <c r="BL22" s="686"/>
      <c r="BM22" s="686"/>
      <c r="BN22" s="687"/>
      <c r="BO22" s="688" t="s">
        <v>175</v>
      </c>
      <c r="BP22" s="688"/>
      <c r="BQ22" s="688"/>
      <c r="BR22" s="688"/>
      <c r="BS22" s="694" t="s">
        <v>175</v>
      </c>
      <c r="BT22" s="686"/>
      <c r="BU22" s="686"/>
      <c r="BV22" s="686"/>
      <c r="BW22" s="686"/>
      <c r="BX22" s="686"/>
      <c r="BY22" s="686"/>
      <c r="BZ22" s="686"/>
      <c r="CA22" s="686"/>
      <c r="CB22" s="695"/>
      <c r="CD22" s="667" t="s">
        <v>281</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2">
      <c r="B23" s="682" t="s">
        <v>282</v>
      </c>
      <c r="C23" s="683"/>
      <c r="D23" s="683"/>
      <c r="E23" s="683"/>
      <c r="F23" s="683"/>
      <c r="G23" s="683"/>
      <c r="H23" s="683"/>
      <c r="I23" s="683"/>
      <c r="J23" s="683"/>
      <c r="K23" s="683"/>
      <c r="L23" s="683"/>
      <c r="M23" s="683"/>
      <c r="N23" s="683"/>
      <c r="O23" s="683"/>
      <c r="P23" s="683"/>
      <c r="Q23" s="684"/>
      <c r="R23" s="685">
        <v>3975056</v>
      </c>
      <c r="S23" s="686"/>
      <c r="T23" s="686"/>
      <c r="U23" s="686"/>
      <c r="V23" s="686"/>
      <c r="W23" s="686"/>
      <c r="X23" s="686"/>
      <c r="Y23" s="687"/>
      <c r="Z23" s="688">
        <v>8.6</v>
      </c>
      <c r="AA23" s="688"/>
      <c r="AB23" s="688"/>
      <c r="AC23" s="688"/>
      <c r="AD23" s="689">
        <v>3975056</v>
      </c>
      <c r="AE23" s="689"/>
      <c r="AF23" s="689"/>
      <c r="AG23" s="689"/>
      <c r="AH23" s="689"/>
      <c r="AI23" s="689"/>
      <c r="AJ23" s="689"/>
      <c r="AK23" s="689"/>
      <c r="AL23" s="690">
        <v>20.7</v>
      </c>
      <c r="AM23" s="691"/>
      <c r="AN23" s="691"/>
      <c r="AO23" s="692"/>
      <c r="AP23" s="704" t="s">
        <v>283</v>
      </c>
      <c r="AQ23" s="705"/>
      <c r="AR23" s="705"/>
      <c r="AS23" s="705"/>
      <c r="AT23" s="705"/>
      <c r="AU23" s="705"/>
      <c r="AV23" s="705"/>
      <c r="AW23" s="705"/>
      <c r="AX23" s="705"/>
      <c r="AY23" s="705"/>
      <c r="AZ23" s="705"/>
      <c r="BA23" s="705"/>
      <c r="BB23" s="705"/>
      <c r="BC23" s="705"/>
      <c r="BD23" s="705"/>
      <c r="BE23" s="705"/>
      <c r="BF23" s="706"/>
      <c r="BG23" s="685">
        <v>671345</v>
      </c>
      <c r="BH23" s="686"/>
      <c r="BI23" s="686"/>
      <c r="BJ23" s="686"/>
      <c r="BK23" s="686"/>
      <c r="BL23" s="686"/>
      <c r="BM23" s="686"/>
      <c r="BN23" s="687"/>
      <c r="BO23" s="688">
        <v>5.0999999999999996</v>
      </c>
      <c r="BP23" s="688"/>
      <c r="BQ23" s="688"/>
      <c r="BR23" s="688"/>
      <c r="BS23" s="694" t="s">
        <v>175</v>
      </c>
      <c r="BT23" s="686"/>
      <c r="BU23" s="686"/>
      <c r="BV23" s="686"/>
      <c r="BW23" s="686"/>
      <c r="BX23" s="686"/>
      <c r="BY23" s="686"/>
      <c r="BZ23" s="686"/>
      <c r="CA23" s="686"/>
      <c r="CB23" s="695"/>
      <c r="CD23" s="667" t="s">
        <v>223</v>
      </c>
      <c r="CE23" s="668"/>
      <c r="CF23" s="668"/>
      <c r="CG23" s="668"/>
      <c r="CH23" s="668"/>
      <c r="CI23" s="668"/>
      <c r="CJ23" s="668"/>
      <c r="CK23" s="668"/>
      <c r="CL23" s="668"/>
      <c r="CM23" s="668"/>
      <c r="CN23" s="668"/>
      <c r="CO23" s="668"/>
      <c r="CP23" s="668"/>
      <c r="CQ23" s="669"/>
      <c r="CR23" s="667" t="s">
        <v>284</v>
      </c>
      <c r="CS23" s="668"/>
      <c r="CT23" s="668"/>
      <c r="CU23" s="668"/>
      <c r="CV23" s="668"/>
      <c r="CW23" s="668"/>
      <c r="CX23" s="668"/>
      <c r="CY23" s="669"/>
      <c r="CZ23" s="667" t="s">
        <v>285</v>
      </c>
      <c r="DA23" s="668"/>
      <c r="DB23" s="668"/>
      <c r="DC23" s="669"/>
      <c r="DD23" s="667" t="s">
        <v>286</v>
      </c>
      <c r="DE23" s="668"/>
      <c r="DF23" s="668"/>
      <c r="DG23" s="668"/>
      <c r="DH23" s="668"/>
      <c r="DI23" s="668"/>
      <c r="DJ23" s="668"/>
      <c r="DK23" s="669"/>
      <c r="DL23" s="716" t="s">
        <v>287</v>
      </c>
      <c r="DM23" s="717"/>
      <c r="DN23" s="717"/>
      <c r="DO23" s="717"/>
      <c r="DP23" s="717"/>
      <c r="DQ23" s="717"/>
      <c r="DR23" s="717"/>
      <c r="DS23" s="717"/>
      <c r="DT23" s="717"/>
      <c r="DU23" s="717"/>
      <c r="DV23" s="718"/>
      <c r="DW23" s="667" t="s">
        <v>288</v>
      </c>
      <c r="DX23" s="668"/>
      <c r="DY23" s="668"/>
      <c r="DZ23" s="668"/>
      <c r="EA23" s="668"/>
      <c r="EB23" s="668"/>
      <c r="EC23" s="669"/>
    </row>
    <row r="24" spans="2:133" ht="11.25" customHeight="1" x14ac:dyDescent="0.2">
      <c r="B24" s="682" t="s">
        <v>289</v>
      </c>
      <c r="C24" s="683"/>
      <c r="D24" s="683"/>
      <c r="E24" s="683"/>
      <c r="F24" s="683"/>
      <c r="G24" s="683"/>
      <c r="H24" s="683"/>
      <c r="I24" s="683"/>
      <c r="J24" s="683"/>
      <c r="K24" s="683"/>
      <c r="L24" s="683"/>
      <c r="M24" s="683"/>
      <c r="N24" s="683"/>
      <c r="O24" s="683"/>
      <c r="P24" s="683"/>
      <c r="Q24" s="684"/>
      <c r="R24" s="685">
        <v>1143492</v>
      </c>
      <c r="S24" s="686"/>
      <c r="T24" s="686"/>
      <c r="U24" s="686"/>
      <c r="V24" s="686"/>
      <c r="W24" s="686"/>
      <c r="X24" s="686"/>
      <c r="Y24" s="687"/>
      <c r="Z24" s="688">
        <v>2.5</v>
      </c>
      <c r="AA24" s="688"/>
      <c r="AB24" s="688"/>
      <c r="AC24" s="688"/>
      <c r="AD24" s="689" t="s">
        <v>175</v>
      </c>
      <c r="AE24" s="689"/>
      <c r="AF24" s="689"/>
      <c r="AG24" s="689"/>
      <c r="AH24" s="689"/>
      <c r="AI24" s="689"/>
      <c r="AJ24" s="689"/>
      <c r="AK24" s="689"/>
      <c r="AL24" s="690" t="s">
        <v>175</v>
      </c>
      <c r="AM24" s="691"/>
      <c r="AN24" s="691"/>
      <c r="AO24" s="692"/>
      <c r="AP24" s="704" t="s">
        <v>290</v>
      </c>
      <c r="AQ24" s="705"/>
      <c r="AR24" s="705"/>
      <c r="AS24" s="705"/>
      <c r="AT24" s="705"/>
      <c r="AU24" s="705"/>
      <c r="AV24" s="705"/>
      <c r="AW24" s="705"/>
      <c r="AX24" s="705"/>
      <c r="AY24" s="705"/>
      <c r="AZ24" s="705"/>
      <c r="BA24" s="705"/>
      <c r="BB24" s="705"/>
      <c r="BC24" s="705"/>
      <c r="BD24" s="705"/>
      <c r="BE24" s="705"/>
      <c r="BF24" s="706"/>
      <c r="BG24" s="685" t="s">
        <v>175</v>
      </c>
      <c r="BH24" s="686"/>
      <c r="BI24" s="686"/>
      <c r="BJ24" s="686"/>
      <c r="BK24" s="686"/>
      <c r="BL24" s="686"/>
      <c r="BM24" s="686"/>
      <c r="BN24" s="687"/>
      <c r="BO24" s="688" t="s">
        <v>175</v>
      </c>
      <c r="BP24" s="688"/>
      <c r="BQ24" s="688"/>
      <c r="BR24" s="688"/>
      <c r="BS24" s="694" t="s">
        <v>175</v>
      </c>
      <c r="BT24" s="686"/>
      <c r="BU24" s="686"/>
      <c r="BV24" s="686"/>
      <c r="BW24" s="686"/>
      <c r="BX24" s="686"/>
      <c r="BY24" s="686"/>
      <c r="BZ24" s="686"/>
      <c r="CA24" s="686"/>
      <c r="CB24" s="695"/>
      <c r="CD24" s="696" t="s">
        <v>291</v>
      </c>
      <c r="CE24" s="697"/>
      <c r="CF24" s="697"/>
      <c r="CG24" s="697"/>
      <c r="CH24" s="697"/>
      <c r="CI24" s="697"/>
      <c r="CJ24" s="697"/>
      <c r="CK24" s="697"/>
      <c r="CL24" s="697"/>
      <c r="CM24" s="697"/>
      <c r="CN24" s="697"/>
      <c r="CO24" s="697"/>
      <c r="CP24" s="697"/>
      <c r="CQ24" s="698"/>
      <c r="CR24" s="674">
        <v>16457532</v>
      </c>
      <c r="CS24" s="675"/>
      <c r="CT24" s="675"/>
      <c r="CU24" s="675"/>
      <c r="CV24" s="675"/>
      <c r="CW24" s="675"/>
      <c r="CX24" s="675"/>
      <c r="CY24" s="676"/>
      <c r="CZ24" s="679">
        <v>36.4</v>
      </c>
      <c r="DA24" s="680"/>
      <c r="DB24" s="680"/>
      <c r="DC24" s="699"/>
      <c r="DD24" s="724">
        <v>10714204</v>
      </c>
      <c r="DE24" s="675"/>
      <c r="DF24" s="675"/>
      <c r="DG24" s="675"/>
      <c r="DH24" s="675"/>
      <c r="DI24" s="675"/>
      <c r="DJ24" s="675"/>
      <c r="DK24" s="676"/>
      <c r="DL24" s="724">
        <v>9543189</v>
      </c>
      <c r="DM24" s="675"/>
      <c r="DN24" s="675"/>
      <c r="DO24" s="675"/>
      <c r="DP24" s="675"/>
      <c r="DQ24" s="675"/>
      <c r="DR24" s="675"/>
      <c r="DS24" s="675"/>
      <c r="DT24" s="675"/>
      <c r="DU24" s="675"/>
      <c r="DV24" s="676"/>
      <c r="DW24" s="679">
        <v>47.2</v>
      </c>
      <c r="DX24" s="680"/>
      <c r="DY24" s="680"/>
      <c r="DZ24" s="680"/>
      <c r="EA24" s="680"/>
      <c r="EB24" s="680"/>
      <c r="EC24" s="681"/>
    </row>
    <row r="25" spans="2:133" ht="11.25" customHeight="1" x14ac:dyDescent="0.2">
      <c r="B25" s="682" t="s">
        <v>292</v>
      </c>
      <c r="C25" s="683"/>
      <c r="D25" s="683"/>
      <c r="E25" s="683"/>
      <c r="F25" s="683"/>
      <c r="G25" s="683"/>
      <c r="H25" s="683"/>
      <c r="I25" s="683"/>
      <c r="J25" s="683"/>
      <c r="K25" s="683"/>
      <c r="L25" s="683"/>
      <c r="M25" s="683"/>
      <c r="N25" s="683"/>
      <c r="O25" s="683"/>
      <c r="P25" s="683"/>
      <c r="Q25" s="684"/>
      <c r="R25" s="685" t="s">
        <v>175</v>
      </c>
      <c r="S25" s="686"/>
      <c r="T25" s="686"/>
      <c r="U25" s="686"/>
      <c r="V25" s="686"/>
      <c r="W25" s="686"/>
      <c r="X25" s="686"/>
      <c r="Y25" s="687"/>
      <c r="Z25" s="688" t="s">
        <v>175</v>
      </c>
      <c r="AA25" s="688"/>
      <c r="AB25" s="688"/>
      <c r="AC25" s="688"/>
      <c r="AD25" s="689" t="s">
        <v>175</v>
      </c>
      <c r="AE25" s="689"/>
      <c r="AF25" s="689"/>
      <c r="AG25" s="689"/>
      <c r="AH25" s="689"/>
      <c r="AI25" s="689"/>
      <c r="AJ25" s="689"/>
      <c r="AK25" s="689"/>
      <c r="AL25" s="690" t="s">
        <v>175</v>
      </c>
      <c r="AM25" s="691"/>
      <c r="AN25" s="691"/>
      <c r="AO25" s="692"/>
      <c r="AP25" s="704" t="s">
        <v>293</v>
      </c>
      <c r="AQ25" s="705"/>
      <c r="AR25" s="705"/>
      <c r="AS25" s="705"/>
      <c r="AT25" s="705"/>
      <c r="AU25" s="705"/>
      <c r="AV25" s="705"/>
      <c r="AW25" s="705"/>
      <c r="AX25" s="705"/>
      <c r="AY25" s="705"/>
      <c r="AZ25" s="705"/>
      <c r="BA25" s="705"/>
      <c r="BB25" s="705"/>
      <c r="BC25" s="705"/>
      <c r="BD25" s="705"/>
      <c r="BE25" s="705"/>
      <c r="BF25" s="706"/>
      <c r="BG25" s="685" t="s">
        <v>175</v>
      </c>
      <c r="BH25" s="686"/>
      <c r="BI25" s="686"/>
      <c r="BJ25" s="686"/>
      <c r="BK25" s="686"/>
      <c r="BL25" s="686"/>
      <c r="BM25" s="686"/>
      <c r="BN25" s="687"/>
      <c r="BO25" s="688" t="s">
        <v>175</v>
      </c>
      <c r="BP25" s="688"/>
      <c r="BQ25" s="688"/>
      <c r="BR25" s="688"/>
      <c r="BS25" s="694" t="s">
        <v>175</v>
      </c>
      <c r="BT25" s="686"/>
      <c r="BU25" s="686"/>
      <c r="BV25" s="686"/>
      <c r="BW25" s="686"/>
      <c r="BX25" s="686"/>
      <c r="BY25" s="686"/>
      <c r="BZ25" s="686"/>
      <c r="CA25" s="686"/>
      <c r="CB25" s="695"/>
      <c r="CD25" s="700" t="s">
        <v>294</v>
      </c>
      <c r="CE25" s="701"/>
      <c r="CF25" s="701"/>
      <c r="CG25" s="701"/>
      <c r="CH25" s="701"/>
      <c r="CI25" s="701"/>
      <c r="CJ25" s="701"/>
      <c r="CK25" s="701"/>
      <c r="CL25" s="701"/>
      <c r="CM25" s="701"/>
      <c r="CN25" s="701"/>
      <c r="CO25" s="701"/>
      <c r="CP25" s="701"/>
      <c r="CQ25" s="702"/>
      <c r="CR25" s="685">
        <v>5060596</v>
      </c>
      <c r="CS25" s="721"/>
      <c r="CT25" s="721"/>
      <c r="CU25" s="721"/>
      <c r="CV25" s="721"/>
      <c r="CW25" s="721"/>
      <c r="CX25" s="721"/>
      <c r="CY25" s="722"/>
      <c r="CZ25" s="690">
        <v>11.2</v>
      </c>
      <c r="DA25" s="719"/>
      <c r="DB25" s="719"/>
      <c r="DC25" s="723"/>
      <c r="DD25" s="694">
        <v>4512992</v>
      </c>
      <c r="DE25" s="721"/>
      <c r="DF25" s="721"/>
      <c r="DG25" s="721"/>
      <c r="DH25" s="721"/>
      <c r="DI25" s="721"/>
      <c r="DJ25" s="721"/>
      <c r="DK25" s="722"/>
      <c r="DL25" s="694">
        <v>4018329</v>
      </c>
      <c r="DM25" s="721"/>
      <c r="DN25" s="721"/>
      <c r="DO25" s="721"/>
      <c r="DP25" s="721"/>
      <c r="DQ25" s="721"/>
      <c r="DR25" s="721"/>
      <c r="DS25" s="721"/>
      <c r="DT25" s="721"/>
      <c r="DU25" s="721"/>
      <c r="DV25" s="722"/>
      <c r="DW25" s="690">
        <v>19.899999999999999</v>
      </c>
      <c r="DX25" s="719"/>
      <c r="DY25" s="719"/>
      <c r="DZ25" s="719"/>
      <c r="EA25" s="719"/>
      <c r="EB25" s="719"/>
      <c r="EC25" s="720"/>
    </row>
    <row r="26" spans="2:133" ht="11.25" customHeight="1" x14ac:dyDescent="0.2">
      <c r="B26" s="682" t="s">
        <v>295</v>
      </c>
      <c r="C26" s="683"/>
      <c r="D26" s="683"/>
      <c r="E26" s="683"/>
      <c r="F26" s="683"/>
      <c r="G26" s="683"/>
      <c r="H26" s="683"/>
      <c r="I26" s="683"/>
      <c r="J26" s="683"/>
      <c r="K26" s="683"/>
      <c r="L26" s="683"/>
      <c r="M26" s="683"/>
      <c r="N26" s="683"/>
      <c r="O26" s="683"/>
      <c r="P26" s="683"/>
      <c r="Q26" s="684"/>
      <c r="R26" s="685">
        <v>21027918</v>
      </c>
      <c r="S26" s="686"/>
      <c r="T26" s="686"/>
      <c r="U26" s="686"/>
      <c r="V26" s="686"/>
      <c r="W26" s="686"/>
      <c r="X26" s="686"/>
      <c r="Y26" s="687"/>
      <c r="Z26" s="688">
        <v>45.4</v>
      </c>
      <c r="AA26" s="688"/>
      <c r="AB26" s="688"/>
      <c r="AC26" s="688"/>
      <c r="AD26" s="689">
        <v>19213081</v>
      </c>
      <c r="AE26" s="689"/>
      <c r="AF26" s="689"/>
      <c r="AG26" s="689"/>
      <c r="AH26" s="689"/>
      <c r="AI26" s="689"/>
      <c r="AJ26" s="689"/>
      <c r="AK26" s="689"/>
      <c r="AL26" s="690">
        <v>100</v>
      </c>
      <c r="AM26" s="691"/>
      <c r="AN26" s="691"/>
      <c r="AO26" s="692"/>
      <c r="AP26" s="704" t="s">
        <v>296</v>
      </c>
      <c r="AQ26" s="734"/>
      <c r="AR26" s="734"/>
      <c r="AS26" s="734"/>
      <c r="AT26" s="734"/>
      <c r="AU26" s="734"/>
      <c r="AV26" s="734"/>
      <c r="AW26" s="734"/>
      <c r="AX26" s="734"/>
      <c r="AY26" s="734"/>
      <c r="AZ26" s="734"/>
      <c r="BA26" s="734"/>
      <c r="BB26" s="734"/>
      <c r="BC26" s="734"/>
      <c r="BD26" s="734"/>
      <c r="BE26" s="734"/>
      <c r="BF26" s="706"/>
      <c r="BG26" s="685" t="s">
        <v>175</v>
      </c>
      <c r="BH26" s="686"/>
      <c r="BI26" s="686"/>
      <c r="BJ26" s="686"/>
      <c r="BK26" s="686"/>
      <c r="BL26" s="686"/>
      <c r="BM26" s="686"/>
      <c r="BN26" s="687"/>
      <c r="BO26" s="688" t="s">
        <v>175</v>
      </c>
      <c r="BP26" s="688"/>
      <c r="BQ26" s="688"/>
      <c r="BR26" s="688"/>
      <c r="BS26" s="694" t="s">
        <v>175</v>
      </c>
      <c r="BT26" s="686"/>
      <c r="BU26" s="686"/>
      <c r="BV26" s="686"/>
      <c r="BW26" s="686"/>
      <c r="BX26" s="686"/>
      <c r="BY26" s="686"/>
      <c r="BZ26" s="686"/>
      <c r="CA26" s="686"/>
      <c r="CB26" s="695"/>
      <c r="CD26" s="700" t="s">
        <v>297</v>
      </c>
      <c r="CE26" s="701"/>
      <c r="CF26" s="701"/>
      <c r="CG26" s="701"/>
      <c r="CH26" s="701"/>
      <c r="CI26" s="701"/>
      <c r="CJ26" s="701"/>
      <c r="CK26" s="701"/>
      <c r="CL26" s="701"/>
      <c r="CM26" s="701"/>
      <c r="CN26" s="701"/>
      <c r="CO26" s="701"/>
      <c r="CP26" s="701"/>
      <c r="CQ26" s="702"/>
      <c r="CR26" s="685">
        <v>3399023</v>
      </c>
      <c r="CS26" s="686"/>
      <c r="CT26" s="686"/>
      <c r="CU26" s="686"/>
      <c r="CV26" s="686"/>
      <c r="CW26" s="686"/>
      <c r="CX26" s="686"/>
      <c r="CY26" s="687"/>
      <c r="CZ26" s="690">
        <v>7.5</v>
      </c>
      <c r="DA26" s="719"/>
      <c r="DB26" s="719"/>
      <c r="DC26" s="723"/>
      <c r="DD26" s="694">
        <v>2950397</v>
      </c>
      <c r="DE26" s="686"/>
      <c r="DF26" s="686"/>
      <c r="DG26" s="686"/>
      <c r="DH26" s="686"/>
      <c r="DI26" s="686"/>
      <c r="DJ26" s="686"/>
      <c r="DK26" s="687"/>
      <c r="DL26" s="694" t="s">
        <v>175</v>
      </c>
      <c r="DM26" s="686"/>
      <c r="DN26" s="686"/>
      <c r="DO26" s="686"/>
      <c r="DP26" s="686"/>
      <c r="DQ26" s="686"/>
      <c r="DR26" s="686"/>
      <c r="DS26" s="686"/>
      <c r="DT26" s="686"/>
      <c r="DU26" s="686"/>
      <c r="DV26" s="687"/>
      <c r="DW26" s="690" t="s">
        <v>175</v>
      </c>
      <c r="DX26" s="719"/>
      <c r="DY26" s="719"/>
      <c r="DZ26" s="719"/>
      <c r="EA26" s="719"/>
      <c r="EB26" s="719"/>
      <c r="EC26" s="720"/>
    </row>
    <row r="27" spans="2:133" ht="11.25" customHeight="1" x14ac:dyDescent="0.2">
      <c r="B27" s="682" t="s">
        <v>298</v>
      </c>
      <c r="C27" s="683"/>
      <c r="D27" s="683"/>
      <c r="E27" s="683"/>
      <c r="F27" s="683"/>
      <c r="G27" s="683"/>
      <c r="H27" s="683"/>
      <c r="I27" s="683"/>
      <c r="J27" s="683"/>
      <c r="K27" s="683"/>
      <c r="L27" s="683"/>
      <c r="M27" s="683"/>
      <c r="N27" s="683"/>
      <c r="O27" s="683"/>
      <c r="P27" s="683"/>
      <c r="Q27" s="684"/>
      <c r="R27" s="685">
        <v>7140</v>
      </c>
      <c r="S27" s="686"/>
      <c r="T27" s="686"/>
      <c r="U27" s="686"/>
      <c r="V27" s="686"/>
      <c r="W27" s="686"/>
      <c r="X27" s="686"/>
      <c r="Y27" s="687"/>
      <c r="Z27" s="688">
        <v>0</v>
      </c>
      <c r="AA27" s="688"/>
      <c r="AB27" s="688"/>
      <c r="AC27" s="688"/>
      <c r="AD27" s="689">
        <v>7140</v>
      </c>
      <c r="AE27" s="689"/>
      <c r="AF27" s="689"/>
      <c r="AG27" s="689"/>
      <c r="AH27" s="689"/>
      <c r="AI27" s="689"/>
      <c r="AJ27" s="689"/>
      <c r="AK27" s="689"/>
      <c r="AL27" s="690">
        <v>0</v>
      </c>
      <c r="AM27" s="691"/>
      <c r="AN27" s="691"/>
      <c r="AO27" s="692"/>
      <c r="AP27" s="682" t="s">
        <v>299</v>
      </c>
      <c r="AQ27" s="683"/>
      <c r="AR27" s="683"/>
      <c r="AS27" s="683"/>
      <c r="AT27" s="683"/>
      <c r="AU27" s="683"/>
      <c r="AV27" s="683"/>
      <c r="AW27" s="683"/>
      <c r="AX27" s="683"/>
      <c r="AY27" s="683"/>
      <c r="AZ27" s="683"/>
      <c r="BA27" s="683"/>
      <c r="BB27" s="683"/>
      <c r="BC27" s="683"/>
      <c r="BD27" s="683"/>
      <c r="BE27" s="683"/>
      <c r="BF27" s="684"/>
      <c r="BG27" s="685">
        <v>13245404</v>
      </c>
      <c r="BH27" s="686"/>
      <c r="BI27" s="686"/>
      <c r="BJ27" s="686"/>
      <c r="BK27" s="686"/>
      <c r="BL27" s="686"/>
      <c r="BM27" s="686"/>
      <c r="BN27" s="687"/>
      <c r="BO27" s="688">
        <v>100</v>
      </c>
      <c r="BP27" s="688"/>
      <c r="BQ27" s="688"/>
      <c r="BR27" s="688"/>
      <c r="BS27" s="694">
        <v>430454</v>
      </c>
      <c r="BT27" s="686"/>
      <c r="BU27" s="686"/>
      <c r="BV27" s="686"/>
      <c r="BW27" s="686"/>
      <c r="BX27" s="686"/>
      <c r="BY27" s="686"/>
      <c r="BZ27" s="686"/>
      <c r="CA27" s="686"/>
      <c r="CB27" s="695"/>
      <c r="CD27" s="700" t="s">
        <v>300</v>
      </c>
      <c r="CE27" s="701"/>
      <c r="CF27" s="701"/>
      <c r="CG27" s="701"/>
      <c r="CH27" s="701"/>
      <c r="CI27" s="701"/>
      <c r="CJ27" s="701"/>
      <c r="CK27" s="701"/>
      <c r="CL27" s="701"/>
      <c r="CM27" s="701"/>
      <c r="CN27" s="701"/>
      <c r="CO27" s="701"/>
      <c r="CP27" s="701"/>
      <c r="CQ27" s="702"/>
      <c r="CR27" s="685">
        <v>7451045</v>
      </c>
      <c r="CS27" s="721"/>
      <c r="CT27" s="721"/>
      <c r="CU27" s="721"/>
      <c r="CV27" s="721"/>
      <c r="CW27" s="721"/>
      <c r="CX27" s="721"/>
      <c r="CY27" s="722"/>
      <c r="CZ27" s="690">
        <v>16.5</v>
      </c>
      <c r="DA27" s="719"/>
      <c r="DB27" s="719"/>
      <c r="DC27" s="723"/>
      <c r="DD27" s="694">
        <v>2381391</v>
      </c>
      <c r="DE27" s="721"/>
      <c r="DF27" s="721"/>
      <c r="DG27" s="721"/>
      <c r="DH27" s="721"/>
      <c r="DI27" s="721"/>
      <c r="DJ27" s="721"/>
      <c r="DK27" s="722"/>
      <c r="DL27" s="694">
        <v>1705039</v>
      </c>
      <c r="DM27" s="721"/>
      <c r="DN27" s="721"/>
      <c r="DO27" s="721"/>
      <c r="DP27" s="721"/>
      <c r="DQ27" s="721"/>
      <c r="DR27" s="721"/>
      <c r="DS27" s="721"/>
      <c r="DT27" s="721"/>
      <c r="DU27" s="721"/>
      <c r="DV27" s="722"/>
      <c r="DW27" s="690">
        <v>8.4</v>
      </c>
      <c r="DX27" s="719"/>
      <c r="DY27" s="719"/>
      <c r="DZ27" s="719"/>
      <c r="EA27" s="719"/>
      <c r="EB27" s="719"/>
      <c r="EC27" s="720"/>
    </row>
    <row r="28" spans="2:133" ht="11.25" customHeight="1" x14ac:dyDescent="0.2">
      <c r="B28" s="682" t="s">
        <v>301</v>
      </c>
      <c r="C28" s="683"/>
      <c r="D28" s="683"/>
      <c r="E28" s="683"/>
      <c r="F28" s="683"/>
      <c r="G28" s="683"/>
      <c r="H28" s="683"/>
      <c r="I28" s="683"/>
      <c r="J28" s="683"/>
      <c r="K28" s="683"/>
      <c r="L28" s="683"/>
      <c r="M28" s="683"/>
      <c r="N28" s="683"/>
      <c r="O28" s="683"/>
      <c r="P28" s="683"/>
      <c r="Q28" s="684"/>
      <c r="R28" s="685">
        <v>178690</v>
      </c>
      <c r="S28" s="686"/>
      <c r="T28" s="686"/>
      <c r="U28" s="686"/>
      <c r="V28" s="686"/>
      <c r="W28" s="686"/>
      <c r="X28" s="686"/>
      <c r="Y28" s="687"/>
      <c r="Z28" s="688">
        <v>0.4</v>
      </c>
      <c r="AA28" s="688"/>
      <c r="AB28" s="688"/>
      <c r="AC28" s="688"/>
      <c r="AD28" s="689" t="s">
        <v>175</v>
      </c>
      <c r="AE28" s="689"/>
      <c r="AF28" s="689"/>
      <c r="AG28" s="689"/>
      <c r="AH28" s="689"/>
      <c r="AI28" s="689"/>
      <c r="AJ28" s="689"/>
      <c r="AK28" s="689"/>
      <c r="AL28" s="690" t="s">
        <v>175</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302</v>
      </c>
      <c r="CE28" s="701"/>
      <c r="CF28" s="701"/>
      <c r="CG28" s="701"/>
      <c r="CH28" s="701"/>
      <c r="CI28" s="701"/>
      <c r="CJ28" s="701"/>
      <c r="CK28" s="701"/>
      <c r="CL28" s="701"/>
      <c r="CM28" s="701"/>
      <c r="CN28" s="701"/>
      <c r="CO28" s="701"/>
      <c r="CP28" s="701"/>
      <c r="CQ28" s="702"/>
      <c r="CR28" s="685">
        <v>3945891</v>
      </c>
      <c r="CS28" s="686"/>
      <c r="CT28" s="686"/>
      <c r="CU28" s="686"/>
      <c r="CV28" s="686"/>
      <c r="CW28" s="686"/>
      <c r="CX28" s="686"/>
      <c r="CY28" s="687"/>
      <c r="CZ28" s="690">
        <v>8.6999999999999993</v>
      </c>
      <c r="DA28" s="719"/>
      <c r="DB28" s="719"/>
      <c r="DC28" s="723"/>
      <c r="DD28" s="694">
        <v>3819821</v>
      </c>
      <c r="DE28" s="686"/>
      <c r="DF28" s="686"/>
      <c r="DG28" s="686"/>
      <c r="DH28" s="686"/>
      <c r="DI28" s="686"/>
      <c r="DJ28" s="686"/>
      <c r="DK28" s="687"/>
      <c r="DL28" s="694">
        <v>3819821</v>
      </c>
      <c r="DM28" s="686"/>
      <c r="DN28" s="686"/>
      <c r="DO28" s="686"/>
      <c r="DP28" s="686"/>
      <c r="DQ28" s="686"/>
      <c r="DR28" s="686"/>
      <c r="DS28" s="686"/>
      <c r="DT28" s="686"/>
      <c r="DU28" s="686"/>
      <c r="DV28" s="687"/>
      <c r="DW28" s="690">
        <v>18.899999999999999</v>
      </c>
      <c r="DX28" s="719"/>
      <c r="DY28" s="719"/>
      <c r="DZ28" s="719"/>
      <c r="EA28" s="719"/>
      <c r="EB28" s="719"/>
      <c r="EC28" s="720"/>
    </row>
    <row r="29" spans="2:133" ht="11.25" customHeight="1" x14ac:dyDescent="0.2">
      <c r="B29" s="682" t="s">
        <v>303</v>
      </c>
      <c r="C29" s="683"/>
      <c r="D29" s="683"/>
      <c r="E29" s="683"/>
      <c r="F29" s="683"/>
      <c r="G29" s="683"/>
      <c r="H29" s="683"/>
      <c r="I29" s="683"/>
      <c r="J29" s="683"/>
      <c r="K29" s="683"/>
      <c r="L29" s="683"/>
      <c r="M29" s="683"/>
      <c r="N29" s="683"/>
      <c r="O29" s="683"/>
      <c r="P29" s="683"/>
      <c r="Q29" s="684"/>
      <c r="R29" s="685">
        <v>365634</v>
      </c>
      <c r="S29" s="686"/>
      <c r="T29" s="686"/>
      <c r="U29" s="686"/>
      <c r="V29" s="686"/>
      <c r="W29" s="686"/>
      <c r="X29" s="686"/>
      <c r="Y29" s="687"/>
      <c r="Z29" s="688">
        <v>0.8</v>
      </c>
      <c r="AA29" s="688"/>
      <c r="AB29" s="688"/>
      <c r="AC29" s="688"/>
      <c r="AD29" s="689" t="s">
        <v>175</v>
      </c>
      <c r="AE29" s="689"/>
      <c r="AF29" s="689"/>
      <c r="AG29" s="689"/>
      <c r="AH29" s="689"/>
      <c r="AI29" s="689"/>
      <c r="AJ29" s="689"/>
      <c r="AK29" s="689"/>
      <c r="AL29" s="690" t="s">
        <v>175</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304</v>
      </c>
      <c r="CE29" s="726"/>
      <c r="CF29" s="700" t="s">
        <v>70</v>
      </c>
      <c r="CG29" s="701"/>
      <c r="CH29" s="701"/>
      <c r="CI29" s="701"/>
      <c r="CJ29" s="701"/>
      <c r="CK29" s="701"/>
      <c r="CL29" s="701"/>
      <c r="CM29" s="701"/>
      <c r="CN29" s="701"/>
      <c r="CO29" s="701"/>
      <c r="CP29" s="701"/>
      <c r="CQ29" s="702"/>
      <c r="CR29" s="685">
        <v>3945891</v>
      </c>
      <c r="CS29" s="721"/>
      <c r="CT29" s="721"/>
      <c r="CU29" s="721"/>
      <c r="CV29" s="721"/>
      <c r="CW29" s="721"/>
      <c r="CX29" s="721"/>
      <c r="CY29" s="722"/>
      <c r="CZ29" s="690">
        <v>8.6999999999999993</v>
      </c>
      <c r="DA29" s="719"/>
      <c r="DB29" s="719"/>
      <c r="DC29" s="723"/>
      <c r="DD29" s="694">
        <v>3819821</v>
      </c>
      <c r="DE29" s="721"/>
      <c r="DF29" s="721"/>
      <c r="DG29" s="721"/>
      <c r="DH29" s="721"/>
      <c r="DI29" s="721"/>
      <c r="DJ29" s="721"/>
      <c r="DK29" s="722"/>
      <c r="DL29" s="694">
        <v>3819821</v>
      </c>
      <c r="DM29" s="721"/>
      <c r="DN29" s="721"/>
      <c r="DO29" s="721"/>
      <c r="DP29" s="721"/>
      <c r="DQ29" s="721"/>
      <c r="DR29" s="721"/>
      <c r="DS29" s="721"/>
      <c r="DT29" s="721"/>
      <c r="DU29" s="721"/>
      <c r="DV29" s="722"/>
      <c r="DW29" s="690">
        <v>18.899999999999999</v>
      </c>
      <c r="DX29" s="719"/>
      <c r="DY29" s="719"/>
      <c r="DZ29" s="719"/>
      <c r="EA29" s="719"/>
      <c r="EB29" s="719"/>
      <c r="EC29" s="720"/>
    </row>
    <row r="30" spans="2:133" ht="11.25" customHeight="1" x14ac:dyDescent="0.2">
      <c r="B30" s="682" t="s">
        <v>305</v>
      </c>
      <c r="C30" s="683"/>
      <c r="D30" s="683"/>
      <c r="E30" s="683"/>
      <c r="F30" s="683"/>
      <c r="G30" s="683"/>
      <c r="H30" s="683"/>
      <c r="I30" s="683"/>
      <c r="J30" s="683"/>
      <c r="K30" s="683"/>
      <c r="L30" s="683"/>
      <c r="M30" s="683"/>
      <c r="N30" s="683"/>
      <c r="O30" s="683"/>
      <c r="P30" s="683"/>
      <c r="Q30" s="684"/>
      <c r="R30" s="685">
        <v>43681</v>
      </c>
      <c r="S30" s="686"/>
      <c r="T30" s="686"/>
      <c r="U30" s="686"/>
      <c r="V30" s="686"/>
      <c r="W30" s="686"/>
      <c r="X30" s="686"/>
      <c r="Y30" s="687"/>
      <c r="Z30" s="688">
        <v>0.1</v>
      </c>
      <c r="AA30" s="688"/>
      <c r="AB30" s="688"/>
      <c r="AC30" s="688"/>
      <c r="AD30" s="689" t="s">
        <v>175</v>
      </c>
      <c r="AE30" s="689"/>
      <c r="AF30" s="689"/>
      <c r="AG30" s="689"/>
      <c r="AH30" s="689"/>
      <c r="AI30" s="689"/>
      <c r="AJ30" s="689"/>
      <c r="AK30" s="689"/>
      <c r="AL30" s="690" t="s">
        <v>175</v>
      </c>
      <c r="AM30" s="691"/>
      <c r="AN30" s="691"/>
      <c r="AO30" s="692"/>
      <c r="AP30" s="664" t="s">
        <v>223</v>
      </c>
      <c r="AQ30" s="665"/>
      <c r="AR30" s="665"/>
      <c r="AS30" s="665"/>
      <c r="AT30" s="665"/>
      <c r="AU30" s="665"/>
      <c r="AV30" s="665"/>
      <c r="AW30" s="665"/>
      <c r="AX30" s="665"/>
      <c r="AY30" s="665"/>
      <c r="AZ30" s="665"/>
      <c r="BA30" s="665"/>
      <c r="BB30" s="665"/>
      <c r="BC30" s="665"/>
      <c r="BD30" s="665"/>
      <c r="BE30" s="665"/>
      <c r="BF30" s="666"/>
      <c r="BG30" s="664" t="s">
        <v>306</v>
      </c>
      <c r="BH30" s="738"/>
      <c r="BI30" s="738"/>
      <c r="BJ30" s="738"/>
      <c r="BK30" s="738"/>
      <c r="BL30" s="738"/>
      <c r="BM30" s="738"/>
      <c r="BN30" s="738"/>
      <c r="BO30" s="738"/>
      <c r="BP30" s="738"/>
      <c r="BQ30" s="739"/>
      <c r="BR30" s="664" t="s">
        <v>307</v>
      </c>
      <c r="BS30" s="738"/>
      <c r="BT30" s="738"/>
      <c r="BU30" s="738"/>
      <c r="BV30" s="738"/>
      <c r="BW30" s="738"/>
      <c r="BX30" s="738"/>
      <c r="BY30" s="738"/>
      <c r="BZ30" s="738"/>
      <c r="CA30" s="738"/>
      <c r="CB30" s="739"/>
      <c r="CD30" s="727"/>
      <c r="CE30" s="728"/>
      <c r="CF30" s="700" t="s">
        <v>308</v>
      </c>
      <c r="CG30" s="701"/>
      <c r="CH30" s="701"/>
      <c r="CI30" s="701"/>
      <c r="CJ30" s="701"/>
      <c r="CK30" s="701"/>
      <c r="CL30" s="701"/>
      <c r="CM30" s="701"/>
      <c r="CN30" s="701"/>
      <c r="CO30" s="701"/>
      <c r="CP30" s="701"/>
      <c r="CQ30" s="702"/>
      <c r="CR30" s="685">
        <v>3757120</v>
      </c>
      <c r="CS30" s="686"/>
      <c r="CT30" s="686"/>
      <c r="CU30" s="686"/>
      <c r="CV30" s="686"/>
      <c r="CW30" s="686"/>
      <c r="CX30" s="686"/>
      <c r="CY30" s="687"/>
      <c r="CZ30" s="690">
        <v>8.3000000000000007</v>
      </c>
      <c r="DA30" s="719"/>
      <c r="DB30" s="719"/>
      <c r="DC30" s="723"/>
      <c r="DD30" s="694">
        <v>3632500</v>
      </c>
      <c r="DE30" s="686"/>
      <c r="DF30" s="686"/>
      <c r="DG30" s="686"/>
      <c r="DH30" s="686"/>
      <c r="DI30" s="686"/>
      <c r="DJ30" s="686"/>
      <c r="DK30" s="687"/>
      <c r="DL30" s="694">
        <v>3632500</v>
      </c>
      <c r="DM30" s="686"/>
      <c r="DN30" s="686"/>
      <c r="DO30" s="686"/>
      <c r="DP30" s="686"/>
      <c r="DQ30" s="686"/>
      <c r="DR30" s="686"/>
      <c r="DS30" s="686"/>
      <c r="DT30" s="686"/>
      <c r="DU30" s="686"/>
      <c r="DV30" s="687"/>
      <c r="DW30" s="690">
        <v>18</v>
      </c>
      <c r="DX30" s="719"/>
      <c r="DY30" s="719"/>
      <c r="DZ30" s="719"/>
      <c r="EA30" s="719"/>
      <c r="EB30" s="719"/>
      <c r="EC30" s="720"/>
    </row>
    <row r="31" spans="2:133" ht="11.25" customHeight="1" x14ac:dyDescent="0.2">
      <c r="B31" s="682" t="s">
        <v>309</v>
      </c>
      <c r="C31" s="683"/>
      <c r="D31" s="683"/>
      <c r="E31" s="683"/>
      <c r="F31" s="683"/>
      <c r="G31" s="683"/>
      <c r="H31" s="683"/>
      <c r="I31" s="683"/>
      <c r="J31" s="683"/>
      <c r="K31" s="683"/>
      <c r="L31" s="683"/>
      <c r="M31" s="683"/>
      <c r="N31" s="683"/>
      <c r="O31" s="683"/>
      <c r="P31" s="683"/>
      <c r="Q31" s="684"/>
      <c r="R31" s="685">
        <v>14779956</v>
      </c>
      <c r="S31" s="686"/>
      <c r="T31" s="686"/>
      <c r="U31" s="686"/>
      <c r="V31" s="686"/>
      <c r="W31" s="686"/>
      <c r="X31" s="686"/>
      <c r="Y31" s="687"/>
      <c r="Z31" s="688">
        <v>31.9</v>
      </c>
      <c r="AA31" s="688"/>
      <c r="AB31" s="688"/>
      <c r="AC31" s="688"/>
      <c r="AD31" s="689" t="s">
        <v>175</v>
      </c>
      <c r="AE31" s="689"/>
      <c r="AF31" s="689"/>
      <c r="AG31" s="689"/>
      <c r="AH31" s="689"/>
      <c r="AI31" s="689"/>
      <c r="AJ31" s="689"/>
      <c r="AK31" s="689"/>
      <c r="AL31" s="690" t="s">
        <v>175</v>
      </c>
      <c r="AM31" s="691"/>
      <c r="AN31" s="691"/>
      <c r="AO31" s="692"/>
      <c r="AP31" s="742" t="s">
        <v>310</v>
      </c>
      <c r="AQ31" s="743"/>
      <c r="AR31" s="743"/>
      <c r="AS31" s="743"/>
      <c r="AT31" s="748" t="s">
        <v>311</v>
      </c>
      <c r="AU31" s="231"/>
      <c r="AV31" s="231"/>
      <c r="AW31" s="231"/>
      <c r="AX31" s="671" t="s">
        <v>188</v>
      </c>
      <c r="AY31" s="672"/>
      <c r="AZ31" s="672"/>
      <c r="BA31" s="672"/>
      <c r="BB31" s="672"/>
      <c r="BC31" s="672"/>
      <c r="BD31" s="672"/>
      <c r="BE31" s="672"/>
      <c r="BF31" s="673"/>
      <c r="BG31" s="753">
        <v>98.8</v>
      </c>
      <c r="BH31" s="740"/>
      <c r="BI31" s="740"/>
      <c r="BJ31" s="740"/>
      <c r="BK31" s="740"/>
      <c r="BL31" s="740"/>
      <c r="BM31" s="680">
        <v>94.9</v>
      </c>
      <c r="BN31" s="740"/>
      <c r="BO31" s="740"/>
      <c r="BP31" s="740"/>
      <c r="BQ31" s="741"/>
      <c r="BR31" s="753">
        <v>98.9</v>
      </c>
      <c r="BS31" s="740"/>
      <c r="BT31" s="740"/>
      <c r="BU31" s="740"/>
      <c r="BV31" s="740"/>
      <c r="BW31" s="740"/>
      <c r="BX31" s="680">
        <v>94.7</v>
      </c>
      <c r="BY31" s="740"/>
      <c r="BZ31" s="740"/>
      <c r="CA31" s="740"/>
      <c r="CB31" s="741"/>
      <c r="CD31" s="727"/>
      <c r="CE31" s="728"/>
      <c r="CF31" s="700" t="s">
        <v>312</v>
      </c>
      <c r="CG31" s="701"/>
      <c r="CH31" s="701"/>
      <c r="CI31" s="701"/>
      <c r="CJ31" s="701"/>
      <c r="CK31" s="701"/>
      <c r="CL31" s="701"/>
      <c r="CM31" s="701"/>
      <c r="CN31" s="701"/>
      <c r="CO31" s="701"/>
      <c r="CP31" s="701"/>
      <c r="CQ31" s="702"/>
      <c r="CR31" s="685">
        <v>188771</v>
      </c>
      <c r="CS31" s="721"/>
      <c r="CT31" s="721"/>
      <c r="CU31" s="721"/>
      <c r="CV31" s="721"/>
      <c r="CW31" s="721"/>
      <c r="CX31" s="721"/>
      <c r="CY31" s="722"/>
      <c r="CZ31" s="690">
        <v>0.4</v>
      </c>
      <c r="DA31" s="719"/>
      <c r="DB31" s="719"/>
      <c r="DC31" s="723"/>
      <c r="DD31" s="694">
        <v>187321</v>
      </c>
      <c r="DE31" s="721"/>
      <c r="DF31" s="721"/>
      <c r="DG31" s="721"/>
      <c r="DH31" s="721"/>
      <c r="DI31" s="721"/>
      <c r="DJ31" s="721"/>
      <c r="DK31" s="722"/>
      <c r="DL31" s="694">
        <v>187321</v>
      </c>
      <c r="DM31" s="721"/>
      <c r="DN31" s="721"/>
      <c r="DO31" s="721"/>
      <c r="DP31" s="721"/>
      <c r="DQ31" s="721"/>
      <c r="DR31" s="721"/>
      <c r="DS31" s="721"/>
      <c r="DT31" s="721"/>
      <c r="DU31" s="721"/>
      <c r="DV31" s="722"/>
      <c r="DW31" s="690">
        <v>0.9</v>
      </c>
      <c r="DX31" s="719"/>
      <c r="DY31" s="719"/>
      <c r="DZ31" s="719"/>
      <c r="EA31" s="719"/>
      <c r="EB31" s="719"/>
      <c r="EC31" s="720"/>
    </row>
    <row r="32" spans="2:133" ht="11.25" customHeight="1" x14ac:dyDescent="0.2">
      <c r="B32" s="731" t="s">
        <v>313</v>
      </c>
      <c r="C32" s="732"/>
      <c r="D32" s="732"/>
      <c r="E32" s="732"/>
      <c r="F32" s="732"/>
      <c r="G32" s="732"/>
      <c r="H32" s="732"/>
      <c r="I32" s="732"/>
      <c r="J32" s="732"/>
      <c r="K32" s="732"/>
      <c r="L32" s="732"/>
      <c r="M32" s="732"/>
      <c r="N32" s="732"/>
      <c r="O32" s="732"/>
      <c r="P32" s="732"/>
      <c r="Q32" s="733"/>
      <c r="R32" s="685" t="s">
        <v>175</v>
      </c>
      <c r="S32" s="686"/>
      <c r="T32" s="686"/>
      <c r="U32" s="686"/>
      <c r="V32" s="686"/>
      <c r="W32" s="686"/>
      <c r="X32" s="686"/>
      <c r="Y32" s="687"/>
      <c r="Z32" s="688" t="s">
        <v>175</v>
      </c>
      <c r="AA32" s="688"/>
      <c r="AB32" s="688"/>
      <c r="AC32" s="688"/>
      <c r="AD32" s="689" t="s">
        <v>175</v>
      </c>
      <c r="AE32" s="689"/>
      <c r="AF32" s="689"/>
      <c r="AG32" s="689"/>
      <c r="AH32" s="689"/>
      <c r="AI32" s="689"/>
      <c r="AJ32" s="689"/>
      <c r="AK32" s="689"/>
      <c r="AL32" s="690" t="s">
        <v>175</v>
      </c>
      <c r="AM32" s="691"/>
      <c r="AN32" s="691"/>
      <c r="AO32" s="692"/>
      <c r="AP32" s="744"/>
      <c r="AQ32" s="745"/>
      <c r="AR32" s="745"/>
      <c r="AS32" s="745"/>
      <c r="AT32" s="749"/>
      <c r="AU32" s="230" t="s">
        <v>314</v>
      </c>
      <c r="AV32" s="230"/>
      <c r="AW32" s="230"/>
      <c r="AX32" s="682" t="s">
        <v>315</v>
      </c>
      <c r="AY32" s="683"/>
      <c r="AZ32" s="683"/>
      <c r="BA32" s="683"/>
      <c r="BB32" s="683"/>
      <c r="BC32" s="683"/>
      <c r="BD32" s="683"/>
      <c r="BE32" s="683"/>
      <c r="BF32" s="684"/>
      <c r="BG32" s="754">
        <v>99.2</v>
      </c>
      <c r="BH32" s="721"/>
      <c r="BI32" s="721"/>
      <c r="BJ32" s="721"/>
      <c r="BK32" s="721"/>
      <c r="BL32" s="721"/>
      <c r="BM32" s="691">
        <v>97</v>
      </c>
      <c r="BN32" s="751"/>
      <c r="BO32" s="751"/>
      <c r="BP32" s="751"/>
      <c r="BQ32" s="752"/>
      <c r="BR32" s="754">
        <v>99.1</v>
      </c>
      <c r="BS32" s="721"/>
      <c r="BT32" s="721"/>
      <c r="BU32" s="721"/>
      <c r="BV32" s="721"/>
      <c r="BW32" s="721"/>
      <c r="BX32" s="691">
        <v>96.8</v>
      </c>
      <c r="BY32" s="751"/>
      <c r="BZ32" s="751"/>
      <c r="CA32" s="751"/>
      <c r="CB32" s="752"/>
      <c r="CD32" s="729"/>
      <c r="CE32" s="730"/>
      <c r="CF32" s="700" t="s">
        <v>316</v>
      </c>
      <c r="CG32" s="701"/>
      <c r="CH32" s="701"/>
      <c r="CI32" s="701"/>
      <c r="CJ32" s="701"/>
      <c r="CK32" s="701"/>
      <c r="CL32" s="701"/>
      <c r="CM32" s="701"/>
      <c r="CN32" s="701"/>
      <c r="CO32" s="701"/>
      <c r="CP32" s="701"/>
      <c r="CQ32" s="702"/>
      <c r="CR32" s="685" t="s">
        <v>175</v>
      </c>
      <c r="CS32" s="686"/>
      <c r="CT32" s="686"/>
      <c r="CU32" s="686"/>
      <c r="CV32" s="686"/>
      <c r="CW32" s="686"/>
      <c r="CX32" s="686"/>
      <c r="CY32" s="687"/>
      <c r="CZ32" s="690" t="s">
        <v>175</v>
      </c>
      <c r="DA32" s="719"/>
      <c r="DB32" s="719"/>
      <c r="DC32" s="723"/>
      <c r="DD32" s="694" t="s">
        <v>175</v>
      </c>
      <c r="DE32" s="686"/>
      <c r="DF32" s="686"/>
      <c r="DG32" s="686"/>
      <c r="DH32" s="686"/>
      <c r="DI32" s="686"/>
      <c r="DJ32" s="686"/>
      <c r="DK32" s="687"/>
      <c r="DL32" s="694" t="s">
        <v>175</v>
      </c>
      <c r="DM32" s="686"/>
      <c r="DN32" s="686"/>
      <c r="DO32" s="686"/>
      <c r="DP32" s="686"/>
      <c r="DQ32" s="686"/>
      <c r="DR32" s="686"/>
      <c r="DS32" s="686"/>
      <c r="DT32" s="686"/>
      <c r="DU32" s="686"/>
      <c r="DV32" s="687"/>
      <c r="DW32" s="690" t="s">
        <v>175</v>
      </c>
      <c r="DX32" s="719"/>
      <c r="DY32" s="719"/>
      <c r="DZ32" s="719"/>
      <c r="EA32" s="719"/>
      <c r="EB32" s="719"/>
      <c r="EC32" s="720"/>
    </row>
    <row r="33" spans="2:133" ht="11.25" customHeight="1" x14ac:dyDescent="0.2">
      <c r="B33" s="682" t="s">
        <v>317</v>
      </c>
      <c r="C33" s="683"/>
      <c r="D33" s="683"/>
      <c r="E33" s="683"/>
      <c r="F33" s="683"/>
      <c r="G33" s="683"/>
      <c r="H33" s="683"/>
      <c r="I33" s="683"/>
      <c r="J33" s="683"/>
      <c r="K33" s="683"/>
      <c r="L33" s="683"/>
      <c r="M33" s="683"/>
      <c r="N33" s="683"/>
      <c r="O33" s="683"/>
      <c r="P33" s="683"/>
      <c r="Q33" s="684"/>
      <c r="R33" s="685">
        <v>2807273</v>
      </c>
      <c r="S33" s="686"/>
      <c r="T33" s="686"/>
      <c r="U33" s="686"/>
      <c r="V33" s="686"/>
      <c r="W33" s="686"/>
      <c r="X33" s="686"/>
      <c r="Y33" s="687"/>
      <c r="Z33" s="688">
        <v>6.1</v>
      </c>
      <c r="AA33" s="688"/>
      <c r="AB33" s="688"/>
      <c r="AC33" s="688"/>
      <c r="AD33" s="689" t="s">
        <v>175</v>
      </c>
      <c r="AE33" s="689"/>
      <c r="AF33" s="689"/>
      <c r="AG33" s="689"/>
      <c r="AH33" s="689"/>
      <c r="AI33" s="689"/>
      <c r="AJ33" s="689"/>
      <c r="AK33" s="689"/>
      <c r="AL33" s="690" t="s">
        <v>175</v>
      </c>
      <c r="AM33" s="691"/>
      <c r="AN33" s="691"/>
      <c r="AO33" s="692"/>
      <c r="AP33" s="746"/>
      <c r="AQ33" s="747"/>
      <c r="AR33" s="747"/>
      <c r="AS33" s="747"/>
      <c r="AT33" s="750"/>
      <c r="AU33" s="232"/>
      <c r="AV33" s="232"/>
      <c r="AW33" s="232"/>
      <c r="AX33" s="735" t="s">
        <v>318</v>
      </c>
      <c r="AY33" s="736"/>
      <c r="AZ33" s="736"/>
      <c r="BA33" s="736"/>
      <c r="BB33" s="736"/>
      <c r="BC33" s="736"/>
      <c r="BD33" s="736"/>
      <c r="BE33" s="736"/>
      <c r="BF33" s="737"/>
      <c r="BG33" s="755">
        <v>98.4</v>
      </c>
      <c r="BH33" s="756"/>
      <c r="BI33" s="756"/>
      <c r="BJ33" s="756"/>
      <c r="BK33" s="756"/>
      <c r="BL33" s="756"/>
      <c r="BM33" s="757">
        <v>92.6</v>
      </c>
      <c r="BN33" s="756"/>
      <c r="BO33" s="756"/>
      <c r="BP33" s="756"/>
      <c r="BQ33" s="758"/>
      <c r="BR33" s="755">
        <v>98.8</v>
      </c>
      <c r="BS33" s="756"/>
      <c r="BT33" s="756"/>
      <c r="BU33" s="756"/>
      <c r="BV33" s="756"/>
      <c r="BW33" s="756"/>
      <c r="BX33" s="757">
        <v>92</v>
      </c>
      <c r="BY33" s="756"/>
      <c r="BZ33" s="756"/>
      <c r="CA33" s="756"/>
      <c r="CB33" s="758"/>
      <c r="CD33" s="700" t="s">
        <v>319</v>
      </c>
      <c r="CE33" s="701"/>
      <c r="CF33" s="701"/>
      <c r="CG33" s="701"/>
      <c r="CH33" s="701"/>
      <c r="CI33" s="701"/>
      <c r="CJ33" s="701"/>
      <c r="CK33" s="701"/>
      <c r="CL33" s="701"/>
      <c r="CM33" s="701"/>
      <c r="CN33" s="701"/>
      <c r="CO33" s="701"/>
      <c r="CP33" s="701"/>
      <c r="CQ33" s="702"/>
      <c r="CR33" s="685">
        <v>24679130</v>
      </c>
      <c r="CS33" s="721"/>
      <c r="CT33" s="721"/>
      <c r="CU33" s="721"/>
      <c r="CV33" s="721"/>
      <c r="CW33" s="721"/>
      <c r="CX33" s="721"/>
      <c r="CY33" s="722"/>
      <c r="CZ33" s="690">
        <v>54.6</v>
      </c>
      <c r="DA33" s="719"/>
      <c r="DB33" s="719"/>
      <c r="DC33" s="723"/>
      <c r="DD33" s="694">
        <v>13663485</v>
      </c>
      <c r="DE33" s="721"/>
      <c r="DF33" s="721"/>
      <c r="DG33" s="721"/>
      <c r="DH33" s="721"/>
      <c r="DI33" s="721"/>
      <c r="DJ33" s="721"/>
      <c r="DK33" s="722"/>
      <c r="DL33" s="694">
        <v>8877201</v>
      </c>
      <c r="DM33" s="721"/>
      <c r="DN33" s="721"/>
      <c r="DO33" s="721"/>
      <c r="DP33" s="721"/>
      <c r="DQ33" s="721"/>
      <c r="DR33" s="721"/>
      <c r="DS33" s="721"/>
      <c r="DT33" s="721"/>
      <c r="DU33" s="721"/>
      <c r="DV33" s="722"/>
      <c r="DW33" s="690">
        <v>43.9</v>
      </c>
      <c r="DX33" s="719"/>
      <c r="DY33" s="719"/>
      <c r="DZ33" s="719"/>
      <c r="EA33" s="719"/>
      <c r="EB33" s="719"/>
      <c r="EC33" s="720"/>
    </row>
    <row r="34" spans="2:133" ht="11.25" customHeight="1" x14ac:dyDescent="0.2">
      <c r="B34" s="682" t="s">
        <v>320</v>
      </c>
      <c r="C34" s="683"/>
      <c r="D34" s="683"/>
      <c r="E34" s="683"/>
      <c r="F34" s="683"/>
      <c r="G34" s="683"/>
      <c r="H34" s="683"/>
      <c r="I34" s="683"/>
      <c r="J34" s="683"/>
      <c r="K34" s="683"/>
      <c r="L34" s="683"/>
      <c r="M34" s="683"/>
      <c r="N34" s="683"/>
      <c r="O34" s="683"/>
      <c r="P34" s="683"/>
      <c r="Q34" s="684"/>
      <c r="R34" s="685">
        <v>157369</v>
      </c>
      <c r="S34" s="686"/>
      <c r="T34" s="686"/>
      <c r="U34" s="686"/>
      <c r="V34" s="686"/>
      <c r="W34" s="686"/>
      <c r="X34" s="686"/>
      <c r="Y34" s="687"/>
      <c r="Z34" s="688">
        <v>0.3</v>
      </c>
      <c r="AA34" s="688"/>
      <c r="AB34" s="688"/>
      <c r="AC34" s="688"/>
      <c r="AD34" s="689" t="s">
        <v>175</v>
      </c>
      <c r="AE34" s="689"/>
      <c r="AF34" s="689"/>
      <c r="AG34" s="689"/>
      <c r="AH34" s="689"/>
      <c r="AI34" s="689"/>
      <c r="AJ34" s="689"/>
      <c r="AK34" s="689"/>
      <c r="AL34" s="690" t="s">
        <v>175</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321</v>
      </c>
      <c r="CE34" s="701"/>
      <c r="CF34" s="701"/>
      <c r="CG34" s="701"/>
      <c r="CH34" s="701"/>
      <c r="CI34" s="701"/>
      <c r="CJ34" s="701"/>
      <c r="CK34" s="701"/>
      <c r="CL34" s="701"/>
      <c r="CM34" s="701"/>
      <c r="CN34" s="701"/>
      <c r="CO34" s="701"/>
      <c r="CP34" s="701"/>
      <c r="CQ34" s="702"/>
      <c r="CR34" s="685">
        <v>4668678</v>
      </c>
      <c r="CS34" s="686"/>
      <c r="CT34" s="686"/>
      <c r="CU34" s="686"/>
      <c r="CV34" s="686"/>
      <c r="CW34" s="686"/>
      <c r="CX34" s="686"/>
      <c r="CY34" s="687"/>
      <c r="CZ34" s="690">
        <v>10.3</v>
      </c>
      <c r="DA34" s="719"/>
      <c r="DB34" s="719"/>
      <c r="DC34" s="723"/>
      <c r="DD34" s="694">
        <v>3648364</v>
      </c>
      <c r="DE34" s="686"/>
      <c r="DF34" s="686"/>
      <c r="DG34" s="686"/>
      <c r="DH34" s="686"/>
      <c r="DI34" s="686"/>
      <c r="DJ34" s="686"/>
      <c r="DK34" s="687"/>
      <c r="DL34" s="694">
        <v>2704078</v>
      </c>
      <c r="DM34" s="686"/>
      <c r="DN34" s="686"/>
      <c r="DO34" s="686"/>
      <c r="DP34" s="686"/>
      <c r="DQ34" s="686"/>
      <c r="DR34" s="686"/>
      <c r="DS34" s="686"/>
      <c r="DT34" s="686"/>
      <c r="DU34" s="686"/>
      <c r="DV34" s="687"/>
      <c r="DW34" s="690">
        <v>13.4</v>
      </c>
      <c r="DX34" s="719"/>
      <c r="DY34" s="719"/>
      <c r="DZ34" s="719"/>
      <c r="EA34" s="719"/>
      <c r="EB34" s="719"/>
      <c r="EC34" s="720"/>
    </row>
    <row r="35" spans="2:133" ht="11.25" customHeight="1" x14ac:dyDescent="0.2">
      <c r="B35" s="682" t="s">
        <v>322</v>
      </c>
      <c r="C35" s="683"/>
      <c r="D35" s="683"/>
      <c r="E35" s="683"/>
      <c r="F35" s="683"/>
      <c r="G35" s="683"/>
      <c r="H35" s="683"/>
      <c r="I35" s="683"/>
      <c r="J35" s="683"/>
      <c r="K35" s="683"/>
      <c r="L35" s="683"/>
      <c r="M35" s="683"/>
      <c r="N35" s="683"/>
      <c r="O35" s="683"/>
      <c r="P35" s="683"/>
      <c r="Q35" s="684"/>
      <c r="R35" s="685">
        <v>471974</v>
      </c>
      <c r="S35" s="686"/>
      <c r="T35" s="686"/>
      <c r="U35" s="686"/>
      <c r="V35" s="686"/>
      <c r="W35" s="686"/>
      <c r="X35" s="686"/>
      <c r="Y35" s="687"/>
      <c r="Z35" s="688">
        <v>1</v>
      </c>
      <c r="AA35" s="688"/>
      <c r="AB35" s="688"/>
      <c r="AC35" s="688"/>
      <c r="AD35" s="689" t="s">
        <v>175</v>
      </c>
      <c r="AE35" s="689"/>
      <c r="AF35" s="689"/>
      <c r="AG35" s="689"/>
      <c r="AH35" s="689"/>
      <c r="AI35" s="689"/>
      <c r="AJ35" s="689"/>
      <c r="AK35" s="689"/>
      <c r="AL35" s="690" t="s">
        <v>175</v>
      </c>
      <c r="AM35" s="691"/>
      <c r="AN35" s="691"/>
      <c r="AO35" s="692"/>
      <c r="AP35" s="235"/>
      <c r="AQ35" s="664" t="s">
        <v>323</v>
      </c>
      <c r="AR35" s="665"/>
      <c r="AS35" s="665"/>
      <c r="AT35" s="665"/>
      <c r="AU35" s="665"/>
      <c r="AV35" s="665"/>
      <c r="AW35" s="665"/>
      <c r="AX35" s="665"/>
      <c r="AY35" s="665"/>
      <c r="AZ35" s="665"/>
      <c r="BA35" s="665"/>
      <c r="BB35" s="665"/>
      <c r="BC35" s="665"/>
      <c r="BD35" s="665"/>
      <c r="BE35" s="665"/>
      <c r="BF35" s="666"/>
      <c r="BG35" s="664" t="s">
        <v>324</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325</v>
      </c>
      <c r="CE35" s="701"/>
      <c r="CF35" s="701"/>
      <c r="CG35" s="701"/>
      <c r="CH35" s="701"/>
      <c r="CI35" s="701"/>
      <c r="CJ35" s="701"/>
      <c r="CK35" s="701"/>
      <c r="CL35" s="701"/>
      <c r="CM35" s="701"/>
      <c r="CN35" s="701"/>
      <c r="CO35" s="701"/>
      <c r="CP35" s="701"/>
      <c r="CQ35" s="702"/>
      <c r="CR35" s="685">
        <v>423541</v>
      </c>
      <c r="CS35" s="721"/>
      <c r="CT35" s="721"/>
      <c r="CU35" s="721"/>
      <c r="CV35" s="721"/>
      <c r="CW35" s="721"/>
      <c r="CX35" s="721"/>
      <c r="CY35" s="722"/>
      <c r="CZ35" s="690">
        <v>0.9</v>
      </c>
      <c r="DA35" s="719"/>
      <c r="DB35" s="719"/>
      <c r="DC35" s="723"/>
      <c r="DD35" s="694">
        <v>363260</v>
      </c>
      <c r="DE35" s="721"/>
      <c r="DF35" s="721"/>
      <c r="DG35" s="721"/>
      <c r="DH35" s="721"/>
      <c r="DI35" s="721"/>
      <c r="DJ35" s="721"/>
      <c r="DK35" s="722"/>
      <c r="DL35" s="694">
        <v>360442</v>
      </c>
      <c r="DM35" s="721"/>
      <c r="DN35" s="721"/>
      <c r="DO35" s="721"/>
      <c r="DP35" s="721"/>
      <c r="DQ35" s="721"/>
      <c r="DR35" s="721"/>
      <c r="DS35" s="721"/>
      <c r="DT35" s="721"/>
      <c r="DU35" s="721"/>
      <c r="DV35" s="722"/>
      <c r="DW35" s="690">
        <v>1.8</v>
      </c>
      <c r="DX35" s="719"/>
      <c r="DY35" s="719"/>
      <c r="DZ35" s="719"/>
      <c r="EA35" s="719"/>
      <c r="EB35" s="719"/>
      <c r="EC35" s="720"/>
    </row>
    <row r="36" spans="2:133" ht="11.25" customHeight="1" x14ac:dyDescent="0.2">
      <c r="B36" s="682" t="s">
        <v>326</v>
      </c>
      <c r="C36" s="683"/>
      <c r="D36" s="683"/>
      <c r="E36" s="683"/>
      <c r="F36" s="683"/>
      <c r="G36" s="683"/>
      <c r="H36" s="683"/>
      <c r="I36" s="683"/>
      <c r="J36" s="683"/>
      <c r="K36" s="683"/>
      <c r="L36" s="683"/>
      <c r="M36" s="683"/>
      <c r="N36" s="683"/>
      <c r="O36" s="683"/>
      <c r="P36" s="683"/>
      <c r="Q36" s="684"/>
      <c r="R36" s="685">
        <v>2076047</v>
      </c>
      <c r="S36" s="686"/>
      <c r="T36" s="686"/>
      <c r="U36" s="686"/>
      <c r="V36" s="686"/>
      <c r="W36" s="686"/>
      <c r="X36" s="686"/>
      <c r="Y36" s="687"/>
      <c r="Z36" s="688">
        <v>4.5</v>
      </c>
      <c r="AA36" s="688"/>
      <c r="AB36" s="688"/>
      <c r="AC36" s="688"/>
      <c r="AD36" s="689" t="s">
        <v>175</v>
      </c>
      <c r="AE36" s="689"/>
      <c r="AF36" s="689"/>
      <c r="AG36" s="689"/>
      <c r="AH36" s="689"/>
      <c r="AI36" s="689"/>
      <c r="AJ36" s="689"/>
      <c r="AK36" s="689"/>
      <c r="AL36" s="690" t="s">
        <v>175</v>
      </c>
      <c r="AM36" s="691"/>
      <c r="AN36" s="691"/>
      <c r="AO36" s="692"/>
      <c r="AP36" s="235"/>
      <c r="AQ36" s="759" t="s">
        <v>327</v>
      </c>
      <c r="AR36" s="760"/>
      <c r="AS36" s="760"/>
      <c r="AT36" s="760"/>
      <c r="AU36" s="760"/>
      <c r="AV36" s="760"/>
      <c r="AW36" s="760"/>
      <c r="AX36" s="760"/>
      <c r="AY36" s="761"/>
      <c r="AZ36" s="674">
        <v>3815893</v>
      </c>
      <c r="BA36" s="675"/>
      <c r="BB36" s="675"/>
      <c r="BC36" s="675"/>
      <c r="BD36" s="675"/>
      <c r="BE36" s="675"/>
      <c r="BF36" s="762"/>
      <c r="BG36" s="696" t="s">
        <v>328</v>
      </c>
      <c r="BH36" s="697"/>
      <c r="BI36" s="697"/>
      <c r="BJ36" s="697"/>
      <c r="BK36" s="697"/>
      <c r="BL36" s="697"/>
      <c r="BM36" s="697"/>
      <c r="BN36" s="697"/>
      <c r="BO36" s="697"/>
      <c r="BP36" s="697"/>
      <c r="BQ36" s="697"/>
      <c r="BR36" s="697"/>
      <c r="BS36" s="697"/>
      <c r="BT36" s="697"/>
      <c r="BU36" s="698"/>
      <c r="BV36" s="674">
        <v>135486</v>
      </c>
      <c r="BW36" s="675"/>
      <c r="BX36" s="675"/>
      <c r="BY36" s="675"/>
      <c r="BZ36" s="675"/>
      <c r="CA36" s="675"/>
      <c r="CB36" s="762"/>
      <c r="CD36" s="700" t="s">
        <v>329</v>
      </c>
      <c r="CE36" s="701"/>
      <c r="CF36" s="701"/>
      <c r="CG36" s="701"/>
      <c r="CH36" s="701"/>
      <c r="CI36" s="701"/>
      <c r="CJ36" s="701"/>
      <c r="CK36" s="701"/>
      <c r="CL36" s="701"/>
      <c r="CM36" s="701"/>
      <c r="CN36" s="701"/>
      <c r="CO36" s="701"/>
      <c r="CP36" s="701"/>
      <c r="CQ36" s="702"/>
      <c r="CR36" s="685">
        <v>15017771</v>
      </c>
      <c r="CS36" s="686"/>
      <c r="CT36" s="686"/>
      <c r="CU36" s="686"/>
      <c r="CV36" s="686"/>
      <c r="CW36" s="686"/>
      <c r="CX36" s="686"/>
      <c r="CY36" s="687"/>
      <c r="CZ36" s="690">
        <v>33.200000000000003</v>
      </c>
      <c r="DA36" s="719"/>
      <c r="DB36" s="719"/>
      <c r="DC36" s="723"/>
      <c r="DD36" s="694">
        <v>5876362</v>
      </c>
      <c r="DE36" s="686"/>
      <c r="DF36" s="686"/>
      <c r="DG36" s="686"/>
      <c r="DH36" s="686"/>
      <c r="DI36" s="686"/>
      <c r="DJ36" s="686"/>
      <c r="DK36" s="687"/>
      <c r="DL36" s="694">
        <v>3970583</v>
      </c>
      <c r="DM36" s="686"/>
      <c r="DN36" s="686"/>
      <c r="DO36" s="686"/>
      <c r="DP36" s="686"/>
      <c r="DQ36" s="686"/>
      <c r="DR36" s="686"/>
      <c r="DS36" s="686"/>
      <c r="DT36" s="686"/>
      <c r="DU36" s="686"/>
      <c r="DV36" s="687"/>
      <c r="DW36" s="690">
        <v>19.7</v>
      </c>
      <c r="DX36" s="719"/>
      <c r="DY36" s="719"/>
      <c r="DZ36" s="719"/>
      <c r="EA36" s="719"/>
      <c r="EB36" s="719"/>
      <c r="EC36" s="720"/>
    </row>
    <row r="37" spans="2:133" ht="11.25" customHeight="1" x14ac:dyDescent="0.2">
      <c r="B37" s="682" t="s">
        <v>330</v>
      </c>
      <c r="C37" s="683"/>
      <c r="D37" s="683"/>
      <c r="E37" s="683"/>
      <c r="F37" s="683"/>
      <c r="G37" s="683"/>
      <c r="H37" s="683"/>
      <c r="I37" s="683"/>
      <c r="J37" s="683"/>
      <c r="K37" s="683"/>
      <c r="L37" s="683"/>
      <c r="M37" s="683"/>
      <c r="N37" s="683"/>
      <c r="O37" s="683"/>
      <c r="P37" s="683"/>
      <c r="Q37" s="684"/>
      <c r="R37" s="685">
        <v>1124779</v>
      </c>
      <c r="S37" s="686"/>
      <c r="T37" s="686"/>
      <c r="U37" s="686"/>
      <c r="V37" s="686"/>
      <c r="W37" s="686"/>
      <c r="X37" s="686"/>
      <c r="Y37" s="687"/>
      <c r="Z37" s="688">
        <v>2.4</v>
      </c>
      <c r="AA37" s="688"/>
      <c r="AB37" s="688"/>
      <c r="AC37" s="688"/>
      <c r="AD37" s="689" t="s">
        <v>175</v>
      </c>
      <c r="AE37" s="689"/>
      <c r="AF37" s="689"/>
      <c r="AG37" s="689"/>
      <c r="AH37" s="689"/>
      <c r="AI37" s="689"/>
      <c r="AJ37" s="689"/>
      <c r="AK37" s="689"/>
      <c r="AL37" s="690" t="s">
        <v>175</v>
      </c>
      <c r="AM37" s="691"/>
      <c r="AN37" s="691"/>
      <c r="AO37" s="692"/>
      <c r="AQ37" s="763" t="s">
        <v>331</v>
      </c>
      <c r="AR37" s="764"/>
      <c r="AS37" s="764"/>
      <c r="AT37" s="764"/>
      <c r="AU37" s="764"/>
      <c r="AV37" s="764"/>
      <c r="AW37" s="764"/>
      <c r="AX37" s="764"/>
      <c r="AY37" s="765"/>
      <c r="AZ37" s="685">
        <v>1222576</v>
      </c>
      <c r="BA37" s="686"/>
      <c r="BB37" s="686"/>
      <c r="BC37" s="686"/>
      <c r="BD37" s="721"/>
      <c r="BE37" s="721"/>
      <c r="BF37" s="752"/>
      <c r="BG37" s="700" t="s">
        <v>332</v>
      </c>
      <c r="BH37" s="701"/>
      <c r="BI37" s="701"/>
      <c r="BJ37" s="701"/>
      <c r="BK37" s="701"/>
      <c r="BL37" s="701"/>
      <c r="BM37" s="701"/>
      <c r="BN37" s="701"/>
      <c r="BO37" s="701"/>
      <c r="BP37" s="701"/>
      <c r="BQ37" s="701"/>
      <c r="BR37" s="701"/>
      <c r="BS37" s="701"/>
      <c r="BT37" s="701"/>
      <c r="BU37" s="702"/>
      <c r="BV37" s="685">
        <v>138675</v>
      </c>
      <c r="BW37" s="686"/>
      <c r="BX37" s="686"/>
      <c r="BY37" s="686"/>
      <c r="BZ37" s="686"/>
      <c r="CA37" s="686"/>
      <c r="CB37" s="695"/>
      <c r="CD37" s="700" t="s">
        <v>333</v>
      </c>
      <c r="CE37" s="701"/>
      <c r="CF37" s="701"/>
      <c r="CG37" s="701"/>
      <c r="CH37" s="701"/>
      <c r="CI37" s="701"/>
      <c r="CJ37" s="701"/>
      <c r="CK37" s="701"/>
      <c r="CL37" s="701"/>
      <c r="CM37" s="701"/>
      <c r="CN37" s="701"/>
      <c r="CO37" s="701"/>
      <c r="CP37" s="701"/>
      <c r="CQ37" s="702"/>
      <c r="CR37" s="685">
        <v>2828734</v>
      </c>
      <c r="CS37" s="721"/>
      <c r="CT37" s="721"/>
      <c r="CU37" s="721"/>
      <c r="CV37" s="721"/>
      <c r="CW37" s="721"/>
      <c r="CX37" s="721"/>
      <c r="CY37" s="722"/>
      <c r="CZ37" s="690">
        <v>6.3</v>
      </c>
      <c r="DA37" s="719"/>
      <c r="DB37" s="719"/>
      <c r="DC37" s="723"/>
      <c r="DD37" s="694">
        <v>2631543</v>
      </c>
      <c r="DE37" s="721"/>
      <c r="DF37" s="721"/>
      <c r="DG37" s="721"/>
      <c r="DH37" s="721"/>
      <c r="DI37" s="721"/>
      <c r="DJ37" s="721"/>
      <c r="DK37" s="722"/>
      <c r="DL37" s="694">
        <v>2627248</v>
      </c>
      <c r="DM37" s="721"/>
      <c r="DN37" s="721"/>
      <c r="DO37" s="721"/>
      <c r="DP37" s="721"/>
      <c r="DQ37" s="721"/>
      <c r="DR37" s="721"/>
      <c r="DS37" s="721"/>
      <c r="DT37" s="721"/>
      <c r="DU37" s="721"/>
      <c r="DV37" s="722"/>
      <c r="DW37" s="690">
        <v>13</v>
      </c>
      <c r="DX37" s="719"/>
      <c r="DY37" s="719"/>
      <c r="DZ37" s="719"/>
      <c r="EA37" s="719"/>
      <c r="EB37" s="719"/>
      <c r="EC37" s="720"/>
    </row>
    <row r="38" spans="2:133" ht="11.25" customHeight="1" x14ac:dyDescent="0.2">
      <c r="B38" s="682" t="s">
        <v>334</v>
      </c>
      <c r="C38" s="683"/>
      <c r="D38" s="683"/>
      <c r="E38" s="683"/>
      <c r="F38" s="683"/>
      <c r="G38" s="683"/>
      <c r="H38" s="683"/>
      <c r="I38" s="683"/>
      <c r="J38" s="683"/>
      <c r="K38" s="683"/>
      <c r="L38" s="683"/>
      <c r="M38" s="683"/>
      <c r="N38" s="683"/>
      <c r="O38" s="683"/>
      <c r="P38" s="683"/>
      <c r="Q38" s="684"/>
      <c r="R38" s="685">
        <v>747055</v>
      </c>
      <c r="S38" s="686"/>
      <c r="T38" s="686"/>
      <c r="U38" s="686"/>
      <c r="V38" s="686"/>
      <c r="W38" s="686"/>
      <c r="X38" s="686"/>
      <c r="Y38" s="687"/>
      <c r="Z38" s="688">
        <v>1.6</v>
      </c>
      <c r="AA38" s="688"/>
      <c r="AB38" s="688"/>
      <c r="AC38" s="688"/>
      <c r="AD38" s="689">
        <v>833</v>
      </c>
      <c r="AE38" s="689"/>
      <c r="AF38" s="689"/>
      <c r="AG38" s="689"/>
      <c r="AH38" s="689"/>
      <c r="AI38" s="689"/>
      <c r="AJ38" s="689"/>
      <c r="AK38" s="689"/>
      <c r="AL38" s="690">
        <v>0</v>
      </c>
      <c r="AM38" s="691"/>
      <c r="AN38" s="691"/>
      <c r="AO38" s="692"/>
      <c r="AQ38" s="763" t="s">
        <v>335</v>
      </c>
      <c r="AR38" s="764"/>
      <c r="AS38" s="764"/>
      <c r="AT38" s="764"/>
      <c r="AU38" s="764"/>
      <c r="AV38" s="764"/>
      <c r="AW38" s="764"/>
      <c r="AX38" s="764"/>
      <c r="AY38" s="765"/>
      <c r="AZ38" s="685">
        <v>67537</v>
      </c>
      <c r="BA38" s="686"/>
      <c r="BB38" s="686"/>
      <c r="BC38" s="686"/>
      <c r="BD38" s="721"/>
      <c r="BE38" s="721"/>
      <c r="BF38" s="752"/>
      <c r="BG38" s="700" t="s">
        <v>336</v>
      </c>
      <c r="BH38" s="701"/>
      <c r="BI38" s="701"/>
      <c r="BJ38" s="701"/>
      <c r="BK38" s="701"/>
      <c r="BL38" s="701"/>
      <c r="BM38" s="701"/>
      <c r="BN38" s="701"/>
      <c r="BO38" s="701"/>
      <c r="BP38" s="701"/>
      <c r="BQ38" s="701"/>
      <c r="BR38" s="701"/>
      <c r="BS38" s="701"/>
      <c r="BT38" s="701"/>
      <c r="BU38" s="702"/>
      <c r="BV38" s="685">
        <v>9426</v>
      </c>
      <c r="BW38" s="686"/>
      <c r="BX38" s="686"/>
      <c r="BY38" s="686"/>
      <c r="BZ38" s="686"/>
      <c r="CA38" s="686"/>
      <c r="CB38" s="695"/>
      <c r="CD38" s="700" t="s">
        <v>337</v>
      </c>
      <c r="CE38" s="701"/>
      <c r="CF38" s="701"/>
      <c r="CG38" s="701"/>
      <c r="CH38" s="701"/>
      <c r="CI38" s="701"/>
      <c r="CJ38" s="701"/>
      <c r="CK38" s="701"/>
      <c r="CL38" s="701"/>
      <c r="CM38" s="701"/>
      <c r="CN38" s="701"/>
      <c r="CO38" s="701"/>
      <c r="CP38" s="701"/>
      <c r="CQ38" s="702"/>
      <c r="CR38" s="685">
        <v>2498888</v>
      </c>
      <c r="CS38" s="686"/>
      <c r="CT38" s="686"/>
      <c r="CU38" s="686"/>
      <c r="CV38" s="686"/>
      <c r="CW38" s="686"/>
      <c r="CX38" s="686"/>
      <c r="CY38" s="687"/>
      <c r="CZ38" s="690">
        <v>5.5</v>
      </c>
      <c r="DA38" s="719"/>
      <c r="DB38" s="719"/>
      <c r="DC38" s="723"/>
      <c r="DD38" s="694">
        <v>2046589</v>
      </c>
      <c r="DE38" s="686"/>
      <c r="DF38" s="686"/>
      <c r="DG38" s="686"/>
      <c r="DH38" s="686"/>
      <c r="DI38" s="686"/>
      <c r="DJ38" s="686"/>
      <c r="DK38" s="687"/>
      <c r="DL38" s="694">
        <v>1829461</v>
      </c>
      <c r="DM38" s="686"/>
      <c r="DN38" s="686"/>
      <c r="DO38" s="686"/>
      <c r="DP38" s="686"/>
      <c r="DQ38" s="686"/>
      <c r="DR38" s="686"/>
      <c r="DS38" s="686"/>
      <c r="DT38" s="686"/>
      <c r="DU38" s="686"/>
      <c r="DV38" s="687"/>
      <c r="DW38" s="690">
        <v>9.1</v>
      </c>
      <c r="DX38" s="719"/>
      <c r="DY38" s="719"/>
      <c r="DZ38" s="719"/>
      <c r="EA38" s="719"/>
      <c r="EB38" s="719"/>
      <c r="EC38" s="720"/>
    </row>
    <row r="39" spans="2:133" ht="11.25" customHeight="1" x14ac:dyDescent="0.2">
      <c r="B39" s="682" t="s">
        <v>338</v>
      </c>
      <c r="C39" s="683"/>
      <c r="D39" s="683"/>
      <c r="E39" s="683"/>
      <c r="F39" s="683"/>
      <c r="G39" s="683"/>
      <c r="H39" s="683"/>
      <c r="I39" s="683"/>
      <c r="J39" s="683"/>
      <c r="K39" s="683"/>
      <c r="L39" s="683"/>
      <c r="M39" s="683"/>
      <c r="N39" s="683"/>
      <c r="O39" s="683"/>
      <c r="P39" s="683"/>
      <c r="Q39" s="684"/>
      <c r="R39" s="685">
        <v>2525320</v>
      </c>
      <c r="S39" s="686"/>
      <c r="T39" s="686"/>
      <c r="U39" s="686"/>
      <c r="V39" s="686"/>
      <c r="W39" s="686"/>
      <c r="X39" s="686"/>
      <c r="Y39" s="687"/>
      <c r="Z39" s="688">
        <v>5.5</v>
      </c>
      <c r="AA39" s="688"/>
      <c r="AB39" s="688"/>
      <c r="AC39" s="688"/>
      <c r="AD39" s="689" t="s">
        <v>175</v>
      </c>
      <c r="AE39" s="689"/>
      <c r="AF39" s="689"/>
      <c r="AG39" s="689"/>
      <c r="AH39" s="689"/>
      <c r="AI39" s="689"/>
      <c r="AJ39" s="689"/>
      <c r="AK39" s="689"/>
      <c r="AL39" s="690" t="s">
        <v>175</v>
      </c>
      <c r="AM39" s="691"/>
      <c r="AN39" s="691"/>
      <c r="AO39" s="692"/>
      <c r="AQ39" s="763" t="s">
        <v>339</v>
      </c>
      <c r="AR39" s="764"/>
      <c r="AS39" s="764"/>
      <c r="AT39" s="764"/>
      <c r="AU39" s="764"/>
      <c r="AV39" s="764"/>
      <c r="AW39" s="764"/>
      <c r="AX39" s="764"/>
      <c r="AY39" s="765"/>
      <c r="AZ39" s="685">
        <v>24463</v>
      </c>
      <c r="BA39" s="686"/>
      <c r="BB39" s="686"/>
      <c r="BC39" s="686"/>
      <c r="BD39" s="721"/>
      <c r="BE39" s="721"/>
      <c r="BF39" s="752"/>
      <c r="BG39" s="700" t="s">
        <v>340</v>
      </c>
      <c r="BH39" s="701"/>
      <c r="BI39" s="701"/>
      <c r="BJ39" s="701"/>
      <c r="BK39" s="701"/>
      <c r="BL39" s="701"/>
      <c r="BM39" s="701"/>
      <c r="BN39" s="701"/>
      <c r="BO39" s="701"/>
      <c r="BP39" s="701"/>
      <c r="BQ39" s="701"/>
      <c r="BR39" s="701"/>
      <c r="BS39" s="701"/>
      <c r="BT39" s="701"/>
      <c r="BU39" s="702"/>
      <c r="BV39" s="685">
        <v>14923</v>
      </c>
      <c r="BW39" s="686"/>
      <c r="BX39" s="686"/>
      <c r="BY39" s="686"/>
      <c r="BZ39" s="686"/>
      <c r="CA39" s="686"/>
      <c r="CB39" s="695"/>
      <c r="CD39" s="700" t="s">
        <v>341</v>
      </c>
      <c r="CE39" s="701"/>
      <c r="CF39" s="701"/>
      <c r="CG39" s="701"/>
      <c r="CH39" s="701"/>
      <c r="CI39" s="701"/>
      <c r="CJ39" s="701"/>
      <c r="CK39" s="701"/>
      <c r="CL39" s="701"/>
      <c r="CM39" s="701"/>
      <c r="CN39" s="701"/>
      <c r="CO39" s="701"/>
      <c r="CP39" s="701"/>
      <c r="CQ39" s="702"/>
      <c r="CR39" s="685">
        <v>1942271</v>
      </c>
      <c r="CS39" s="721"/>
      <c r="CT39" s="721"/>
      <c r="CU39" s="721"/>
      <c r="CV39" s="721"/>
      <c r="CW39" s="721"/>
      <c r="CX39" s="721"/>
      <c r="CY39" s="722"/>
      <c r="CZ39" s="690">
        <v>4.3</v>
      </c>
      <c r="DA39" s="719"/>
      <c r="DB39" s="719"/>
      <c r="DC39" s="723"/>
      <c r="DD39" s="694">
        <v>1691329</v>
      </c>
      <c r="DE39" s="721"/>
      <c r="DF39" s="721"/>
      <c r="DG39" s="721"/>
      <c r="DH39" s="721"/>
      <c r="DI39" s="721"/>
      <c r="DJ39" s="721"/>
      <c r="DK39" s="722"/>
      <c r="DL39" s="694" t="s">
        <v>175</v>
      </c>
      <c r="DM39" s="721"/>
      <c r="DN39" s="721"/>
      <c r="DO39" s="721"/>
      <c r="DP39" s="721"/>
      <c r="DQ39" s="721"/>
      <c r="DR39" s="721"/>
      <c r="DS39" s="721"/>
      <c r="DT39" s="721"/>
      <c r="DU39" s="721"/>
      <c r="DV39" s="722"/>
      <c r="DW39" s="690" t="s">
        <v>175</v>
      </c>
      <c r="DX39" s="719"/>
      <c r="DY39" s="719"/>
      <c r="DZ39" s="719"/>
      <c r="EA39" s="719"/>
      <c r="EB39" s="719"/>
      <c r="EC39" s="720"/>
    </row>
    <row r="40" spans="2:133" ht="11.25" customHeight="1" x14ac:dyDescent="0.2">
      <c r="B40" s="682" t="s">
        <v>342</v>
      </c>
      <c r="C40" s="683"/>
      <c r="D40" s="683"/>
      <c r="E40" s="683"/>
      <c r="F40" s="683"/>
      <c r="G40" s="683"/>
      <c r="H40" s="683"/>
      <c r="I40" s="683"/>
      <c r="J40" s="683"/>
      <c r="K40" s="683"/>
      <c r="L40" s="683"/>
      <c r="M40" s="683"/>
      <c r="N40" s="683"/>
      <c r="O40" s="683"/>
      <c r="P40" s="683"/>
      <c r="Q40" s="684"/>
      <c r="R40" s="685" t="s">
        <v>175</v>
      </c>
      <c r="S40" s="686"/>
      <c r="T40" s="686"/>
      <c r="U40" s="686"/>
      <c r="V40" s="686"/>
      <c r="W40" s="686"/>
      <c r="X40" s="686"/>
      <c r="Y40" s="687"/>
      <c r="Z40" s="688" t="s">
        <v>175</v>
      </c>
      <c r="AA40" s="688"/>
      <c r="AB40" s="688"/>
      <c r="AC40" s="688"/>
      <c r="AD40" s="689" t="s">
        <v>175</v>
      </c>
      <c r="AE40" s="689"/>
      <c r="AF40" s="689"/>
      <c r="AG40" s="689"/>
      <c r="AH40" s="689"/>
      <c r="AI40" s="689"/>
      <c r="AJ40" s="689"/>
      <c r="AK40" s="689"/>
      <c r="AL40" s="690" t="s">
        <v>175</v>
      </c>
      <c r="AM40" s="691"/>
      <c r="AN40" s="691"/>
      <c r="AO40" s="692"/>
      <c r="AQ40" s="763" t="s">
        <v>343</v>
      </c>
      <c r="AR40" s="764"/>
      <c r="AS40" s="764"/>
      <c r="AT40" s="764"/>
      <c r="AU40" s="764"/>
      <c r="AV40" s="764"/>
      <c r="AW40" s="764"/>
      <c r="AX40" s="764"/>
      <c r="AY40" s="765"/>
      <c r="AZ40" s="685">
        <v>2429</v>
      </c>
      <c r="BA40" s="686"/>
      <c r="BB40" s="686"/>
      <c r="BC40" s="686"/>
      <c r="BD40" s="721"/>
      <c r="BE40" s="721"/>
      <c r="BF40" s="752"/>
      <c r="BG40" s="772" t="s">
        <v>344</v>
      </c>
      <c r="BH40" s="773"/>
      <c r="BI40" s="773"/>
      <c r="BJ40" s="773"/>
      <c r="BK40" s="773"/>
      <c r="BL40" s="236"/>
      <c r="BM40" s="701" t="s">
        <v>345</v>
      </c>
      <c r="BN40" s="701"/>
      <c r="BO40" s="701"/>
      <c r="BP40" s="701"/>
      <c r="BQ40" s="701"/>
      <c r="BR40" s="701"/>
      <c r="BS40" s="701"/>
      <c r="BT40" s="701"/>
      <c r="BU40" s="702"/>
      <c r="BV40" s="685">
        <v>107</v>
      </c>
      <c r="BW40" s="686"/>
      <c r="BX40" s="686"/>
      <c r="BY40" s="686"/>
      <c r="BZ40" s="686"/>
      <c r="CA40" s="686"/>
      <c r="CB40" s="695"/>
      <c r="CD40" s="700" t="s">
        <v>346</v>
      </c>
      <c r="CE40" s="701"/>
      <c r="CF40" s="701"/>
      <c r="CG40" s="701"/>
      <c r="CH40" s="701"/>
      <c r="CI40" s="701"/>
      <c r="CJ40" s="701"/>
      <c r="CK40" s="701"/>
      <c r="CL40" s="701"/>
      <c r="CM40" s="701"/>
      <c r="CN40" s="701"/>
      <c r="CO40" s="701"/>
      <c r="CP40" s="701"/>
      <c r="CQ40" s="702"/>
      <c r="CR40" s="685">
        <v>127981</v>
      </c>
      <c r="CS40" s="686"/>
      <c r="CT40" s="686"/>
      <c r="CU40" s="686"/>
      <c r="CV40" s="686"/>
      <c r="CW40" s="686"/>
      <c r="CX40" s="686"/>
      <c r="CY40" s="687"/>
      <c r="CZ40" s="690">
        <v>0.3</v>
      </c>
      <c r="DA40" s="719"/>
      <c r="DB40" s="719"/>
      <c r="DC40" s="723"/>
      <c r="DD40" s="694">
        <v>37581</v>
      </c>
      <c r="DE40" s="686"/>
      <c r="DF40" s="686"/>
      <c r="DG40" s="686"/>
      <c r="DH40" s="686"/>
      <c r="DI40" s="686"/>
      <c r="DJ40" s="686"/>
      <c r="DK40" s="687"/>
      <c r="DL40" s="694">
        <v>12637</v>
      </c>
      <c r="DM40" s="686"/>
      <c r="DN40" s="686"/>
      <c r="DO40" s="686"/>
      <c r="DP40" s="686"/>
      <c r="DQ40" s="686"/>
      <c r="DR40" s="686"/>
      <c r="DS40" s="686"/>
      <c r="DT40" s="686"/>
      <c r="DU40" s="686"/>
      <c r="DV40" s="687"/>
      <c r="DW40" s="690">
        <v>0.1</v>
      </c>
      <c r="DX40" s="719"/>
      <c r="DY40" s="719"/>
      <c r="DZ40" s="719"/>
      <c r="EA40" s="719"/>
      <c r="EB40" s="719"/>
      <c r="EC40" s="720"/>
    </row>
    <row r="41" spans="2:133" ht="11.25" customHeight="1" x14ac:dyDescent="0.2">
      <c r="B41" s="682" t="s">
        <v>347</v>
      </c>
      <c r="C41" s="683"/>
      <c r="D41" s="683"/>
      <c r="E41" s="683"/>
      <c r="F41" s="683"/>
      <c r="G41" s="683"/>
      <c r="H41" s="683"/>
      <c r="I41" s="683"/>
      <c r="J41" s="683"/>
      <c r="K41" s="683"/>
      <c r="L41" s="683"/>
      <c r="M41" s="683"/>
      <c r="N41" s="683"/>
      <c r="O41" s="683"/>
      <c r="P41" s="683"/>
      <c r="Q41" s="684"/>
      <c r="R41" s="685" t="s">
        <v>175</v>
      </c>
      <c r="S41" s="686"/>
      <c r="T41" s="686"/>
      <c r="U41" s="686"/>
      <c r="V41" s="686"/>
      <c r="W41" s="686"/>
      <c r="X41" s="686"/>
      <c r="Y41" s="687"/>
      <c r="Z41" s="688" t="s">
        <v>175</v>
      </c>
      <c r="AA41" s="688"/>
      <c r="AB41" s="688"/>
      <c r="AC41" s="688"/>
      <c r="AD41" s="689" t="s">
        <v>175</v>
      </c>
      <c r="AE41" s="689"/>
      <c r="AF41" s="689"/>
      <c r="AG41" s="689"/>
      <c r="AH41" s="689"/>
      <c r="AI41" s="689"/>
      <c r="AJ41" s="689"/>
      <c r="AK41" s="689"/>
      <c r="AL41" s="690" t="s">
        <v>175</v>
      </c>
      <c r="AM41" s="691"/>
      <c r="AN41" s="691"/>
      <c r="AO41" s="692"/>
      <c r="AQ41" s="763" t="s">
        <v>348</v>
      </c>
      <c r="AR41" s="764"/>
      <c r="AS41" s="764"/>
      <c r="AT41" s="764"/>
      <c r="AU41" s="764"/>
      <c r="AV41" s="764"/>
      <c r="AW41" s="764"/>
      <c r="AX41" s="764"/>
      <c r="AY41" s="765"/>
      <c r="AZ41" s="685">
        <v>479169</v>
      </c>
      <c r="BA41" s="686"/>
      <c r="BB41" s="686"/>
      <c r="BC41" s="686"/>
      <c r="BD41" s="721"/>
      <c r="BE41" s="721"/>
      <c r="BF41" s="752"/>
      <c r="BG41" s="772"/>
      <c r="BH41" s="773"/>
      <c r="BI41" s="773"/>
      <c r="BJ41" s="773"/>
      <c r="BK41" s="773"/>
      <c r="BL41" s="236"/>
      <c r="BM41" s="701" t="s">
        <v>349</v>
      </c>
      <c r="BN41" s="701"/>
      <c r="BO41" s="701"/>
      <c r="BP41" s="701"/>
      <c r="BQ41" s="701"/>
      <c r="BR41" s="701"/>
      <c r="BS41" s="701"/>
      <c r="BT41" s="701"/>
      <c r="BU41" s="702"/>
      <c r="BV41" s="685">
        <v>2</v>
      </c>
      <c r="BW41" s="686"/>
      <c r="BX41" s="686"/>
      <c r="BY41" s="686"/>
      <c r="BZ41" s="686"/>
      <c r="CA41" s="686"/>
      <c r="CB41" s="695"/>
      <c r="CD41" s="700" t="s">
        <v>350</v>
      </c>
      <c r="CE41" s="701"/>
      <c r="CF41" s="701"/>
      <c r="CG41" s="701"/>
      <c r="CH41" s="701"/>
      <c r="CI41" s="701"/>
      <c r="CJ41" s="701"/>
      <c r="CK41" s="701"/>
      <c r="CL41" s="701"/>
      <c r="CM41" s="701"/>
      <c r="CN41" s="701"/>
      <c r="CO41" s="701"/>
      <c r="CP41" s="701"/>
      <c r="CQ41" s="702"/>
      <c r="CR41" s="685" t="s">
        <v>175</v>
      </c>
      <c r="CS41" s="721"/>
      <c r="CT41" s="721"/>
      <c r="CU41" s="721"/>
      <c r="CV41" s="721"/>
      <c r="CW41" s="721"/>
      <c r="CX41" s="721"/>
      <c r="CY41" s="722"/>
      <c r="CZ41" s="690" t="s">
        <v>175</v>
      </c>
      <c r="DA41" s="719"/>
      <c r="DB41" s="719"/>
      <c r="DC41" s="723"/>
      <c r="DD41" s="694" t="s">
        <v>175</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2">
      <c r="B42" s="682" t="s">
        <v>351</v>
      </c>
      <c r="C42" s="683"/>
      <c r="D42" s="683"/>
      <c r="E42" s="683"/>
      <c r="F42" s="683"/>
      <c r="G42" s="683"/>
      <c r="H42" s="683"/>
      <c r="I42" s="683"/>
      <c r="J42" s="683"/>
      <c r="K42" s="683"/>
      <c r="L42" s="683"/>
      <c r="M42" s="683"/>
      <c r="N42" s="683"/>
      <c r="O42" s="683"/>
      <c r="P42" s="683"/>
      <c r="Q42" s="684"/>
      <c r="R42" s="685">
        <v>984820</v>
      </c>
      <c r="S42" s="686"/>
      <c r="T42" s="686"/>
      <c r="U42" s="686"/>
      <c r="V42" s="686"/>
      <c r="W42" s="686"/>
      <c r="X42" s="686"/>
      <c r="Y42" s="687"/>
      <c r="Z42" s="688">
        <v>2.1</v>
      </c>
      <c r="AA42" s="688"/>
      <c r="AB42" s="688"/>
      <c r="AC42" s="688"/>
      <c r="AD42" s="689" t="s">
        <v>175</v>
      </c>
      <c r="AE42" s="689"/>
      <c r="AF42" s="689"/>
      <c r="AG42" s="689"/>
      <c r="AH42" s="689"/>
      <c r="AI42" s="689"/>
      <c r="AJ42" s="689"/>
      <c r="AK42" s="689"/>
      <c r="AL42" s="690" t="s">
        <v>175</v>
      </c>
      <c r="AM42" s="691"/>
      <c r="AN42" s="691"/>
      <c r="AO42" s="692"/>
      <c r="AQ42" s="784" t="s">
        <v>352</v>
      </c>
      <c r="AR42" s="785"/>
      <c r="AS42" s="785"/>
      <c r="AT42" s="785"/>
      <c r="AU42" s="785"/>
      <c r="AV42" s="785"/>
      <c r="AW42" s="785"/>
      <c r="AX42" s="785"/>
      <c r="AY42" s="786"/>
      <c r="AZ42" s="776">
        <v>2019719</v>
      </c>
      <c r="BA42" s="777"/>
      <c r="BB42" s="777"/>
      <c r="BC42" s="777"/>
      <c r="BD42" s="756"/>
      <c r="BE42" s="756"/>
      <c r="BF42" s="758"/>
      <c r="BG42" s="774"/>
      <c r="BH42" s="775"/>
      <c r="BI42" s="775"/>
      <c r="BJ42" s="775"/>
      <c r="BK42" s="775"/>
      <c r="BL42" s="237"/>
      <c r="BM42" s="711" t="s">
        <v>353</v>
      </c>
      <c r="BN42" s="711"/>
      <c r="BO42" s="711"/>
      <c r="BP42" s="711"/>
      <c r="BQ42" s="711"/>
      <c r="BR42" s="711"/>
      <c r="BS42" s="711"/>
      <c r="BT42" s="711"/>
      <c r="BU42" s="712"/>
      <c r="BV42" s="776">
        <v>350</v>
      </c>
      <c r="BW42" s="777"/>
      <c r="BX42" s="777"/>
      <c r="BY42" s="777"/>
      <c r="BZ42" s="777"/>
      <c r="CA42" s="777"/>
      <c r="CB42" s="783"/>
      <c r="CD42" s="682" t="s">
        <v>354</v>
      </c>
      <c r="CE42" s="683"/>
      <c r="CF42" s="683"/>
      <c r="CG42" s="683"/>
      <c r="CH42" s="683"/>
      <c r="CI42" s="683"/>
      <c r="CJ42" s="683"/>
      <c r="CK42" s="683"/>
      <c r="CL42" s="683"/>
      <c r="CM42" s="683"/>
      <c r="CN42" s="683"/>
      <c r="CO42" s="683"/>
      <c r="CP42" s="683"/>
      <c r="CQ42" s="684"/>
      <c r="CR42" s="685">
        <v>4032321</v>
      </c>
      <c r="CS42" s="686"/>
      <c r="CT42" s="686"/>
      <c r="CU42" s="686"/>
      <c r="CV42" s="686"/>
      <c r="CW42" s="686"/>
      <c r="CX42" s="686"/>
      <c r="CY42" s="687"/>
      <c r="CZ42" s="690">
        <v>8.9</v>
      </c>
      <c r="DA42" s="691"/>
      <c r="DB42" s="691"/>
      <c r="DC42" s="703"/>
      <c r="DD42" s="694">
        <v>1002533</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2">
      <c r="B43" s="735" t="s">
        <v>355</v>
      </c>
      <c r="C43" s="736"/>
      <c r="D43" s="736"/>
      <c r="E43" s="736"/>
      <c r="F43" s="736"/>
      <c r="G43" s="736"/>
      <c r="H43" s="736"/>
      <c r="I43" s="736"/>
      <c r="J43" s="736"/>
      <c r="K43" s="736"/>
      <c r="L43" s="736"/>
      <c r="M43" s="736"/>
      <c r="N43" s="736"/>
      <c r="O43" s="736"/>
      <c r="P43" s="736"/>
      <c r="Q43" s="737"/>
      <c r="R43" s="776">
        <v>46312836</v>
      </c>
      <c r="S43" s="777"/>
      <c r="T43" s="777"/>
      <c r="U43" s="777"/>
      <c r="V43" s="777"/>
      <c r="W43" s="777"/>
      <c r="X43" s="777"/>
      <c r="Y43" s="778"/>
      <c r="Z43" s="779">
        <v>100</v>
      </c>
      <c r="AA43" s="779"/>
      <c r="AB43" s="779"/>
      <c r="AC43" s="779"/>
      <c r="AD43" s="780">
        <v>19221054</v>
      </c>
      <c r="AE43" s="780"/>
      <c r="AF43" s="780"/>
      <c r="AG43" s="780"/>
      <c r="AH43" s="780"/>
      <c r="AI43" s="780"/>
      <c r="AJ43" s="780"/>
      <c r="AK43" s="780"/>
      <c r="AL43" s="781">
        <v>100</v>
      </c>
      <c r="AM43" s="757"/>
      <c r="AN43" s="757"/>
      <c r="AO43" s="782"/>
      <c r="BV43" s="238"/>
      <c r="BW43" s="238"/>
      <c r="BX43" s="238"/>
      <c r="BY43" s="238"/>
      <c r="BZ43" s="238"/>
      <c r="CA43" s="238"/>
      <c r="CB43" s="238"/>
      <c r="CD43" s="682" t="s">
        <v>356</v>
      </c>
      <c r="CE43" s="683"/>
      <c r="CF43" s="683"/>
      <c r="CG43" s="683"/>
      <c r="CH43" s="683"/>
      <c r="CI43" s="683"/>
      <c r="CJ43" s="683"/>
      <c r="CK43" s="683"/>
      <c r="CL43" s="683"/>
      <c r="CM43" s="683"/>
      <c r="CN43" s="683"/>
      <c r="CO43" s="683"/>
      <c r="CP43" s="683"/>
      <c r="CQ43" s="684"/>
      <c r="CR43" s="685">
        <v>133084</v>
      </c>
      <c r="CS43" s="721"/>
      <c r="CT43" s="721"/>
      <c r="CU43" s="721"/>
      <c r="CV43" s="721"/>
      <c r="CW43" s="721"/>
      <c r="CX43" s="721"/>
      <c r="CY43" s="722"/>
      <c r="CZ43" s="690">
        <v>0.3</v>
      </c>
      <c r="DA43" s="719"/>
      <c r="DB43" s="719"/>
      <c r="DC43" s="723"/>
      <c r="DD43" s="694">
        <v>32984</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304</v>
      </c>
      <c r="CE44" s="798"/>
      <c r="CF44" s="682" t="s">
        <v>357</v>
      </c>
      <c r="CG44" s="683"/>
      <c r="CH44" s="683"/>
      <c r="CI44" s="683"/>
      <c r="CJ44" s="683"/>
      <c r="CK44" s="683"/>
      <c r="CL44" s="683"/>
      <c r="CM44" s="683"/>
      <c r="CN44" s="683"/>
      <c r="CO44" s="683"/>
      <c r="CP44" s="683"/>
      <c r="CQ44" s="684"/>
      <c r="CR44" s="685">
        <v>4030309</v>
      </c>
      <c r="CS44" s="686"/>
      <c r="CT44" s="686"/>
      <c r="CU44" s="686"/>
      <c r="CV44" s="686"/>
      <c r="CW44" s="686"/>
      <c r="CX44" s="686"/>
      <c r="CY44" s="687"/>
      <c r="CZ44" s="690">
        <v>8.9</v>
      </c>
      <c r="DA44" s="691"/>
      <c r="DB44" s="691"/>
      <c r="DC44" s="703"/>
      <c r="DD44" s="694">
        <v>1002533</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2">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359</v>
      </c>
      <c r="CG45" s="683"/>
      <c r="CH45" s="683"/>
      <c r="CI45" s="683"/>
      <c r="CJ45" s="683"/>
      <c r="CK45" s="683"/>
      <c r="CL45" s="683"/>
      <c r="CM45" s="683"/>
      <c r="CN45" s="683"/>
      <c r="CO45" s="683"/>
      <c r="CP45" s="683"/>
      <c r="CQ45" s="684"/>
      <c r="CR45" s="685">
        <v>2096598</v>
      </c>
      <c r="CS45" s="721"/>
      <c r="CT45" s="721"/>
      <c r="CU45" s="721"/>
      <c r="CV45" s="721"/>
      <c r="CW45" s="721"/>
      <c r="CX45" s="721"/>
      <c r="CY45" s="722"/>
      <c r="CZ45" s="690">
        <v>4.5999999999999996</v>
      </c>
      <c r="DA45" s="719"/>
      <c r="DB45" s="719"/>
      <c r="DC45" s="723"/>
      <c r="DD45" s="694">
        <v>104123</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2">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361</v>
      </c>
      <c r="CG46" s="683"/>
      <c r="CH46" s="683"/>
      <c r="CI46" s="683"/>
      <c r="CJ46" s="683"/>
      <c r="CK46" s="683"/>
      <c r="CL46" s="683"/>
      <c r="CM46" s="683"/>
      <c r="CN46" s="683"/>
      <c r="CO46" s="683"/>
      <c r="CP46" s="683"/>
      <c r="CQ46" s="684"/>
      <c r="CR46" s="685">
        <v>1855312</v>
      </c>
      <c r="CS46" s="686"/>
      <c r="CT46" s="686"/>
      <c r="CU46" s="686"/>
      <c r="CV46" s="686"/>
      <c r="CW46" s="686"/>
      <c r="CX46" s="686"/>
      <c r="CY46" s="687"/>
      <c r="CZ46" s="690">
        <v>4.0999999999999996</v>
      </c>
      <c r="DA46" s="691"/>
      <c r="DB46" s="691"/>
      <c r="DC46" s="703"/>
      <c r="DD46" s="694">
        <v>891681</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2">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363</v>
      </c>
      <c r="CG47" s="683"/>
      <c r="CH47" s="683"/>
      <c r="CI47" s="683"/>
      <c r="CJ47" s="683"/>
      <c r="CK47" s="683"/>
      <c r="CL47" s="683"/>
      <c r="CM47" s="683"/>
      <c r="CN47" s="683"/>
      <c r="CO47" s="683"/>
      <c r="CP47" s="683"/>
      <c r="CQ47" s="684"/>
      <c r="CR47" s="685">
        <v>2012</v>
      </c>
      <c r="CS47" s="721"/>
      <c r="CT47" s="721"/>
      <c r="CU47" s="721"/>
      <c r="CV47" s="721"/>
      <c r="CW47" s="721"/>
      <c r="CX47" s="721"/>
      <c r="CY47" s="722"/>
      <c r="CZ47" s="690">
        <v>0</v>
      </c>
      <c r="DA47" s="719"/>
      <c r="DB47" s="719"/>
      <c r="DC47" s="723"/>
      <c r="DD47" s="694" t="s">
        <v>364</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365</v>
      </c>
      <c r="CG48" s="683"/>
      <c r="CH48" s="683"/>
      <c r="CI48" s="683"/>
      <c r="CJ48" s="683"/>
      <c r="CK48" s="683"/>
      <c r="CL48" s="683"/>
      <c r="CM48" s="683"/>
      <c r="CN48" s="683"/>
      <c r="CO48" s="683"/>
      <c r="CP48" s="683"/>
      <c r="CQ48" s="684"/>
      <c r="CR48" s="685" t="s">
        <v>364</v>
      </c>
      <c r="CS48" s="686"/>
      <c r="CT48" s="686"/>
      <c r="CU48" s="686"/>
      <c r="CV48" s="686"/>
      <c r="CW48" s="686"/>
      <c r="CX48" s="686"/>
      <c r="CY48" s="687"/>
      <c r="CZ48" s="690" t="s">
        <v>175</v>
      </c>
      <c r="DA48" s="691"/>
      <c r="DB48" s="691"/>
      <c r="DC48" s="703"/>
      <c r="DD48" s="694" t="s">
        <v>364</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366</v>
      </c>
      <c r="CE49" s="736"/>
      <c r="CF49" s="736"/>
      <c r="CG49" s="736"/>
      <c r="CH49" s="736"/>
      <c r="CI49" s="736"/>
      <c r="CJ49" s="736"/>
      <c r="CK49" s="736"/>
      <c r="CL49" s="736"/>
      <c r="CM49" s="736"/>
      <c r="CN49" s="736"/>
      <c r="CO49" s="736"/>
      <c r="CP49" s="736"/>
      <c r="CQ49" s="737"/>
      <c r="CR49" s="776">
        <v>45168983</v>
      </c>
      <c r="CS49" s="756"/>
      <c r="CT49" s="756"/>
      <c r="CU49" s="756"/>
      <c r="CV49" s="756"/>
      <c r="CW49" s="756"/>
      <c r="CX49" s="756"/>
      <c r="CY49" s="787"/>
      <c r="CZ49" s="781">
        <v>100</v>
      </c>
      <c r="DA49" s="788"/>
      <c r="DB49" s="788"/>
      <c r="DC49" s="789"/>
      <c r="DD49" s="790">
        <v>25380222</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g7EsW7HN93vy+08O/XGUp6pAYgUvJtujMr/Hpbbd2zo29dB+9hYV8oCrVzpqoWEN2EoHXf18hVR1+NpkbhY8aA==" saltValue="8tx6LvbkqPGx7lh8S9Imp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58" zoomScale="70" zoomScaleNormal="25" zoomScaleSheetLayoutView="70" workbookViewId="0">
      <selection activeCell="BS63" sqref="BS63:CG63"/>
    </sheetView>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368</v>
      </c>
      <c r="DK2" s="833"/>
      <c r="DL2" s="833"/>
      <c r="DM2" s="833"/>
      <c r="DN2" s="833"/>
      <c r="DO2" s="834"/>
      <c r="DP2" s="251"/>
      <c r="DQ2" s="832" t="s">
        <v>369</v>
      </c>
      <c r="DR2" s="833"/>
      <c r="DS2" s="833"/>
      <c r="DT2" s="833"/>
      <c r="DU2" s="833"/>
      <c r="DV2" s="833"/>
      <c r="DW2" s="833"/>
      <c r="DX2" s="833"/>
      <c r="DY2" s="833"/>
      <c r="DZ2" s="834"/>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835" t="s">
        <v>370</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826" t="s">
        <v>372</v>
      </c>
      <c r="B5" s="827"/>
      <c r="C5" s="827"/>
      <c r="D5" s="827"/>
      <c r="E5" s="827"/>
      <c r="F5" s="827"/>
      <c r="G5" s="827"/>
      <c r="H5" s="827"/>
      <c r="I5" s="827"/>
      <c r="J5" s="827"/>
      <c r="K5" s="827"/>
      <c r="L5" s="827"/>
      <c r="M5" s="827"/>
      <c r="N5" s="827"/>
      <c r="O5" s="827"/>
      <c r="P5" s="828"/>
      <c r="Q5" s="803" t="s">
        <v>373</v>
      </c>
      <c r="R5" s="804"/>
      <c r="S5" s="804"/>
      <c r="T5" s="804"/>
      <c r="U5" s="805"/>
      <c r="V5" s="803" t="s">
        <v>374</v>
      </c>
      <c r="W5" s="804"/>
      <c r="X5" s="804"/>
      <c r="Y5" s="804"/>
      <c r="Z5" s="805"/>
      <c r="AA5" s="803" t="s">
        <v>375</v>
      </c>
      <c r="AB5" s="804"/>
      <c r="AC5" s="804"/>
      <c r="AD5" s="804"/>
      <c r="AE5" s="804"/>
      <c r="AF5" s="836" t="s">
        <v>376</v>
      </c>
      <c r="AG5" s="804"/>
      <c r="AH5" s="804"/>
      <c r="AI5" s="804"/>
      <c r="AJ5" s="815"/>
      <c r="AK5" s="804" t="s">
        <v>377</v>
      </c>
      <c r="AL5" s="804"/>
      <c r="AM5" s="804"/>
      <c r="AN5" s="804"/>
      <c r="AO5" s="805"/>
      <c r="AP5" s="803" t="s">
        <v>378</v>
      </c>
      <c r="AQ5" s="804"/>
      <c r="AR5" s="804"/>
      <c r="AS5" s="804"/>
      <c r="AT5" s="805"/>
      <c r="AU5" s="803" t="s">
        <v>379</v>
      </c>
      <c r="AV5" s="804"/>
      <c r="AW5" s="804"/>
      <c r="AX5" s="804"/>
      <c r="AY5" s="815"/>
      <c r="AZ5" s="258"/>
      <c r="BA5" s="258"/>
      <c r="BB5" s="258"/>
      <c r="BC5" s="258"/>
      <c r="BD5" s="258"/>
      <c r="BE5" s="259"/>
      <c r="BF5" s="259"/>
      <c r="BG5" s="259"/>
      <c r="BH5" s="259"/>
      <c r="BI5" s="259"/>
      <c r="BJ5" s="259"/>
      <c r="BK5" s="259"/>
      <c r="BL5" s="259"/>
      <c r="BM5" s="259"/>
      <c r="BN5" s="259"/>
      <c r="BO5" s="259"/>
      <c r="BP5" s="259"/>
      <c r="BQ5" s="826" t="s">
        <v>380</v>
      </c>
      <c r="BR5" s="827"/>
      <c r="BS5" s="827"/>
      <c r="BT5" s="827"/>
      <c r="BU5" s="827"/>
      <c r="BV5" s="827"/>
      <c r="BW5" s="827"/>
      <c r="BX5" s="827"/>
      <c r="BY5" s="827"/>
      <c r="BZ5" s="827"/>
      <c r="CA5" s="827"/>
      <c r="CB5" s="827"/>
      <c r="CC5" s="827"/>
      <c r="CD5" s="827"/>
      <c r="CE5" s="827"/>
      <c r="CF5" s="827"/>
      <c r="CG5" s="828"/>
      <c r="CH5" s="803" t="s">
        <v>381</v>
      </c>
      <c r="CI5" s="804"/>
      <c r="CJ5" s="804"/>
      <c r="CK5" s="804"/>
      <c r="CL5" s="805"/>
      <c r="CM5" s="803" t="s">
        <v>382</v>
      </c>
      <c r="CN5" s="804"/>
      <c r="CO5" s="804"/>
      <c r="CP5" s="804"/>
      <c r="CQ5" s="805"/>
      <c r="CR5" s="803" t="s">
        <v>383</v>
      </c>
      <c r="CS5" s="804"/>
      <c r="CT5" s="804"/>
      <c r="CU5" s="804"/>
      <c r="CV5" s="805"/>
      <c r="CW5" s="803" t="s">
        <v>384</v>
      </c>
      <c r="CX5" s="804"/>
      <c r="CY5" s="804"/>
      <c r="CZ5" s="804"/>
      <c r="DA5" s="805"/>
      <c r="DB5" s="803" t="s">
        <v>385</v>
      </c>
      <c r="DC5" s="804"/>
      <c r="DD5" s="804"/>
      <c r="DE5" s="804"/>
      <c r="DF5" s="805"/>
      <c r="DG5" s="809" t="s">
        <v>386</v>
      </c>
      <c r="DH5" s="810"/>
      <c r="DI5" s="810"/>
      <c r="DJ5" s="810"/>
      <c r="DK5" s="811"/>
      <c r="DL5" s="809" t="s">
        <v>387</v>
      </c>
      <c r="DM5" s="810"/>
      <c r="DN5" s="810"/>
      <c r="DO5" s="810"/>
      <c r="DP5" s="811"/>
      <c r="DQ5" s="803" t="s">
        <v>388</v>
      </c>
      <c r="DR5" s="804"/>
      <c r="DS5" s="804"/>
      <c r="DT5" s="804"/>
      <c r="DU5" s="805"/>
      <c r="DV5" s="803" t="s">
        <v>379</v>
      </c>
      <c r="DW5" s="804"/>
      <c r="DX5" s="804"/>
      <c r="DY5" s="804"/>
      <c r="DZ5" s="815"/>
      <c r="EA5" s="256"/>
    </row>
    <row r="6" spans="1:131" s="257" customFormat="1" ht="26.25" customHeight="1" thickBot="1" x14ac:dyDescent="0.25">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2">
      <c r="A7" s="260">
        <v>1</v>
      </c>
      <c r="B7" s="817" t="s">
        <v>389</v>
      </c>
      <c r="C7" s="818"/>
      <c r="D7" s="818"/>
      <c r="E7" s="818"/>
      <c r="F7" s="818"/>
      <c r="G7" s="818"/>
      <c r="H7" s="818"/>
      <c r="I7" s="818"/>
      <c r="J7" s="818"/>
      <c r="K7" s="818"/>
      <c r="L7" s="818"/>
      <c r="M7" s="818"/>
      <c r="N7" s="818"/>
      <c r="O7" s="818"/>
      <c r="P7" s="819"/>
      <c r="Q7" s="820">
        <v>46313</v>
      </c>
      <c r="R7" s="821"/>
      <c r="S7" s="821"/>
      <c r="T7" s="821"/>
      <c r="U7" s="821"/>
      <c r="V7" s="821">
        <v>45169</v>
      </c>
      <c r="W7" s="821"/>
      <c r="X7" s="821"/>
      <c r="Y7" s="821"/>
      <c r="Z7" s="821"/>
      <c r="AA7" s="821">
        <v>1144</v>
      </c>
      <c r="AB7" s="821"/>
      <c r="AC7" s="821"/>
      <c r="AD7" s="821"/>
      <c r="AE7" s="822"/>
      <c r="AF7" s="823">
        <v>899</v>
      </c>
      <c r="AG7" s="824"/>
      <c r="AH7" s="824"/>
      <c r="AI7" s="824"/>
      <c r="AJ7" s="825"/>
      <c r="AK7" s="860" t="s">
        <v>590</v>
      </c>
      <c r="AL7" s="861"/>
      <c r="AM7" s="861"/>
      <c r="AN7" s="861"/>
      <c r="AO7" s="861"/>
      <c r="AP7" s="861">
        <v>47082</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587</v>
      </c>
      <c r="BT7" s="865"/>
      <c r="BU7" s="865"/>
      <c r="BV7" s="865"/>
      <c r="BW7" s="865"/>
      <c r="BX7" s="865"/>
      <c r="BY7" s="865"/>
      <c r="BZ7" s="865"/>
      <c r="CA7" s="865"/>
      <c r="CB7" s="865"/>
      <c r="CC7" s="865"/>
      <c r="CD7" s="865"/>
      <c r="CE7" s="865"/>
      <c r="CF7" s="865"/>
      <c r="CG7" s="866"/>
      <c r="CH7" s="857">
        <v>7</v>
      </c>
      <c r="CI7" s="858"/>
      <c r="CJ7" s="858"/>
      <c r="CK7" s="858"/>
      <c r="CL7" s="859"/>
      <c r="CM7" s="857">
        <v>460</v>
      </c>
      <c r="CN7" s="858"/>
      <c r="CO7" s="858"/>
      <c r="CP7" s="858"/>
      <c r="CQ7" s="859"/>
      <c r="CR7" s="857">
        <v>142</v>
      </c>
      <c r="CS7" s="858"/>
      <c r="CT7" s="858"/>
      <c r="CU7" s="858"/>
      <c r="CV7" s="859"/>
      <c r="CW7" s="857" t="s">
        <v>520</v>
      </c>
      <c r="CX7" s="858"/>
      <c r="CY7" s="858"/>
      <c r="CZ7" s="858"/>
      <c r="DA7" s="859"/>
      <c r="DB7" s="857" t="s">
        <v>520</v>
      </c>
      <c r="DC7" s="858"/>
      <c r="DD7" s="858"/>
      <c r="DE7" s="858"/>
      <c r="DF7" s="859"/>
      <c r="DG7" s="857" t="s">
        <v>520</v>
      </c>
      <c r="DH7" s="858"/>
      <c r="DI7" s="858"/>
      <c r="DJ7" s="858"/>
      <c r="DK7" s="859"/>
      <c r="DL7" s="857" t="s">
        <v>520</v>
      </c>
      <c r="DM7" s="858"/>
      <c r="DN7" s="858"/>
      <c r="DO7" s="858"/>
      <c r="DP7" s="859"/>
      <c r="DQ7" s="857" t="s">
        <v>520</v>
      </c>
      <c r="DR7" s="858"/>
      <c r="DS7" s="858"/>
      <c r="DT7" s="858"/>
      <c r="DU7" s="859"/>
      <c r="DV7" s="838"/>
      <c r="DW7" s="839"/>
      <c r="DX7" s="839"/>
      <c r="DY7" s="839"/>
      <c r="DZ7" s="840"/>
      <c r="EA7" s="256"/>
    </row>
    <row r="8" spans="1:131" s="257" customFormat="1" ht="26.25" customHeight="1" x14ac:dyDescent="0.2">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588</v>
      </c>
      <c r="BT8" s="855"/>
      <c r="BU8" s="855"/>
      <c r="BV8" s="855"/>
      <c r="BW8" s="855"/>
      <c r="BX8" s="855"/>
      <c r="BY8" s="855"/>
      <c r="BZ8" s="855"/>
      <c r="CA8" s="855"/>
      <c r="CB8" s="855"/>
      <c r="CC8" s="855"/>
      <c r="CD8" s="855"/>
      <c r="CE8" s="855"/>
      <c r="CF8" s="855"/>
      <c r="CG8" s="856"/>
      <c r="CH8" s="867">
        <v>6</v>
      </c>
      <c r="CI8" s="868"/>
      <c r="CJ8" s="868"/>
      <c r="CK8" s="868"/>
      <c r="CL8" s="869"/>
      <c r="CM8" s="867">
        <v>103</v>
      </c>
      <c r="CN8" s="868"/>
      <c r="CO8" s="868"/>
      <c r="CP8" s="868"/>
      <c r="CQ8" s="869"/>
      <c r="CR8" s="867">
        <v>40</v>
      </c>
      <c r="CS8" s="868"/>
      <c r="CT8" s="868"/>
      <c r="CU8" s="868"/>
      <c r="CV8" s="869"/>
      <c r="CW8" s="867" t="s">
        <v>520</v>
      </c>
      <c r="CX8" s="868"/>
      <c r="CY8" s="868"/>
      <c r="CZ8" s="868"/>
      <c r="DA8" s="869"/>
      <c r="DB8" s="867" t="s">
        <v>520</v>
      </c>
      <c r="DC8" s="868"/>
      <c r="DD8" s="868"/>
      <c r="DE8" s="868"/>
      <c r="DF8" s="869"/>
      <c r="DG8" s="867" t="s">
        <v>520</v>
      </c>
      <c r="DH8" s="868"/>
      <c r="DI8" s="868"/>
      <c r="DJ8" s="868"/>
      <c r="DK8" s="869"/>
      <c r="DL8" s="867" t="s">
        <v>520</v>
      </c>
      <c r="DM8" s="868"/>
      <c r="DN8" s="868"/>
      <c r="DO8" s="868"/>
      <c r="DP8" s="869"/>
      <c r="DQ8" s="867" t="s">
        <v>520</v>
      </c>
      <c r="DR8" s="868"/>
      <c r="DS8" s="868"/>
      <c r="DT8" s="868"/>
      <c r="DU8" s="869"/>
      <c r="DV8" s="870"/>
      <c r="DW8" s="871"/>
      <c r="DX8" s="871"/>
      <c r="DY8" s="871"/>
      <c r="DZ8" s="872"/>
      <c r="EA8" s="256"/>
    </row>
    <row r="9" spans="1:131" s="257" customFormat="1" ht="26.25" customHeight="1" x14ac:dyDescent="0.2">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589</v>
      </c>
      <c r="BT9" s="855"/>
      <c r="BU9" s="855"/>
      <c r="BV9" s="855"/>
      <c r="BW9" s="855"/>
      <c r="BX9" s="855"/>
      <c r="BY9" s="855"/>
      <c r="BZ9" s="855"/>
      <c r="CA9" s="855"/>
      <c r="CB9" s="855"/>
      <c r="CC9" s="855"/>
      <c r="CD9" s="855"/>
      <c r="CE9" s="855"/>
      <c r="CF9" s="855"/>
      <c r="CG9" s="856"/>
      <c r="CH9" s="867">
        <v>3</v>
      </c>
      <c r="CI9" s="868"/>
      <c r="CJ9" s="868"/>
      <c r="CK9" s="868"/>
      <c r="CL9" s="869"/>
      <c r="CM9" s="867">
        <v>34</v>
      </c>
      <c r="CN9" s="868"/>
      <c r="CO9" s="868"/>
      <c r="CP9" s="868"/>
      <c r="CQ9" s="869"/>
      <c r="CR9" s="867">
        <v>10</v>
      </c>
      <c r="CS9" s="868"/>
      <c r="CT9" s="868"/>
      <c r="CU9" s="868"/>
      <c r="CV9" s="869"/>
      <c r="CW9" s="867" t="s">
        <v>520</v>
      </c>
      <c r="CX9" s="868"/>
      <c r="CY9" s="868"/>
      <c r="CZ9" s="868"/>
      <c r="DA9" s="869"/>
      <c r="DB9" s="867" t="s">
        <v>520</v>
      </c>
      <c r="DC9" s="868"/>
      <c r="DD9" s="868"/>
      <c r="DE9" s="868"/>
      <c r="DF9" s="869"/>
      <c r="DG9" s="867" t="s">
        <v>520</v>
      </c>
      <c r="DH9" s="868"/>
      <c r="DI9" s="868"/>
      <c r="DJ9" s="868"/>
      <c r="DK9" s="869"/>
      <c r="DL9" s="867" t="s">
        <v>520</v>
      </c>
      <c r="DM9" s="868"/>
      <c r="DN9" s="868"/>
      <c r="DO9" s="868"/>
      <c r="DP9" s="869"/>
      <c r="DQ9" s="867" t="s">
        <v>520</v>
      </c>
      <c r="DR9" s="868"/>
      <c r="DS9" s="868"/>
      <c r="DT9" s="868"/>
      <c r="DU9" s="869"/>
      <c r="DV9" s="870"/>
      <c r="DW9" s="871"/>
      <c r="DX9" s="871"/>
      <c r="DY9" s="871"/>
      <c r="DZ9" s="872"/>
      <c r="EA9" s="256"/>
    </row>
    <row r="10" spans="1:131" s="257" customFormat="1" ht="26.25" customHeight="1" x14ac:dyDescent="0.2">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2">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2">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2">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2">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2">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2">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2">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2">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2">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2">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5">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2">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390</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5">
      <c r="A23" s="266" t="s">
        <v>391</v>
      </c>
      <c r="B23" s="876" t="s">
        <v>392</v>
      </c>
      <c r="C23" s="877"/>
      <c r="D23" s="877"/>
      <c r="E23" s="877"/>
      <c r="F23" s="877"/>
      <c r="G23" s="877"/>
      <c r="H23" s="877"/>
      <c r="I23" s="877"/>
      <c r="J23" s="877"/>
      <c r="K23" s="877"/>
      <c r="L23" s="877"/>
      <c r="M23" s="877"/>
      <c r="N23" s="877"/>
      <c r="O23" s="877"/>
      <c r="P23" s="878"/>
      <c r="Q23" s="879">
        <v>46313</v>
      </c>
      <c r="R23" s="880"/>
      <c r="S23" s="880"/>
      <c r="T23" s="880"/>
      <c r="U23" s="880"/>
      <c r="V23" s="880">
        <v>45169</v>
      </c>
      <c r="W23" s="880"/>
      <c r="X23" s="880"/>
      <c r="Y23" s="880"/>
      <c r="Z23" s="880"/>
      <c r="AA23" s="880">
        <v>1144</v>
      </c>
      <c r="AB23" s="880"/>
      <c r="AC23" s="880"/>
      <c r="AD23" s="880"/>
      <c r="AE23" s="881"/>
      <c r="AF23" s="882">
        <v>899</v>
      </c>
      <c r="AG23" s="880"/>
      <c r="AH23" s="880"/>
      <c r="AI23" s="880"/>
      <c r="AJ23" s="883"/>
      <c r="AK23" s="884"/>
      <c r="AL23" s="885"/>
      <c r="AM23" s="885"/>
      <c r="AN23" s="885"/>
      <c r="AO23" s="885"/>
      <c r="AP23" s="880">
        <v>47082</v>
      </c>
      <c r="AQ23" s="880"/>
      <c r="AR23" s="880"/>
      <c r="AS23" s="880"/>
      <c r="AT23" s="880"/>
      <c r="AU23" s="886"/>
      <c r="AV23" s="886"/>
      <c r="AW23" s="886"/>
      <c r="AX23" s="886"/>
      <c r="AY23" s="887"/>
      <c r="AZ23" s="895" t="s">
        <v>393</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2">
      <c r="A24" s="894" t="s">
        <v>394</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5">
      <c r="A25" s="835" t="s">
        <v>395</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2">
      <c r="A26" s="826" t="s">
        <v>372</v>
      </c>
      <c r="B26" s="827"/>
      <c r="C26" s="827"/>
      <c r="D26" s="827"/>
      <c r="E26" s="827"/>
      <c r="F26" s="827"/>
      <c r="G26" s="827"/>
      <c r="H26" s="827"/>
      <c r="I26" s="827"/>
      <c r="J26" s="827"/>
      <c r="K26" s="827"/>
      <c r="L26" s="827"/>
      <c r="M26" s="827"/>
      <c r="N26" s="827"/>
      <c r="O26" s="827"/>
      <c r="P26" s="828"/>
      <c r="Q26" s="803" t="s">
        <v>396</v>
      </c>
      <c r="R26" s="804"/>
      <c r="S26" s="804"/>
      <c r="T26" s="804"/>
      <c r="U26" s="805"/>
      <c r="V26" s="803" t="s">
        <v>397</v>
      </c>
      <c r="W26" s="804"/>
      <c r="X26" s="804"/>
      <c r="Y26" s="804"/>
      <c r="Z26" s="805"/>
      <c r="AA26" s="803" t="s">
        <v>398</v>
      </c>
      <c r="AB26" s="804"/>
      <c r="AC26" s="804"/>
      <c r="AD26" s="804"/>
      <c r="AE26" s="804"/>
      <c r="AF26" s="898" t="s">
        <v>399</v>
      </c>
      <c r="AG26" s="899"/>
      <c r="AH26" s="899"/>
      <c r="AI26" s="899"/>
      <c r="AJ26" s="900"/>
      <c r="AK26" s="804" t="s">
        <v>400</v>
      </c>
      <c r="AL26" s="804"/>
      <c r="AM26" s="804"/>
      <c r="AN26" s="804"/>
      <c r="AO26" s="805"/>
      <c r="AP26" s="803" t="s">
        <v>401</v>
      </c>
      <c r="AQ26" s="804"/>
      <c r="AR26" s="804"/>
      <c r="AS26" s="804"/>
      <c r="AT26" s="805"/>
      <c r="AU26" s="803" t="s">
        <v>402</v>
      </c>
      <c r="AV26" s="804"/>
      <c r="AW26" s="804"/>
      <c r="AX26" s="804"/>
      <c r="AY26" s="805"/>
      <c r="AZ26" s="803" t="s">
        <v>403</v>
      </c>
      <c r="BA26" s="804"/>
      <c r="BB26" s="804"/>
      <c r="BC26" s="804"/>
      <c r="BD26" s="805"/>
      <c r="BE26" s="803" t="s">
        <v>379</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5">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2">
      <c r="A28" s="268">
        <v>1</v>
      </c>
      <c r="B28" s="817" t="s">
        <v>404</v>
      </c>
      <c r="C28" s="818"/>
      <c r="D28" s="818"/>
      <c r="E28" s="818"/>
      <c r="F28" s="818"/>
      <c r="G28" s="818"/>
      <c r="H28" s="818"/>
      <c r="I28" s="818"/>
      <c r="J28" s="818"/>
      <c r="K28" s="818"/>
      <c r="L28" s="818"/>
      <c r="M28" s="818"/>
      <c r="N28" s="818"/>
      <c r="O28" s="818"/>
      <c r="P28" s="819"/>
      <c r="Q28" s="908">
        <v>7530</v>
      </c>
      <c r="R28" s="909"/>
      <c r="S28" s="909"/>
      <c r="T28" s="909"/>
      <c r="U28" s="909"/>
      <c r="V28" s="909">
        <v>7395</v>
      </c>
      <c r="W28" s="909"/>
      <c r="X28" s="909"/>
      <c r="Y28" s="909"/>
      <c r="Z28" s="909"/>
      <c r="AA28" s="909">
        <v>135</v>
      </c>
      <c r="AB28" s="909"/>
      <c r="AC28" s="909"/>
      <c r="AD28" s="909"/>
      <c r="AE28" s="910"/>
      <c r="AF28" s="911">
        <v>135</v>
      </c>
      <c r="AG28" s="909"/>
      <c r="AH28" s="909"/>
      <c r="AI28" s="909"/>
      <c r="AJ28" s="912"/>
      <c r="AK28" s="913">
        <v>482</v>
      </c>
      <c r="AL28" s="904"/>
      <c r="AM28" s="904"/>
      <c r="AN28" s="904"/>
      <c r="AO28" s="904"/>
      <c r="AP28" s="904" t="s">
        <v>590</v>
      </c>
      <c r="AQ28" s="904"/>
      <c r="AR28" s="904"/>
      <c r="AS28" s="904"/>
      <c r="AT28" s="904"/>
      <c r="AU28" s="904" t="s">
        <v>602</v>
      </c>
      <c r="AV28" s="904"/>
      <c r="AW28" s="904"/>
      <c r="AX28" s="904"/>
      <c r="AY28" s="904"/>
      <c r="AZ28" s="905" t="s">
        <v>602</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2">
      <c r="A29" s="268">
        <v>2</v>
      </c>
      <c r="B29" s="841" t="s">
        <v>405</v>
      </c>
      <c r="C29" s="842"/>
      <c r="D29" s="842"/>
      <c r="E29" s="842"/>
      <c r="F29" s="842"/>
      <c r="G29" s="842"/>
      <c r="H29" s="842"/>
      <c r="I29" s="842"/>
      <c r="J29" s="842"/>
      <c r="K29" s="842"/>
      <c r="L29" s="842"/>
      <c r="M29" s="842"/>
      <c r="N29" s="842"/>
      <c r="O29" s="842"/>
      <c r="P29" s="843"/>
      <c r="Q29" s="844">
        <v>7659</v>
      </c>
      <c r="R29" s="845"/>
      <c r="S29" s="845"/>
      <c r="T29" s="845"/>
      <c r="U29" s="845"/>
      <c r="V29" s="845">
        <v>7544</v>
      </c>
      <c r="W29" s="845"/>
      <c r="X29" s="845"/>
      <c r="Y29" s="845"/>
      <c r="Z29" s="845"/>
      <c r="AA29" s="845">
        <v>114</v>
      </c>
      <c r="AB29" s="845"/>
      <c r="AC29" s="845"/>
      <c r="AD29" s="845"/>
      <c r="AE29" s="846"/>
      <c r="AF29" s="847">
        <v>114</v>
      </c>
      <c r="AG29" s="848"/>
      <c r="AH29" s="848"/>
      <c r="AI29" s="848"/>
      <c r="AJ29" s="849"/>
      <c r="AK29" s="916">
        <v>1056</v>
      </c>
      <c r="AL29" s="917"/>
      <c r="AM29" s="917"/>
      <c r="AN29" s="917"/>
      <c r="AO29" s="917"/>
      <c r="AP29" s="917" t="s">
        <v>590</v>
      </c>
      <c r="AQ29" s="917"/>
      <c r="AR29" s="917"/>
      <c r="AS29" s="917"/>
      <c r="AT29" s="917"/>
      <c r="AU29" s="917" t="s">
        <v>602</v>
      </c>
      <c r="AV29" s="917"/>
      <c r="AW29" s="917"/>
      <c r="AX29" s="917"/>
      <c r="AY29" s="917"/>
      <c r="AZ29" s="918" t="s">
        <v>602</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2">
      <c r="A30" s="268">
        <v>3</v>
      </c>
      <c r="B30" s="841" t="s">
        <v>406</v>
      </c>
      <c r="C30" s="842"/>
      <c r="D30" s="842"/>
      <c r="E30" s="842"/>
      <c r="F30" s="842"/>
      <c r="G30" s="842"/>
      <c r="H30" s="842"/>
      <c r="I30" s="842"/>
      <c r="J30" s="842"/>
      <c r="K30" s="842"/>
      <c r="L30" s="842"/>
      <c r="M30" s="842"/>
      <c r="N30" s="842"/>
      <c r="O30" s="842"/>
      <c r="P30" s="843"/>
      <c r="Q30" s="844">
        <v>1081</v>
      </c>
      <c r="R30" s="845"/>
      <c r="S30" s="845"/>
      <c r="T30" s="845"/>
      <c r="U30" s="845"/>
      <c r="V30" s="845">
        <v>1080</v>
      </c>
      <c r="W30" s="845"/>
      <c r="X30" s="845"/>
      <c r="Y30" s="845"/>
      <c r="Z30" s="845"/>
      <c r="AA30" s="845">
        <v>0</v>
      </c>
      <c r="AB30" s="845"/>
      <c r="AC30" s="845"/>
      <c r="AD30" s="845"/>
      <c r="AE30" s="846"/>
      <c r="AF30" s="847">
        <v>0</v>
      </c>
      <c r="AG30" s="848"/>
      <c r="AH30" s="848"/>
      <c r="AI30" s="848"/>
      <c r="AJ30" s="849"/>
      <c r="AK30" s="916">
        <v>209</v>
      </c>
      <c r="AL30" s="917"/>
      <c r="AM30" s="917"/>
      <c r="AN30" s="917"/>
      <c r="AO30" s="917"/>
      <c r="AP30" s="917" t="s">
        <v>590</v>
      </c>
      <c r="AQ30" s="917"/>
      <c r="AR30" s="917"/>
      <c r="AS30" s="917"/>
      <c r="AT30" s="917"/>
      <c r="AU30" s="917" t="s">
        <v>602</v>
      </c>
      <c r="AV30" s="917"/>
      <c r="AW30" s="917"/>
      <c r="AX30" s="917"/>
      <c r="AY30" s="917"/>
      <c r="AZ30" s="918" t="s">
        <v>602</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2">
      <c r="A31" s="268">
        <v>4</v>
      </c>
      <c r="B31" s="841" t="s">
        <v>608</v>
      </c>
      <c r="C31" s="842"/>
      <c r="D31" s="842"/>
      <c r="E31" s="842"/>
      <c r="F31" s="842"/>
      <c r="G31" s="842"/>
      <c r="H31" s="842"/>
      <c r="I31" s="842"/>
      <c r="J31" s="842"/>
      <c r="K31" s="842"/>
      <c r="L31" s="842"/>
      <c r="M31" s="842"/>
      <c r="N31" s="842"/>
      <c r="O31" s="842"/>
      <c r="P31" s="843"/>
      <c r="Q31" s="844">
        <v>2059</v>
      </c>
      <c r="R31" s="845"/>
      <c r="S31" s="845"/>
      <c r="T31" s="845"/>
      <c r="U31" s="845"/>
      <c r="V31" s="845">
        <v>1741</v>
      </c>
      <c r="W31" s="845"/>
      <c r="X31" s="845"/>
      <c r="Y31" s="845"/>
      <c r="Z31" s="845"/>
      <c r="AA31" s="845">
        <v>318</v>
      </c>
      <c r="AB31" s="845"/>
      <c r="AC31" s="845"/>
      <c r="AD31" s="845"/>
      <c r="AE31" s="846"/>
      <c r="AF31" s="847">
        <v>1995</v>
      </c>
      <c r="AG31" s="848"/>
      <c r="AH31" s="848"/>
      <c r="AI31" s="848"/>
      <c r="AJ31" s="849"/>
      <c r="AK31" s="916">
        <v>68</v>
      </c>
      <c r="AL31" s="917"/>
      <c r="AM31" s="917"/>
      <c r="AN31" s="917"/>
      <c r="AO31" s="917"/>
      <c r="AP31" s="917">
        <v>1836</v>
      </c>
      <c r="AQ31" s="917"/>
      <c r="AR31" s="917"/>
      <c r="AS31" s="917"/>
      <c r="AT31" s="917"/>
      <c r="AU31" s="917">
        <v>1418</v>
      </c>
      <c r="AV31" s="917"/>
      <c r="AW31" s="917"/>
      <c r="AX31" s="917"/>
      <c r="AY31" s="917"/>
      <c r="AZ31" s="918" t="s">
        <v>602</v>
      </c>
      <c r="BA31" s="918"/>
      <c r="BB31" s="918"/>
      <c r="BC31" s="918"/>
      <c r="BD31" s="918"/>
      <c r="BE31" s="914" t="s">
        <v>407</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2">
      <c r="A32" s="268">
        <v>5</v>
      </c>
      <c r="B32" s="841" t="s">
        <v>609</v>
      </c>
      <c r="C32" s="842"/>
      <c r="D32" s="842"/>
      <c r="E32" s="842"/>
      <c r="F32" s="842"/>
      <c r="G32" s="842"/>
      <c r="H32" s="842"/>
      <c r="I32" s="842"/>
      <c r="J32" s="842"/>
      <c r="K32" s="842"/>
      <c r="L32" s="842"/>
      <c r="M32" s="842"/>
      <c r="N32" s="842"/>
      <c r="O32" s="842"/>
      <c r="P32" s="843"/>
      <c r="Q32" s="844">
        <v>75</v>
      </c>
      <c r="R32" s="845"/>
      <c r="S32" s="845"/>
      <c r="T32" s="845"/>
      <c r="U32" s="845"/>
      <c r="V32" s="845">
        <v>63</v>
      </c>
      <c r="W32" s="845"/>
      <c r="X32" s="845"/>
      <c r="Y32" s="845"/>
      <c r="Z32" s="845"/>
      <c r="AA32" s="845">
        <v>12</v>
      </c>
      <c r="AB32" s="845"/>
      <c r="AC32" s="845"/>
      <c r="AD32" s="845"/>
      <c r="AE32" s="846"/>
      <c r="AF32" s="847">
        <v>292</v>
      </c>
      <c r="AG32" s="848"/>
      <c r="AH32" s="848"/>
      <c r="AI32" s="848"/>
      <c r="AJ32" s="849"/>
      <c r="AK32" s="916">
        <v>24</v>
      </c>
      <c r="AL32" s="917"/>
      <c r="AM32" s="917"/>
      <c r="AN32" s="917"/>
      <c r="AO32" s="917"/>
      <c r="AP32" s="917">
        <v>612</v>
      </c>
      <c r="AQ32" s="917"/>
      <c r="AR32" s="917"/>
      <c r="AS32" s="917"/>
      <c r="AT32" s="917"/>
      <c r="AU32" s="917">
        <v>1051</v>
      </c>
      <c r="AV32" s="917"/>
      <c r="AW32" s="917"/>
      <c r="AX32" s="917"/>
      <c r="AY32" s="917"/>
      <c r="AZ32" s="918" t="s">
        <v>602</v>
      </c>
      <c r="BA32" s="918"/>
      <c r="BB32" s="918"/>
      <c r="BC32" s="918"/>
      <c r="BD32" s="918"/>
      <c r="BE32" s="914" t="s">
        <v>408</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2">
      <c r="A33" s="268">
        <v>6</v>
      </c>
      <c r="B33" s="841" t="s">
        <v>610</v>
      </c>
      <c r="C33" s="842"/>
      <c r="D33" s="842"/>
      <c r="E33" s="842"/>
      <c r="F33" s="842"/>
      <c r="G33" s="842"/>
      <c r="H33" s="842"/>
      <c r="I33" s="842"/>
      <c r="J33" s="842"/>
      <c r="K33" s="842"/>
      <c r="L33" s="842"/>
      <c r="M33" s="842"/>
      <c r="N33" s="842"/>
      <c r="O33" s="842"/>
      <c r="P33" s="843"/>
      <c r="Q33" s="844">
        <v>2710</v>
      </c>
      <c r="R33" s="845"/>
      <c r="S33" s="845"/>
      <c r="T33" s="845"/>
      <c r="U33" s="845"/>
      <c r="V33" s="845">
        <v>2592</v>
      </c>
      <c r="W33" s="845"/>
      <c r="X33" s="845"/>
      <c r="Y33" s="845"/>
      <c r="Z33" s="845"/>
      <c r="AA33" s="845">
        <v>118</v>
      </c>
      <c r="AB33" s="845"/>
      <c r="AC33" s="845"/>
      <c r="AD33" s="845"/>
      <c r="AE33" s="846"/>
      <c r="AF33" s="847">
        <v>495</v>
      </c>
      <c r="AG33" s="848"/>
      <c r="AH33" s="848"/>
      <c r="AI33" s="848"/>
      <c r="AJ33" s="849"/>
      <c r="AK33" s="916">
        <v>1723</v>
      </c>
      <c r="AL33" s="917"/>
      <c r="AM33" s="917"/>
      <c r="AN33" s="917"/>
      <c r="AO33" s="917"/>
      <c r="AP33" s="917">
        <v>24263</v>
      </c>
      <c r="AQ33" s="917"/>
      <c r="AR33" s="917"/>
      <c r="AS33" s="917"/>
      <c r="AT33" s="917"/>
      <c r="AU33" s="917">
        <v>15795</v>
      </c>
      <c r="AV33" s="917"/>
      <c r="AW33" s="917"/>
      <c r="AX33" s="917"/>
      <c r="AY33" s="917"/>
      <c r="AZ33" s="918" t="s">
        <v>602</v>
      </c>
      <c r="BA33" s="918"/>
      <c r="BB33" s="918"/>
      <c r="BC33" s="918"/>
      <c r="BD33" s="918"/>
      <c r="BE33" s="914" t="s">
        <v>407</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2">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2">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2">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2">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2">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2">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2">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2">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2">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2">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2">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2">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2">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2">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2">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2">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2">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2">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2">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2">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2">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2">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2">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2">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2">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2">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2">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5">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2">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409</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5">
      <c r="A63" s="266" t="s">
        <v>391</v>
      </c>
      <c r="B63" s="876" t="s">
        <v>410</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3033</v>
      </c>
      <c r="AG63" s="928"/>
      <c r="AH63" s="928"/>
      <c r="AI63" s="928"/>
      <c r="AJ63" s="929"/>
      <c r="AK63" s="930"/>
      <c r="AL63" s="925"/>
      <c r="AM63" s="925"/>
      <c r="AN63" s="925"/>
      <c r="AO63" s="925"/>
      <c r="AP63" s="928">
        <v>26711</v>
      </c>
      <c r="AQ63" s="928"/>
      <c r="AR63" s="928"/>
      <c r="AS63" s="928"/>
      <c r="AT63" s="928"/>
      <c r="AU63" s="928">
        <v>18265</v>
      </c>
      <c r="AV63" s="928"/>
      <c r="AW63" s="928"/>
      <c r="AX63" s="928"/>
      <c r="AY63" s="928"/>
      <c r="AZ63" s="932"/>
      <c r="BA63" s="932"/>
      <c r="BB63" s="932"/>
      <c r="BC63" s="932"/>
      <c r="BD63" s="932"/>
      <c r="BE63" s="933"/>
      <c r="BF63" s="933"/>
      <c r="BG63" s="933"/>
      <c r="BH63" s="933"/>
      <c r="BI63" s="934"/>
      <c r="BJ63" s="935" t="s">
        <v>411</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5">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2">
      <c r="A66" s="826" t="s">
        <v>413</v>
      </c>
      <c r="B66" s="827"/>
      <c r="C66" s="827"/>
      <c r="D66" s="827"/>
      <c r="E66" s="827"/>
      <c r="F66" s="827"/>
      <c r="G66" s="827"/>
      <c r="H66" s="827"/>
      <c r="I66" s="827"/>
      <c r="J66" s="827"/>
      <c r="K66" s="827"/>
      <c r="L66" s="827"/>
      <c r="M66" s="827"/>
      <c r="N66" s="827"/>
      <c r="O66" s="827"/>
      <c r="P66" s="828"/>
      <c r="Q66" s="803" t="s">
        <v>414</v>
      </c>
      <c r="R66" s="804"/>
      <c r="S66" s="804"/>
      <c r="T66" s="804"/>
      <c r="U66" s="805"/>
      <c r="V66" s="803" t="s">
        <v>415</v>
      </c>
      <c r="W66" s="804"/>
      <c r="X66" s="804"/>
      <c r="Y66" s="804"/>
      <c r="Z66" s="805"/>
      <c r="AA66" s="803" t="s">
        <v>416</v>
      </c>
      <c r="AB66" s="804"/>
      <c r="AC66" s="804"/>
      <c r="AD66" s="804"/>
      <c r="AE66" s="805"/>
      <c r="AF66" s="938" t="s">
        <v>417</v>
      </c>
      <c r="AG66" s="899"/>
      <c r="AH66" s="899"/>
      <c r="AI66" s="899"/>
      <c r="AJ66" s="939"/>
      <c r="AK66" s="803" t="s">
        <v>418</v>
      </c>
      <c r="AL66" s="827"/>
      <c r="AM66" s="827"/>
      <c r="AN66" s="827"/>
      <c r="AO66" s="828"/>
      <c r="AP66" s="803" t="s">
        <v>419</v>
      </c>
      <c r="AQ66" s="804"/>
      <c r="AR66" s="804"/>
      <c r="AS66" s="804"/>
      <c r="AT66" s="805"/>
      <c r="AU66" s="803" t="s">
        <v>420</v>
      </c>
      <c r="AV66" s="804"/>
      <c r="AW66" s="804"/>
      <c r="AX66" s="804"/>
      <c r="AY66" s="805"/>
      <c r="AZ66" s="803" t="s">
        <v>379</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5">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2">
      <c r="A68" s="260">
        <v>1</v>
      </c>
      <c r="B68" s="955" t="s">
        <v>591</v>
      </c>
      <c r="C68" s="956"/>
      <c r="D68" s="956"/>
      <c r="E68" s="956"/>
      <c r="F68" s="956"/>
      <c r="G68" s="956"/>
      <c r="H68" s="956"/>
      <c r="I68" s="956"/>
      <c r="J68" s="956"/>
      <c r="K68" s="956"/>
      <c r="L68" s="956"/>
      <c r="M68" s="956"/>
      <c r="N68" s="956"/>
      <c r="O68" s="956"/>
      <c r="P68" s="957"/>
      <c r="Q68" s="958">
        <v>497</v>
      </c>
      <c r="R68" s="952"/>
      <c r="S68" s="952"/>
      <c r="T68" s="952"/>
      <c r="U68" s="952"/>
      <c r="V68" s="952">
        <v>463</v>
      </c>
      <c r="W68" s="952"/>
      <c r="X68" s="952"/>
      <c r="Y68" s="952"/>
      <c r="Z68" s="952"/>
      <c r="AA68" s="952">
        <v>34</v>
      </c>
      <c r="AB68" s="952"/>
      <c r="AC68" s="952"/>
      <c r="AD68" s="952"/>
      <c r="AE68" s="952"/>
      <c r="AF68" s="952">
        <v>34</v>
      </c>
      <c r="AG68" s="952"/>
      <c r="AH68" s="952"/>
      <c r="AI68" s="952"/>
      <c r="AJ68" s="952"/>
      <c r="AK68" s="952" t="s">
        <v>602</v>
      </c>
      <c r="AL68" s="952"/>
      <c r="AM68" s="952"/>
      <c r="AN68" s="952"/>
      <c r="AO68" s="952"/>
      <c r="AP68" s="952" t="s">
        <v>601</v>
      </c>
      <c r="AQ68" s="952"/>
      <c r="AR68" s="952"/>
      <c r="AS68" s="952"/>
      <c r="AT68" s="952"/>
      <c r="AU68" s="952" t="s">
        <v>601</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2">
      <c r="A69" s="263">
        <v>2</v>
      </c>
      <c r="B69" s="959" t="s">
        <v>592</v>
      </c>
      <c r="C69" s="960"/>
      <c r="D69" s="960"/>
      <c r="E69" s="960"/>
      <c r="F69" s="960"/>
      <c r="G69" s="960"/>
      <c r="H69" s="960"/>
      <c r="I69" s="960"/>
      <c r="J69" s="960"/>
      <c r="K69" s="960"/>
      <c r="L69" s="960"/>
      <c r="M69" s="960"/>
      <c r="N69" s="960"/>
      <c r="O69" s="960"/>
      <c r="P69" s="961"/>
      <c r="Q69" s="962">
        <v>107279</v>
      </c>
      <c r="R69" s="917"/>
      <c r="S69" s="917"/>
      <c r="T69" s="917"/>
      <c r="U69" s="917"/>
      <c r="V69" s="917">
        <v>102546</v>
      </c>
      <c r="W69" s="917"/>
      <c r="X69" s="917"/>
      <c r="Y69" s="917"/>
      <c r="Z69" s="917"/>
      <c r="AA69" s="917">
        <v>4732</v>
      </c>
      <c r="AB69" s="917"/>
      <c r="AC69" s="917"/>
      <c r="AD69" s="917"/>
      <c r="AE69" s="917"/>
      <c r="AF69" s="917">
        <v>4732</v>
      </c>
      <c r="AG69" s="917"/>
      <c r="AH69" s="917"/>
      <c r="AI69" s="917"/>
      <c r="AJ69" s="917"/>
      <c r="AK69" s="917">
        <v>399</v>
      </c>
      <c r="AL69" s="917"/>
      <c r="AM69" s="917"/>
      <c r="AN69" s="917"/>
      <c r="AO69" s="917"/>
      <c r="AP69" s="917" t="s">
        <v>601</v>
      </c>
      <c r="AQ69" s="917"/>
      <c r="AR69" s="917"/>
      <c r="AS69" s="917"/>
      <c r="AT69" s="917"/>
      <c r="AU69" s="917" t="s">
        <v>601</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2">
      <c r="A70" s="263">
        <v>3</v>
      </c>
      <c r="B70" s="959" t="s">
        <v>593</v>
      </c>
      <c r="C70" s="960"/>
      <c r="D70" s="960"/>
      <c r="E70" s="960"/>
      <c r="F70" s="960"/>
      <c r="G70" s="960"/>
      <c r="H70" s="960"/>
      <c r="I70" s="960"/>
      <c r="J70" s="960"/>
      <c r="K70" s="960"/>
      <c r="L70" s="960"/>
      <c r="M70" s="960"/>
      <c r="N70" s="960"/>
      <c r="O70" s="960"/>
      <c r="P70" s="961"/>
      <c r="Q70" s="962">
        <v>89</v>
      </c>
      <c r="R70" s="917"/>
      <c r="S70" s="917"/>
      <c r="T70" s="917"/>
      <c r="U70" s="917"/>
      <c r="V70" s="917">
        <v>82</v>
      </c>
      <c r="W70" s="917"/>
      <c r="X70" s="917"/>
      <c r="Y70" s="917"/>
      <c r="Z70" s="917"/>
      <c r="AA70" s="917">
        <v>7</v>
      </c>
      <c r="AB70" s="917"/>
      <c r="AC70" s="917"/>
      <c r="AD70" s="917"/>
      <c r="AE70" s="917"/>
      <c r="AF70" s="917">
        <v>7</v>
      </c>
      <c r="AG70" s="917"/>
      <c r="AH70" s="917"/>
      <c r="AI70" s="917"/>
      <c r="AJ70" s="917"/>
      <c r="AK70" s="917" t="s">
        <v>602</v>
      </c>
      <c r="AL70" s="917"/>
      <c r="AM70" s="917"/>
      <c r="AN70" s="917"/>
      <c r="AO70" s="917"/>
      <c r="AP70" s="917" t="s">
        <v>601</v>
      </c>
      <c r="AQ70" s="917"/>
      <c r="AR70" s="917"/>
      <c r="AS70" s="917"/>
      <c r="AT70" s="917"/>
      <c r="AU70" s="917" t="s">
        <v>601</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2">
      <c r="A71" s="263">
        <v>4</v>
      </c>
      <c r="B71" s="959" t="s">
        <v>594</v>
      </c>
      <c r="C71" s="960"/>
      <c r="D71" s="960"/>
      <c r="E71" s="960"/>
      <c r="F71" s="960"/>
      <c r="G71" s="960"/>
      <c r="H71" s="960"/>
      <c r="I71" s="960"/>
      <c r="J71" s="960"/>
      <c r="K71" s="960"/>
      <c r="L71" s="960"/>
      <c r="M71" s="960"/>
      <c r="N71" s="960"/>
      <c r="O71" s="960"/>
      <c r="P71" s="961"/>
      <c r="Q71" s="962">
        <v>4383</v>
      </c>
      <c r="R71" s="917"/>
      <c r="S71" s="917"/>
      <c r="T71" s="917"/>
      <c r="U71" s="917"/>
      <c r="V71" s="917">
        <v>3497</v>
      </c>
      <c r="W71" s="917"/>
      <c r="X71" s="917"/>
      <c r="Y71" s="917"/>
      <c r="Z71" s="917"/>
      <c r="AA71" s="917">
        <v>886</v>
      </c>
      <c r="AB71" s="917"/>
      <c r="AC71" s="917"/>
      <c r="AD71" s="917"/>
      <c r="AE71" s="917"/>
      <c r="AF71" s="917">
        <v>886</v>
      </c>
      <c r="AG71" s="917"/>
      <c r="AH71" s="917"/>
      <c r="AI71" s="917"/>
      <c r="AJ71" s="917"/>
      <c r="AK71" s="917" t="s">
        <v>602</v>
      </c>
      <c r="AL71" s="917"/>
      <c r="AM71" s="917"/>
      <c r="AN71" s="917"/>
      <c r="AO71" s="917"/>
      <c r="AP71" s="917" t="s">
        <v>601</v>
      </c>
      <c r="AQ71" s="917"/>
      <c r="AR71" s="917"/>
      <c r="AS71" s="917"/>
      <c r="AT71" s="917"/>
      <c r="AU71" s="917" t="s">
        <v>601</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2">
      <c r="A72" s="263">
        <v>5</v>
      </c>
      <c r="B72" s="959" t="s">
        <v>595</v>
      </c>
      <c r="C72" s="960"/>
      <c r="D72" s="960"/>
      <c r="E72" s="960"/>
      <c r="F72" s="960"/>
      <c r="G72" s="960"/>
      <c r="H72" s="960"/>
      <c r="I72" s="960"/>
      <c r="J72" s="960"/>
      <c r="K72" s="960"/>
      <c r="L72" s="960"/>
      <c r="M72" s="960"/>
      <c r="N72" s="960"/>
      <c r="O72" s="960"/>
      <c r="P72" s="961"/>
      <c r="Q72" s="962">
        <v>120</v>
      </c>
      <c r="R72" s="917"/>
      <c r="S72" s="917"/>
      <c r="T72" s="917"/>
      <c r="U72" s="917"/>
      <c r="V72" s="917">
        <v>113</v>
      </c>
      <c r="W72" s="917"/>
      <c r="X72" s="917"/>
      <c r="Y72" s="917"/>
      <c r="Z72" s="917"/>
      <c r="AA72" s="917">
        <v>6</v>
      </c>
      <c r="AB72" s="917"/>
      <c r="AC72" s="917"/>
      <c r="AD72" s="917"/>
      <c r="AE72" s="917"/>
      <c r="AF72" s="917">
        <v>6</v>
      </c>
      <c r="AG72" s="917"/>
      <c r="AH72" s="917"/>
      <c r="AI72" s="917"/>
      <c r="AJ72" s="917"/>
      <c r="AK72" s="917" t="s">
        <v>602</v>
      </c>
      <c r="AL72" s="917"/>
      <c r="AM72" s="917"/>
      <c r="AN72" s="917"/>
      <c r="AO72" s="917"/>
      <c r="AP72" s="917" t="s">
        <v>601</v>
      </c>
      <c r="AQ72" s="917"/>
      <c r="AR72" s="917"/>
      <c r="AS72" s="917"/>
      <c r="AT72" s="917"/>
      <c r="AU72" s="917" t="s">
        <v>601</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2">
      <c r="A73" s="263">
        <v>6</v>
      </c>
      <c r="B73" s="959" t="s">
        <v>596</v>
      </c>
      <c r="C73" s="960"/>
      <c r="D73" s="960"/>
      <c r="E73" s="960"/>
      <c r="F73" s="960"/>
      <c r="G73" s="960"/>
      <c r="H73" s="960"/>
      <c r="I73" s="960"/>
      <c r="J73" s="960"/>
      <c r="K73" s="960"/>
      <c r="L73" s="960"/>
      <c r="M73" s="960"/>
      <c r="N73" s="960"/>
      <c r="O73" s="960"/>
      <c r="P73" s="961"/>
      <c r="Q73" s="962">
        <v>404</v>
      </c>
      <c r="R73" s="917"/>
      <c r="S73" s="917"/>
      <c r="T73" s="917"/>
      <c r="U73" s="917"/>
      <c r="V73" s="917">
        <v>374</v>
      </c>
      <c r="W73" s="917"/>
      <c r="X73" s="917"/>
      <c r="Y73" s="917"/>
      <c r="Z73" s="917"/>
      <c r="AA73" s="917">
        <v>30</v>
      </c>
      <c r="AB73" s="917"/>
      <c r="AC73" s="917"/>
      <c r="AD73" s="917"/>
      <c r="AE73" s="917"/>
      <c r="AF73" s="917">
        <v>253</v>
      </c>
      <c r="AG73" s="917"/>
      <c r="AH73" s="917"/>
      <c r="AI73" s="917"/>
      <c r="AJ73" s="917"/>
      <c r="AK73" s="917" t="s">
        <v>602</v>
      </c>
      <c r="AL73" s="917"/>
      <c r="AM73" s="917"/>
      <c r="AN73" s="917"/>
      <c r="AO73" s="917"/>
      <c r="AP73" s="917">
        <v>1347</v>
      </c>
      <c r="AQ73" s="917"/>
      <c r="AR73" s="917"/>
      <c r="AS73" s="917"/>
      <c r="AT73" s="917"/>
      <c r="AU73" s="917" t="s">
        <v>601</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2">
      <c r="A74" s="263">
        <v>7</v>
      </c>
      <c r="B74" s="959" t="s">
        <v>597</v>
      </c>
      <c r="C74" s="960"/>
      <c r="D74" s="960"/>
      <c r="E74" s="960"/>
      <c r="F74" s="960"/>
      <c r="G74" s="960"/>
      <c r="H74" s="960"/>
      <c r="I74" s="960"/>
      <c r="J74" s="960"/>
      <c r="K74" s="960"/>
      <c r="L74" s="960"/>
      <c r="M74" s="960"/>
      <c r="N74" s="960"/>
      <c r="O74" s="960"/>
      <c r="P74" s="961"/>
      <c r="Q74" s="962">
        <v>2048</v>
      </c>
      <c r="R74" s="917"/>
      <c r="S74" s="917"/>
      <c r="T74" s="917"/>
      <c r="U74" s="917"/>
      <c r="V74" s="917">
        <v>1995</v>
      </c>
      <c r="W74" s="917"/>
      <c r="X74" s="917"/>
      <c r="Y74" s="917"/>
      <c r="Z74" s="917"/>
      <c r="AA74" s="917">
        <v>53</v>
      </c>
      <c r="AB74" s="917"/>
      <c r="AC74" s="917"/>
      <c r="AD74" s="917"/>
      <c r="AE74" s="917"/>
      <c r="AF74" s="917">
        <v>53</v>
      </c>
      <c r="AG74" s="917"/>
      <c r="AH74" s="917"/>
      <c r="AI74" s="917"/>
      <c r="AJ74" s="917"/>
      <c r="AK74" s="917" t="s">
        <v>602</v>
      </c>
      <c r="AL74" s="917"/>
      <c r="AM74" s="917"/>
      <c r="AN74" s="917"/>
      <c r="AO74" s="917"/>
      <c r="AP74" s="917">
        <v>1850</v>
      </c>
      <c r="AQ74" s="917"/>
      <c r="AR74" s="917"/>
      <c r="AS74" s="917"/>
      <c r="AT74" s="917"/>
      <c r="AU74" s="917">
        <v>1334</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2">
      <c r="A75" s="263">
        <v>8</v>
      </c>
      <c r="B75" s="959" t="s">
        <v>598</v>
      </c>
      <c r="C75" s="960"/>
      <c r="D75" s="960"/>
      <c r="E75" s="960"/>
      <c r="F75" s="960"/>
      <c r="G75" s="960"/>
      <c r="H75" s="960"/>
      <c r="I75" s="960"/>
      <c r="J75" s="960"/>
      <c r="K75" s="960"/>
      <c r="L75" s="960"/>
      <c r="M75" s="960"/>
      <c r="N75" s="960"/>
      <c r="O75" s="960"/>
      <c r="P75" s="961"/>
      <c r="Q75" s="965">
        <v>8575</v>
      </c>
      <c r="R75" s="966"/>
      <c r="S75" s="966"/>
      <c r="T75" s="966"/>
      <c r="U75" s="916"/>
      <c r="V75" s="967">
        <v>8507</v>
      </c>
      <c r="W75" s="966"/>
      <c r="X75" s="966"/>
      <c r="Y75" s="966"/>
      <c r="Z75" s="916"/>
      <c r="AA75" s="967">
        <v>67</v>
      </c>
      <c r="AB75" s="966"/>
      <c r="AC75" s="966"/>
      <c r="AD75" s="966"/>
      <c r="AE75" s="916"/>
      <c r="AF75" s="967">
        <v>67</v>
      </c>
      <c r="AG75" s="966"/>
      <c r="AH75" s="966"/>
      <c r="AI75" s="966"/>
      <c r="AJ75" s="916"/>
      <c r="AK75" s="967">
        <v>8</v>
      </c>
      <c r="AL75" s="966"/>
      <c r="AM75" s="966"/>
      <c r="AN75" s="966"/>
      <c r="AO75" s="916"/>
      <c r="AP75" s="967">
        <v>6323</v>
      </c>
      <c r="AQ75" s="966"/>
      <c r="AR75" s="966"/>
      <c r="AS75" s="966"/>
      <c r="AT75" s="916"/>
      <c r="AU75" s="967">
        <v>5414</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2">
      <c r="A76" s="263">
        <v>9</v>
      </c>
      <c r="B76" s="959" t="s">
        <v>599</v>
      </c>
      <c r="C76" s="960"/>
      <c r="D76" s="960"/>
      <c r="E76" s="960"/>
      <c r="F76" s="960"/>
      <c r="G76" s="960"/>
      <c r="H76" s="960"/>
      <c r="I76" s="960"/>
      <c r="J76" s="960"/>
      <c r="K76" s="960"/>
      <c r="L76" s="960"/>
      <c r="M76" s="960"/>
      <c r="N76" s="960"/>
      <c r="O76" s="960"/>
      <c r="P76" s="961"/>
      <c r="Q76" s="965">
        <v>818</v>
      </c>
      <c r="R76" s="966"/>
      <c r="S76" s="966"/>
      <c r="T76" s="966"/>
      <c r="U76" s="916"/>
      <c r="V76" s="967">
        <v>768</v>
      </c>
      <c r="W76" s="966"/>
      <c r="X76" s="966"/>
      <c r="Y76" s="966"/>
      <c r="Z76" s="916"/>
      <c r="AA76" s="967">
        <v>50</v>
      </c>
      <c r="AB76" s="966"/>
      <c r="AC76" s="966"/>
      <c r="AD76" s="966"/>
      <c r="AE76" s="916"/>
      <c r="AF76" s="967">
        <v>37</v>
      </c>
      <c r="AG76" s="966"/>
      <c r="AH76" s="966"/>
      <c r="AI76" s="966"/>
      <c r="AJ76" s="916"/>
      <c r="AK76" s="967" t="s">
        <v>602</v>
      </c>
      <c r="AL76" s="966"/>
      <c r="AM76" s="966"/>
      <c r="AN76" s="966"/>
      <c r="AO76" s="916"/>
      <c r="AP76" s="967" t="s">
        <v>601</v>
      </c>
      <c r="AQ76" s="966"/>
      <c r="AR76" s="966"/>
      <c r="AS76" s="966"/>
      <c r="AT76" s="916"/>
      <c r="AU76" s="967" t="s">
        <v>601</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2">
      <c r="A77" s="263">
        <v>10</v>
      </c>
      <c r="B77" s="959" t="s">
        <v>600</v>
      </c>
      <c r="C77" s="960"/>
      <c r="D77" s="960"/>
      <c r="E77" s="960"/>
      <c r="F77" s="960"/>
      <c r="G77" s="960"/>
      <c r="H77" s="960"/>
      <c r="I77" s="960"/>
      <c r="J77" s="960"/>
      <c r="K77" s="960"/>
      <c r="L77" s="960"/>
      <c r="M77" s="960"/>
      <c r="N77" s="960"/>
      <c r="O77" s="960"/>
      <c r="P77" s="961"/>
      <c r="Q77" s="965" t="s">
        <v>601</v>
      </c>
      <c r="R77" s="966"/>
      <c r="S77" s="966"/>
      <c r="T77" s="966"/>
      <c r="U77" s="916"/>
      <c r="V77" s="967" t="s">
        <v>601</v>
      </c>
      <c r="W77" s="966"/>
      <c r="X77" s="966"/>
      <c r="Y77" s="966"/>
      <c r="Z77" s="916"/>
      <c r="AA77" s="967" t="s">
        <v>601</v>
      </c>
      <c r="AB77" s="966"/>
      <c r="AC77" s="966"/>
      <c r="AD77" s="966"/>
      <c r="AE77" s="916"/>
      <c r="AF77" s="967">
        <v>3121</v>
      </c>
      <c r="AG77" s="966"/>
      <c r="AH77" s="966"/>
      <c r="AI77" s="966"/>
      <c r="AJ77" s="916"/>
      <c r="AK77" s="967" t="s">
        <v>602</v>
      </c>
      <c r="AL77" s="966"/>
      <c r="AM77" s="966"/>
      <c r="AN77" s="966"/>
      <c r="AO77" s="916"/>
      <c r="AP77" s="967">
        <v>91</v>
      </c>
      <c r="AQ77" s="966"/>
      <c r="AR77" s="966"/>
      <c r="AS77" s="966"/>
      <c r="AT77" s="916"/>
      <c r="AU77" s="967" t="s">
        <v>601</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2">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2">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2">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2">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2">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2">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2">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2">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2">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2">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5">
      <c r="A88" s="266" t="s">
        <v>391</v>
      </c>
      <c r="B88" s="876" t="s">
        <v>421</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9196</v>
      </c>
      <c r="AG88" s="928"/>
      <c r="AH88" s="928"/>
      <c r="AI88" s="928"/>
      <c r="AJ88" s="928"/>
      <c r="AK88" s="925"/>
      <c r="AL88" s="925"/>
      <c r="AM88" s="925"/>
      <c r="AN88" s="925"/>
      <c r="AO88" s="925"/>
      <c r="AP88" s="928">
        <v>9611</v>
      </c>
      <c r="AQ88" s="928"/>
      <c r="AR88" s="928"/>
      <c r="AS88" s="928"/>
      <c r="AT88" s="928"/>
      <c r="AU88" s="928">
        <v>6748</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876" t="s">
        <v>422</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192</v>
      </c>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07" t="s">
        <v>427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2">
      <c r="A109" s="1000" t="s">
        <v>429</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430</v>
      </c>
      <c r="AB109" s="981"/>
      <c r="AC109" s="981"/>
      <c r="AD109" s="981"/>
      <c r="AE109" s="982"/>
      <c r="AF109" s="980" t="s">
        <v>431</v>
      </c>
      <c r="AG109" s="981"/>
      <c r="AH109" s="981"/>
      <c r="AI109" s="981"/>
      <c r="AJ109" s="982"/>
      <c r="AK109" s="980" t="s">
        <v>306</v>
      </c>
      <c r="AL109" s="981"/>
      <c r="AM109" s="981"/>
      <c r="AN109" s="981"/>
      <c r="AO109" s="982"/>
      <c r="AP109" s="980" t="s">
        <v>432</v>
      </c>
      <c r="AQ109" s="981"/>
      <c r="AR109" s="981"/>
      <c r="AS109" s="981"/>
      <c r="AT109" s="983"/>
      <c r="AU109" s="1000" t="s">
        <v>429</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430</v>
      </c>
      <c r="BR109" s="981"/>
      <c r="BS109" s="981"/>
      <c r="BT109" s="981"/>
      <c r="BU109" s="982"/>
      <c r="BV109" s="980" t="s">
        <v>431</v>
      </c>
      <c r="BW109" s="981"/>
      <c r="BX109" s="981"/>
      <c r="BY109" s="981"/>
      <c r="BZ109" s="982"/>
      <c r="CA109" s="980" t="s">
        <v>306</v>
      </c>
      <c r="CB109" s="981"/>
      <c r="CC109" s="981"/>
      <c r="CD109" s="981"/>
      <c r="CE109" s="982"/>
      <c r="CF109" s="1001" t="s">
        <v>432</v>
      </c>
      <c r="CG109" s="1001"/>
      <c r="CH109" s="1001"/>
      <c r="CI109" s="1001"/>
      <c r="CJ109" s="1001"/>
      <c r="CK109" s="980" t="s">
        <v>433</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430</v>
      </c>
      <c r="DH109" s="981"/>
      <c r="DI109" s="981"/>
      <c r="DJ109" s="981"/>
      <c r="DK109" s="982"/>
      <c r="DL109" s="980" t="s">
        <v>431</v>
      </c>
      <c r="DM109" s="981"/>
      <c r="DN109" s="981"/>
      <c r="DO109" s="981"/>
      <c r="DP109" s="982"/>
      <c r="DQ109" s="980" t="s">
        <v>306</v>
      </c>
      <c r="DR109" s="981"/>
      <c r="DS109" s="981"/>
      <c r="DT109" s="981"/>
      <c r="DU109" s="982"/>
      <c r="DV109" s="980" t="s">
        <v>432</v>
      </c>
      <c r="DW109" s="981"/>
      <c r="DX109" s="981"/>
      <c r="DY109" s="981"/>
      <c r="DZ109" s="983"/>
    </row>
    <row r="110" spans="1:131" s="248" customFormat="1" ht="26.25" customHeight="1" x14ac:dyDescent="0.2">
      <c r="A110" s="984" t="s">
        <v>434</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4010277</v>
      </c>
      <c r="AB110" s="988"/>
      <c r="AC110" s="988"/>
      <c r="AD110" s="988"/>
      <c r="AE110" s="989"/>
      <c r="AF110" s="990">
        <v>3951430</v>
      </c>
      <c r="AG110" s="988"/>
      <c r="AH110" s="988"/>
      <c r="AI110" s="988"/>
      <c r="AJ110" s="989"/>
      <c r="AK110" s="990">
        <v>3945891</v>
      </c>
      <c r="AL110" s="988"/>
      <c r="AM110" s="988"/>
      <c r="AN110" s="988"/>
      <c r="AO110" s="989"/>
      <c r="AP110" s="991">
        <v>23.4</v>
      </c>
      <c r="AQ110" s="992"/>
      <c r="AR110" s="992"/>
      <c r="AS110" s="992"/>
      <c r="AT110" s="993"/>
      <c r="AU110" s="994" t="s">
        <v>73</v>
      </c>
      <c r="AV110" s="995"/>
      <c r="AW110" s="995"/>
      <c r="AX110" s="995"/>
      <c r="AY110" s="995"/>
      <c r="AZ110" s="1036" t="s">
        <v>435</v>
      </c>
      <c r="BA110" s="985"/>
      <c r="BB110" s="985"/>
      <c r="BC110" s="985"/>
      <c r="BD110" s="985"/>
      <c r="BE110" s="985"/>
      <c r="BF110" s="985"/>
      <c r="BG110" s="985"/>
      <c r="BH110" s="985"/>
      <c r="BI110" s="985"/>
      <c r="BJ110" s="985"/>
      <c r="BK110" s="985"/>
      <c r="BL110" s="985"/>
      <c r="BM110" s="985"/>
      <c r="BN110" s="985"/>
      <c r="BO110" s="985"/>
      <c r="BP110" s="986"/>
      <c r="BQ110" s="1022">
        <v>46434055</v>
      </c>
      <c r="BR110" s="1023"/>
      <c r="BS110" s="1023"/>
      <c r="BT110" s="1023"/>
      <c r="BU110" s="1023"/>
      <c r="BV110" s="1023">
        <v>48314030</v>
      </c>
      <c r="BW110" s="1023"/>
      <c r="BX110" s="1023"/>
      <c r="BY110" s="1023"/>
      <c r="BZ110" s="1023"/>
      <c r="CA110" s="1023">
        <v>47082230</v>
      </c>
      <c r="CB110" s="1023"/>
      <c r="CC110" s="1023"/>
      <c r="CD110" s="1023"/>
      <c r="CE110" s="1023"/>
      <c r="CF110" s="1037">
        <v>279.3</v>
      </c>
      <c r="CG110" s="1038"/>
      <c r="CH110" s="1038"/>
      <c r="CI110" s="1038"/>
      <c r="CJ110" s="1038"/>
      <c r="CK110" s="1039" t="s">
        <v>436</v>
      </c>
      <c r="CL110" s="1040"/>
      <c r="CM110" s="1019" t="s">
        <v>437</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411</v>
      </c>
      <c r="DH110" s="1023"/>
      <c r="DI110" s="1023"/>
      <c r="DJ110" s="1023"/>
      <c r="DK110" s="1023"/>
      <c r="DL110" s="1023" t="s">
        <v>438</v>
      </c>
      <c r="DM110" s="1023"/>
      <c r="DN110" s="1023"/>
      <c r="DO110" s="1023"/>
      <c r="DP110" s="1023"/>
      <c r="DQ110" s="1023" t="s">
        <v>438</v>
      </c>
      <c r="DR110" s="1023"/>
      <c r="DS110" s="1023"/>
      <c r="DT110" s="1023"/>
      <c r="DU110" s="1023"/>
      <c r="DV110" s="1024" t="s">
        <v>411</v>
      </c>
      <c r="DW110" s="1024"/>
      <c r="DX110" s="1024"/>
      <c r="DY110" s="1024"/>
      <c r="DZ110" s="1025"/>
    </row>
    <row r="111" spans="1:131" s="248" customFormat="1" ht="26.25" customHeight="1" x14ac:dyDescent="0.2">
      <c r="A111" s="1026" t="s">
        <v>439</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438</v>
      </c>
      <c r="AB111" s="1030"/>
      <c r="AC111" s="1030"/>
      <c r="AD111" s="1030"/>
      <c r="AE111" s="1031"/>
      <c r="AF111" s="1032" t="s">
        <v>411</v>
      </c>
      <c r="AG111" s="1030"/>
      <c r="AH111" s="1030"/>
      <c r="AI111" s="1030"/>
      <c r="AJ111" s="1031"/>
      <c r="AK111" s="1032" t="s">
        <v>411</v>
      </c>
      <c r="AL111" s="1030"/>
      <c r="AM111" s="1030"/>
      <c r="AN111" s="1030"/>
      <c r="AO111" s="1031"/>
      <c r="AP111" s="1033" t="s">
        <v>438</v>
      </c>
      <c r="AQ111" s="1034"/>
      <c r="AR111" s="1034"/>
      <c r="AS111" s="1034"/>
      <c r="AT111" s="1035"/>
      <c r="AU111" s="996"/>
      <c r="AV111" s="997"/>
      <c r="AW111" s="997"/>
      <c r="AX111" s="997"/>
      <c r="AY111" s="997"/>
      <c r="AZ111" s="1045" t="s">
        <v>440</v>
      </c>
      <c r="BA111" s="1046"/>
      <c r="BB111" s="1046"/>
      <c r="BC111" s="1046"/>
      <c r="BD111" s="1046"/>
      <c r="BE111" s="1046"/>
      <c r="BF111" s="1046"/>
      <c r="BG111" s="1046"/>
      <c r="BH111" s="1046"/>
      <c r="BI111" s="1046"/>
      <c r="BJ111" s="1046"/>
      <c r="BK111" s="1046"/>
      <c r="BL111" s="1046"/>
      <c r="BM111" s="1046"/>
      <c r="BN111" s="1046"/>
      <c r="BO111" s="1046"/>
      <c r="BP111" s="1047"/>
      <c r="BQ111" s="1015">
        <v>2879889</v>
      </c>
      <c r="BR111" s="1016"/>
      <c r="BS111" s="1016"/>
      <c r="BT111" s="1016"/>
      <c r="BU111" s="1016"/>
      <c r="BV111" s="1016">
        <v>3662034</v>
      </c>
      <c r="BW111" s="1016"/>
      <c r="BX111" s="1016"/>
      <c r="BY111" s="1016"/>
      <c r="BZ111" s="1016"/>
      <c r="CA111" s="1016">
        <v>3119294</v>
      </c>
      <c r="CB111" s="1016"/>
      <c r="CC111" s="1016"/>
      <c r="CD111" s="1016"/>
      <c r="CE111" s="1016"/>
      <c r="CF111" s="1010">
        <v>18.5</v>
      </c>
      <c r="CG111" s="1011"/>
      <c r="CH111" s="1011"/>
      <c r="CI111" s="1011"/>
      <c r="CJ111" s="1011"/>
      <c r="CK111" s="1041"/>
      <c r="CL111" s="1042"/>
      <c r="CM111" s="1012" t="s">
        <v>441</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442</v>
      </c>
      <c r="DH111" s="1016"/>
      <c r="DI111" s="1016"/>
      <c r="DJ111" s="1016"/>
      <c r="DK111" s="1016"/>
      <c r="DL111" s="1016" t="s">
        <v>411</v>
      </c>
      <c r="DM111" s="1016"/>
      <c r="DN111" s="1016"/>
      <c r="DO111" s="1016"/>
      <c r="DP111" s="1016"/>
      <c r="DQ111" s="1016" t="s">
        <v>411</v>
      </c>
      <c r="DR111" s="1016"/>
      <c r="DS111" s="1016"/>
      <c r="DT111" s="1016"/>
      <c r="DU111" s="1016"/>
      <c r="DV111" s="1017" t="s">
        <v>411</v>
      </c>
      <c r="DW111" s="1017"/>
      <c r="DX111" s="1017"/>
      <c r="DY111" s="1017"/>
      <c r="DZ111" s="1018"/>
    </row>
    <row r="112" spans="1:131" s="248" customFormat="1" ht="26.25" customHeight="1" x14ac:dyDescent="0.2">
      <c r="A112" s="1048" t="s">
        <v>443</v>
      </c>
      <c r="B112" s="1049"/>
      <c r="C112" s="1046" t="s">
        <v>444</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445</v>
      </c>
      <c r="AB112" s="1055"/>
      <c r="AC112" s="1055"/>
      <c r="AD112" s="1055"/>
      <c r="AE112" s="1056"/>
      <c r="AF112" s="1057" t="s">
        <v>445</v>
      </c>
      <c r="AG112" s="1055"/>
      <c r="AH112" s="1055"/>
      <c r="AI112" s="1055"/>
      <c r="AJ112" s="1056"/>
      <c r="AK112" s="1057" t="s">
        <v>445</v>
      </c>
      <c r="AL112" s="1055"/>
      <c r="AM112" s="1055"/>
      <c r="AN112" s="1055"/>
      <c r="AO112" s="1056"/>
      <c r="AP112" s="1058" t="s">
        <v>445</v>
      </c>
      <c r="AQ112" s="1059"/>
      <c r="AR112" s="1059"/>
      <c r="AS112" s="1059"/>
      <c r="AT112" s="1060"/>
      <c r="AU112" s="996"/>
      <c r="AV112" s="997"/>
      <c r="AW112" s="997"/>
      <c r="AX112" s="997"/>
      <c r="AY112" s="997"/>
      <c r="AZ112" s="1045" t="s">
        <v>446</v>
      </c>
      <c r="BA112" s="1046"/>
      <c r="BB112" s="1046"/>
      <c r="BC112" s="1046"/>
      <c r="BD112" s="1046"/>
      <c r="BE112" s="1046"/>
      <c r="BF112" s="1046"/>
      <c r="BG112" s="1046"/>
      <c r="BH112" s="1046"/>
      <c r="BI112" s="1046"/>
      <c r="BJ112" s="1046"/>
      <c r="BK112" s="1046"/>
      <c r="BL112" s="1046"/>
      <c r="BM112" s="1046"/>
      <c r="BN112" s="1046"/>
      <c r="BO112" s="1046"/>
      <c r="BP112" s="1047"/>
      <c r="BQ112" s="1015">
        <v>18739726</v>
      </c>
      <c r="BR112" s="1016"/>
      <c r="BS112" s="1016"/>
      <c r="BT112" s="1016"/>
      <c r="BU112" s="1016"/>
      <c r="BV112" s="1016">
        <v>18670981</v>
      </c>
      <c r="BW112" s="1016"/>
      <c r="BX112" s="1016"/>
      <c r="BY112" s="1016"/>
      <c r="BZ112" s="1016"/>
      <c r="CA112" s="1016">
        <v>18265041</v>
      </c>
      <c r="CB112" s="1016"/>
      <c r="CC112" s="1016"/>
      <c r="CD112" s="1016"/>
      <c r="CE112" s="1016"/>
      <c r="CF112" s="1010">
        <v>108.4</v>
      </c>
      <c r="CG112" s="1011"/>
      <c r="CH112" s="1011"/>
      <c r="CI112" s="1011"/>
      <c r="CJ112" s="1011"/>
      <c r="CK112" s="1041"/>
      <c r="CL112" s="1042"/>
      <c r="CM112" s="1012" t="s">
        <v>447</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v>1161696</v>
      </c>
      <c r="DH112" s="1016"/>
      <c r="DI112" s="1016"/>
      <c r="DJ112" s="1016"/>
      <c r="DK112" s="1016"/>
      <c r="DL112" s="1016">
        <v>825429</v>
      </c>
      <c r="DM112" s="1016"/>
      <c r="DN112" s="1016"/>
      <c r="DO112" s="1016"/>
      <c r="DP112" s="1016"/>
      <c r="DQ112" s="1016">
        <v>489161</v>
      </c>
      <c r="DR112" s="1016"/>
      <c r="DS112" s="1016"/>
      <c r="DT112" s="1016"/>
      <c r="DU112" s="1016"/>
      <c r="DV112" s="1017">
        <v>2.9</v>
      </c>
      <c r="DW112" s="1017"/>
      <c r="DX112" s="1017"/>
      <c r="DY112" s="1017"/>
      <c r="DZ112" s="1018"/>
    </row>
    <row r="113" spans="1:130" s="248" customFormat="1" ht="26.25" customHeight="1" x14ac:dyDescent="0.2">
      <c r="A113" s="1050"/>
      <c r="B113" s="1051"/>
      <c r="C113" s="1046" t="s">
        <v>448</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1197911</v>
      </c>
      <c r="AB113" s="1030"/>
      <c r="AC113" s="1030"/>
      <c r="AD113" s="1030"/>
      <c r="AE113" s="1031"/>
      <c r="AF113" s="1032">
        <v>1222647</v>
      </c>
      <c r="AG113" s="1030"/>
      <c r="AH113" s="1030"/>
      <c r="AI113" s="1030"/>
      <c r="AJ113" s="1031"/>
      <c r="AK113" s="1032">
        <v>1122335</v>
      </c>
      <c r="AL113" s="1030"/>
      <c r="AM113" s="1030"/>
      <c r="AN113" s="1030"/>
      <c r="AO113" s="1031"/>
      <c r="AP113" s="1033">
        <v>6.7</v>
      </c>
      <c r="AQ113" s="1034"/>
      <c r="AR113" s="1034"/>
      <c r="AS113" s="1034"/>
      <c r="AT113" s="1035"/>
      <c r="AU113" s="996"/>
      <c r="AV113" s="997"/>
      <c r="AW113" s="997"/>
      <c r="AX113" s="997"/>
      <c r="AY113" s="997"/>
      <c r="AZ113" s="1045" t="s">
        <v>449</v>
      </c>
      <c r="BA113" s="1046"/>
      <c r="BB113" s="1046"/>
      <c r="BC113" s="1046"/>
      <c r="BD113" s="1046"/>
      <c r="BE113" s="1046"/>
      <c r="BF113" s="1046"/>
      <c r="BG113" s="1046"/>
      <c r="BH113" s="1046"/>
      <c r="BI113" s="1046"/>
      <c r="BJ113" s="1046"/>
      <c r="BK113" s="1046"/>
      <c r="BL113" s="1046"/>
      <c r="BM113" s="1046"/>
      <c r="BN113" s="1046"/>
      <c r="BO113" s="1046"/>
      <c r="BP113" s="1047"/>
      <c r="BQ113" s="1015">
        <v>2047658</v>
      </c>
      <c r="BR113" s="1016"/>
      <c r="BS113" s="1016"/>
      <c r="BT113" s="1016"/>
      <c r="BU113" s="1016"/>
      <c r="BV113" s="1016">
        <v>2954247</v>
      </c>
      <c r="BW113" s="1016"/>
      <c r="BX113" s="1016"/>
      <c r="BY113" s="1016"/>
      <c r="BZ113" s="1016"/>
      <c r="CA113" s="1016">
        <v>6747815</v>
      </c>
      <c r="CB113" s="1016"/>
      <c r="CC113" s="1016"/>
      <c r="CD113" s="1016"/>
      <c r="CE113" s="1016"/>
      <c r="CF113" s="1010">
        <v>40</v>
      </c>
      <c r="CG113" s="1011"/>
      <c r="CH113" s="1011"/>
      <c r="CI113" s="1011"/>
      <c r="CJ113" s="1011"/>
      <c r="CK113" s="1041"/>
      <c r="CL113" s="1042"/>
      <c r="CM113" s="1012" t="s">
        <v>450</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445</v>
      </c>
      <c r="DH113" s="1055"/>
      <c r="DI113" s="1055"/>
      <c r="DJ113" s="1055"/>
      <c r="DK113" s="1056"/>
      <c r="DL113" s="1057" t="s">
        <v>445</v>
      </c>
      <c r="DM113" s="1055"/>
      <c r="DN113" s="1055"/>
      <c r="DO113" s="1055"/>
      <c r="DP113" s="1056"/>
      <c r="DQ113" s="1057" t="s">
        <v>445</v>
      </c>
      <c r="DR113" s="1055"/>
      <c r="DS113" s="1055"/>
      <c r="DT113" s="1055"/>
      <c r="DU113" s="1056"/>
      <c r="DV113" s="1058" t="s">
        <v>445</v>
      </c>
      <c r="DW113" s="1059"/>
      <c r="DX113" s="1059"/>
      <c r="DY113" s="1059"/>
      <c r="DZ113" s="1060"/>
    </row>
    <row r="114" spans="1:130" s="248" customFormat="1" ht="26.25" customHeight="1" x14ac:dyDescent="0.2">
      <c r="A114" s="1050"/>
      <c r="B114" s="1051"/>
      <c r="C114" s="1046" t="s">
        <v>451</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403860</v>
      </c>
      <c r="AB114" s="1055"/>
      <c r="AC114" s="1055"/>
      <c r="AD114" s="1055"/>
      <c r="AE114" s="1056"/>
      <c r="AF114" s="1057">
        <v>363945</v>
      </c>
      <c r="AG114" s="1055"/>
      <c r="AH114" s="1055"/>
      <c r="AI114" s="1055"/>
      <c r="AJ114" s="1056"/>
      <c r="AK114" s="1057">
        <v>257522</v>
      </c>
      <c r="AL114" s="1055"/>
      <c r="AM114" s="1055"/>
      <c r="AN114" s="1055"/>
      <c r="AO114" s="1056"/>
      <c r="AP114" s="1058">
        <v>1.5</v>
      </c>
      <c r="AQ114" s="1059"/>
      <c r="AR114" s="1059"/>
      <c r="AS114" s="1059"/>
      <c r="AT114" s="1060"/>
      <c r="AU114" s="996"/>
      <c r="AV114" s="997"/>
      <c r="AW114" s="997"/>
      <c r="AX114" s="997"/>
      <c r="AY114" s="997"/>
      <c r="AZ114" s="1045" t="s">
        <v>452</v>
      </c>
      <c r="BA114" s="1046"/>
      <c r="BB114" s="1046"/>
      <c r="BC114" s="1046"/>
      <c r="BD114" s="1046"/>
      <c r="BE114" s="1046"/>
      <c r="BF114" s="1046"/>
      <c r="BG114" s="1046"/>
      <c r="BH114" s="1046"/>
      <c r="BI114" s="1046"/>
      <c r="BJ114" s="1046"/>
      <c r="BK114" s="1046"/>
      <c r="BL114" s="1046"/>
      <c r="BM114" s="1046"/>
      <c r="BN114" s="1046"/>
      <c r="BO114" s="1046"/>
      <c r="BP114" s="1047"/>
      <c r="BQ114" s="1015">
        <v>3898421</v>
      </c>
      <c r="BR114" s="1016"/>
      <c r="BS114" s="1016"/>
      <c r="BT114" s="1016"/>
      <c r="BU114" s="1016"/>
      <c r="BV114" s="1016">
        <v>3674075</v>
      </c>
      <c r="BW114" s="1016"/>
      <c r="BX114" s="1016"/>
      <c r="BY114" s="1016"/>
      <c r="BZ114" s="1016"/>
      <c r="CA114" s="1016">
        <v>3840514</v>
      </c>
      <c r="CB114" s="1016"/>
      <c r="CC114" s="1016"/>
      <c r="CD114" s="1016"/>
      <c r="CE114" s="1016"/>
      <c r="CF114" s="1010">
        <v>22.8</v>
      </c>
      <c r="CG114" s="1011"/>
      <c r="CH114" s="1011"/>
      <c r="CI114" s="1011"/>
      <c r="CJ114" s="1011"/>
      <c r="CK114" s="1041"/>
      <c r="CL114" s="1042"/>
      <c r="CM114" s="1012" t="s">
        <v>453</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445</v>
      </c>
      <c r="DH114" s="1055"/>
      <c r="DI114" s="1055"/>
      <c r="DJ114" s="1055"/>
      <c r="DK114" s="1056"/>
      <c r="DL114" s="1057" t="s">
        <v>445</v>
      </c>
      <c r="DM114" s="1055"/>
      <c r="DN114" s="1055"/>
      <c r="DO114" s="1055"/>
      <c r="DP114" s="1056"/>
      <c r="DQ114" s="1057" t="s">
        <v>442</v>
      </c>
      <c r="DR114" s="1055"/>
      <c r="DS114" s="1055"/>
      <c r="DT114" s="1055"/>
      <c r="DU114" s="1056"/>
      <c r="DV114" s="1058" t="s">
        <v>445</v>
      </c>
      <c r="DW114" s="1059"/>
      <c r="DX114" s="1059"/>
      <c r="DY114" s="1059"/>
      <c r="DZ114" s="1060"/>
    </row>
    <row r="115" spans="1:130" s="248" customFormat="1" ht="26.25" customHeight="1" x14ac:dyDescent="0.2">
      <c r="A115" s="1050"/>
      <c r="B115" s="1051"/>
      <c r="C115" s="1046" t="s">
        <v>454</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340257</v>
      </c>
      <c r="AB115" s="1030"/>
      <c r="AC115" s="1030"/>
      <c r="AD115" s="1030"/>
      <c r="AE115" s="1031"/>
      <c r="AF115" s="1032">
        <v>340257</v>
      </c>
      <c r="AG115" s="1030"/>
      <c r="AH115" s="1030"/>
      <c r="AI115" s="1030"/>
      <c r="AJ115" s="1031"/>
      <c r="AK115" s="1032">
        <v>339150</v>
      </c>
      <c r="AL115" s="1030"/>
      <c r="AM115" s="1030"/>
      <c r="AN115" s="1030"/>
      <c r="AO115" s="1031"/>
      <c r="AP115" s="1033">
        <v>2</v>
      </c>
      <c r="AQ115" s="1034"/>
      <c r="AR115" s="1034"/>
      <c r="AS115" s="1034"/>
      <c r="AT115" s="1035"/>
      <c r="AU115" s="996"/>
      <c r="AV115" s="997"/>
      <c r="AW115" s="997"/>
      <c r="AX115" s="997"/>
      <c r="AY115" s="997"/>
      <c r="AZ115" s="1045" t="s">
        <v>455</v>
      </c>
      <c r="BA115" s="1046"/>
      <c r="BB115" s="1046"/>
      <c r="BC115" s="1046"/>
      <c r="BD115" s="1046"/>
      <c r="BE115" s="1046"/>
      <c r="BF115" s="1046"/>
      <c r="BG115" s="1046"/>
      <c r="BH115" s="1046"/>
      <c r="BI115" s="1046"/>
      <c r="BJ115" s="1046"/>
      <c r="BK115" s="1046"/>
      <c r="BL115" s="1046"/>
      <c r="BM115" s="1046"/>
      <c r="BN115" s="1046"/>
      <c r="BO115" s="1046"/>
      <c r="BP115" s="1047"/>
      <c r="BQ115" s="1015" t="s">
        <v>445</v>
      </c>
      <c r="BR115" s="1016"/>
      <c r="BS115" s="1016"/>
      <c r="BT115" s="1016"/>
      <c r="BU115" s="1016"/>
      <c r="BV115" s="1016" t="s">
        <v>445</v>
      </c>
      <c r="BW115" s="1016"/>
      <c r="BX115" s="1016"/>
      <c r="BY115" s="1016"/>
      <c r="BZ115" s="1016"/>
      <c r="CA115" s="1016" t="s">
        <v>442</v>
      </c>
      <c r="CB115" s="1016"/>
      <c r="CC115" s="1016"/>
      <c r="CD115" s="1016"/>
      <c r="CE115" s="1016"/>
      <c r="CF115" s="1010" t="s">
        <v>445</v>
      </c>
      <c r="CG115" s="1011"/>
      <c r="CH115" s="1011"/>
      <c r="CI115" s="1011"/>
      <c r="CJ115" s="1011"/>
      <c r="CK115" s="1041"/>
      <c r="CL115" s="1042"/>
      <c r="CM115" s="1045" t="s">
        <v>456</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442</v>
      </c>
      <c r="DH115" s="1055"/>
      <c r="DI115" s="1055"/>
      <c r="DJ115" s="1055"/>
      <c r="DK115" s="1056"/>
      <c r="DL115" s="1057" t="s">
        <v>445</v>
      </c>
      <c r="DM115" s="1055"/>
      <c r="DN115" s="1055"/>
      <c r="DO115" s="1055"/>
      <c r="DP115" s="1056"/>
      <c r="DQ115" s="1057" t="s">
        <v>445</v>
      </c>
      <c r="DR115" s="1055"/>
      <c r="DS115" s="1055"/>
      <c r="DT115" s="1055"/>
      <c r="DU115" s="1056"/>
      <c r="DV115" s="1058" t="s">
        <v>445</v>
      </c>
      <c r="DW115" s="1059"/>
      <c r="DX115" s="1059"/>
      <c r="DY115" s="1059"/>
      <c r="DZ115" s="1060"/>
    </row>
    <row r="116" spans="1:130" s="248" customFormat="1" ht="26.25" customHeight="1" x14ac:dyDescent="0.2">
      <c r="A116" s="1052"/>
      <c r="B116" s="1053"/>
      <c r="C116" s="1061" t="s">
        <v>457</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445</v>
      </c>
      <c r="AB116" s="1055"/>
      <c r="AC116" s="1055"/>
      <c r="AD116" s="1055"/>
      <c r="AE116" s="1056"/>
      <c r="AF116" s="1057" t="s">
        <v>445</v>
      </c>
      <c r="AG116" s="1055"/>
      <c r="AH116" s="1055"/>
      <c r="AI116" s="1055"/>
      <c r="AJ116" s="1056"/>
      <c r="AK116" s="1057" t="s">
        <v>442</v>
      </c>
      <c r="AL116" s="1055"/>
      <c r="AM116" s="1055"/>
      <c r="AN116" s="1055"/>
      <c r="AO116" s="1056"/>
      <c r="AP116" s="1058" t="s">
        <v>445</v>
      </c>
      <c r="AQ116" s="1059"/>
      <c r="AR116" s="1059"/>
      <c r="AS116" s="1059"/>
      <c r="AT116" s="1060"/>
      <c r="AU116" s="996"/>
      <c r="AV116" s="997"/>
      <c r="AW116" s="997"/>
      <c r="AX116" s="997"/>
      <c r="AY116" s="997"/>
      <c r="AZ116" s="1063" t="s">
        <v>458</v>
      </c>
      <c r="BA116" s="1064"/>
      <c r="BB116" s="1064"/>
      <c r="BC116" s="1064"/>
      <c r="BD116" s="1064"/>
      <c r="BE116" s="1064"/>
      <c r="BF116" s="1064"/>
      <c r="BG116" s="1064"/>
      <c r="BH116" s="1064"/>
      <c r="BI116" s="1064"/>
      <c r="BJ116" s="1064"/>
      <c r="BK116" s="1064"/>
      <c r="BL116" s="1064"/>
      <c r="BM116" s="1064"/>
      <c r="BN116" s="1064"/>
      <c r="BO116" s="1064"/>
      <c r="BP116" s="1065"/>
      <c r="BQ116" s="1015" t="s">
        <v>442</v>
      </c>
      <c r="BR116" s="1016"/>
      <c r="BS116" s="1016"/>
      <c r="BT116" s="1016"/>
      <c r="BU116" s="1016"/>
      <c r="BV116" s="1016" t="s">
        <v>442</v>
      </c>
      <c r="BW116" s="1016"/>
      <c r="BX116" s="1016"/>
      <c r="BY116" s="1016"/>
      <c r="BZ116" s="1016"/>
      <c r="CA116" s="1016" t="s">
        <v>442</v>
      </c>
      <c r="CB116" s="1016"/>
      <c r="CC116" s="1016"/>
      <c r="CD116" s="1016"/>
      <c r="CE116" s="1016"/>
      <c r="CF116" s="1010" t="s">
        <v>445</v>
      </c>
      <c r="CG116" s="1011"/>
      <c r="CH116" s="1011"/>
      <c r="CI116" s="1011"/>
      <c r="CJ116" s="1011"/>
      <c r="CK116" s="1041"/>
      <c r="CL116" s="1042"/>
      <c r="CM116" s="1012" t="s">
        <v>459</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445</v>
      </c>
      <c r="DH116" s="1055"/>
      <c r="DI116" s="1055"/>
      <c r="DJ116" s="1055"/>
      <c r="DK116" s="1056"/>
      <c r="DL116" s="1057" t="s">
        <v>445</v>
      </c>
      <c r="DM116" s="1055"/>
      <c r="DN116" s="1055"/>
      <c r="DO116" s="1055"/>
      <c r="DP116" s="1056"/>
      <c r="DQ116" s="1057" t="s">
        <v>445</v>
      </c>
      <c r="DR116" s="1055"/>
      <c r="DS116" s="1055"/>
      <c r="DT116" s="1055"/>
      <c r="DU116" s="1056"/>
      <c r="DV116" s="1058" t="s">
        <v>445</v>
      </c>
      <c r="DW116" s="1059"/>
      <c r="DX116" s="1059"/>
      <c r="DY116" s="1059"/>
      <c r="DZ116" s="1060"/>
    </row>
    <row r="117" spans="1:130" s="248" customFormat="1" ht="26.25" customHeight="1" x14ac:dyDescent="0.2">
      <c r="A117" s="1000" t="s">
        <v>188</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460</v>
      </c>
      <c r="Z117" s="982"/>
      <c r="AA117" s="1072">
        <v>5952305</v>
      </c>
      <c r="AB117" s="1073"/>
      <c r="AC117" s="1073"/>
      <c r="AD117" s="1073"/>
      <c r="AE117" s="1074"/>
      <c r="AF117" s="1075">
        <v>5878279</v>
      </c>
      <c r="AG117" s="1073"/>
      <c r="AH117" s="1073"/>
      <c r="AI117" s="1073"/>
      <c r="AJ117" s="1074"/>
      <c r="AK117" s="1075">
        <v>5664898</v>
      </c>
      <c r="AL117" s="1073"/>
      <c r="AM117" s="1073"/>
      <c r="AN117" s="1073"/>
      <c r="AO117" s="1074"/>
      <c r="AP117" s="1076"/>
      <c r="AQ117" s="1077"/>
      <c r="AR117" s="1077"/>
      <c r="AS117" s="1077"/>
      <c r="AT117" s="1078"/>
      <c r="AU117" s="996"/>
      <c r="AV117" s="997"/>
      <c r="AW117" s="997"/>
      <c r="AX117" s="997"/>
      <c r="AY117" s="997"/>
      <c r="AZ117" s="1063" t="s">
        <v>461</v>
      </c>
      <c r="BA117" s="1064"/>
      <c r="BB117" s="1064"/>
      <c r="BC117" s="1064"/>
      <c r="BD117" s="1064"/>
      <c r="BE117" s="1064"/>
      <c r="BF117" s="1064"/>
      <c r="BG117" s="1064"/>
      <c r="BH117" s="1064"/>
      <c r="BI117" s="1064"/>
      <c r="BJ117" s="1064"/>
      <c r="BK117" s="1064"/>
      <c r="BL117" s="1064"/>
      <c r="BM117" s="1064"/>
      <c r="BN117" s="1064"/>
      <c r="BO117" s="1064"/>
      <c r="BP117" s="1065"/>
      <c r="BQ117" s="1015" t="s">
        <v>462</v>
      </c>
      <c r="BR117" s="1016"/>
      <c r="BS117" s="1016"/>
      <c r="BT117" s="1016"/>
      <c r="BU117" s="1016"/>
      <c r="BV117" s="1016" t="s">
        <v>445</v>
      </c>
      <c r="BW117" s="1016"/>
      <c r="BX117" s="1016"/>
      <c r="BY117" s="1016"/>
      <c r="BZ117" s="1016"/>
      <c r="CA117" s="1016" t="s">
        <v>462</v>
      </c>
      <c r="CB117" s="1016"/>
      <c r="CC117" s="1016"/>
      <c r="CD117" s="1016"/>
      <c r="CE117" s="1016"/>
      <c r="CF117" s="1010" t="s">
        <v>445</v>
      </c>
      <c r="CG117" s="1011"/>
      <c r="CH117" s="1011"/>
      <c r="CI117" s="1011"/>
      <c r="CJ117" s="1011"/>
      <c r="CK117" s="1041"/>
      <c r="CL117" s="1042"/>
      <c r="CM117" s="1012" t="s">
        <v>463</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464</v>
      </c>
      <c r="DH117" s="1055"/>
      <c r="DI117" s="1055"/>
      <c r="DJ117" s="1055"/>
      <c r="DK117" s="1056"/>
      <c r="DL117" s="1057" t="s">
        <v>393</v>
      </c>
      <c r="DM117" s="1055"/>
      <c r="DN117" s="1055"/>
      <c r="DO117" s="1055"/>
      <c r="DP117" s="1056"/>
      <c r="DQ117" s="1057" t="s">
        <v>445</v>
      </c>
      <c r="DR117" s="1055"/>
      <c r="DS117" s="1055"/>
      <c r="DT117" s="1055"/>
      <c r="DU117" s="1056"/>
      <c r="DV117" s="1058" t="s">
        <v>464</v>
      </c>
      <c r="DW117" s="1059"/>
      <c r="DX117" s="1059"/>
      <c r="DY117" s="1059"/>
      <c r="DZ117" s="1060"/>
    </row>
    <row r="118" spans="1:130" s="248" customFormat="1" ht="26.25" customHeight="1" x14ac:dyDescent="0.2">
      <c r="A118" s="1000" t="s">
        <v>433</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430</v>
      </c>
      <c r="AB118" s="981"/>
      <c r="AC118" s="981"/>
      <c r="AD118" s="981"/>
      <c r="AE118" s="982"/>
      <c r="AF118" s="980" t="s">
        <v>431</v>
      </c>
      <c r="AG118" s="981"/>
      <c r="AH118" s="981"/>
      <c r="AI118" s="981"/>
      <c r="AJ118" s="982"/>
      <c r="AK118" s="980" t="s">
        <v>306</v>
      </c>
      <c r="AL118" s="981"/>
      <c r="AM118" s="981"/>
      <c r="AN118" s="981"/>
      <c r="AO118" s="982"/>
      <c r="AP118" s="1067" t="s">
        <v>432</v>
      </c>
      <c r="AQ118" s="1068"/>
      <c r="AR118" s="1068"/>
      <c r="AS118" s="1068"/>
      <c r="AT118" s="1069"/>
      <c r="AU118" s="996"/>
      <c r="AV118" s="997"/>
      <c r="AW118" s="997"/>
      <c r="AX118" s="997"/>
      <c r="AY118" s="997"/>
      <c r="AZ118" s="1070" t="s">
        <v>465</v>
      </c>
      <c r="BA118" s="1061"/>
      <c r="BB118" s="1061"/>
      <c r="BC118" s="1061"/>
      <c r="BD118" s="1061"/>
      <c r="BE118" s="1061"/>
      <c r="BF118" s="1061"/>
      <c r="BG118" s="1061"/>
      <c r="BH118" s="1061"/>
      <c r="BI118" s="1061"/>
      <c r="BJ118" s="1061"/>
      <c r="BK118" s="1061"/>
      <c r="BL118" s="1061"/>
      <c r="BM118" s="1061"/>
      <c r="BN118" s="1061"/>
      <c r="BO118" s="1061"/>
      <c r="BP118" s="1062"/>
      <c r="BQ118" s="1093" t="s">
        <v>445</v>
      </c>
      <c r="BR118" s="1094"/>
      <c r="BS118" s="1094"/>
      <c r="BT118" s="1094"/>
      <c r="BU118" s="1094"/>
      <c r="BV118" s="1094" t="s">
        <v>462</v>
      </c>
      <c r="BW118" s="1094"/>
      <c r="BX118" s="1094"/>
      <c r="BY118" s="1094"/>
      <c r="BZ118" s="1094"/>
      <c r="CA118" s="1094" t="s">
        <v>466</v>
      </c>
      <c r="CB118" s="1094"/>
      <c r="CC118" s="1094"/>
      <c r="CD118" s="1094"/>
      <c r="CE118" s="1094"/>
      <c r="CF118" s="1010" t="s">
        <v>462</v>
      </c>
      <c r="CG118" s="1011"/>
      <c r="CH118" s="1011"/>
      <c r="CI118" s="1011"/>
      <c r="CJ118" s="1011"/>
      <c r="CK118" s="1041"/>
      <c r="CL118" s="1042"/>
      <c r="CM118" s="1012" t="s">
        <v>467</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462</v>
      </c>
      <c r="DH118" s="1055"/>
      <c r="DI118" s="1055"/>
      <c r="DJ118" s="1055"/>
      <c r="DK118" s="1056"/>
      <c r="DL118" s="1057" t="s">
        <v>462</v>
      </c>
      <c r="DM118" s="1055"/>
      <c r="DN118" s="1055"/>
      <c r="DO118" s="1055"/>
      <c r="DP118" s="1056"/>
      <c r="DQ118" s="1057" t="s">
        <v>445</v>
      </c>
      <c r="DR118" s="1055"/>
      <c r="DS118" s="1055"/>
      <c r="DT118" s="1055"/>
      <c r="DU118" s="1056"/>
      <c r="DV118" s="1058" t="s">
        <v>445</v>
      </c>
      <c r="DW118" s="1059"/>
      <c r="DX118" s="1059"/>
      <c r="DY118" s="1059"/>
      <c r="DZ118" s="1060"/>
    </row>
    <row r="119" spans="1:130" s="248" customFormat="1" ht="26.25" customHeight="1" x14ac:dyDescent="0.2">
      <c r="A119" s="1154" t="s">
        <v>436</v>
      </c>
      <c r="B119" s="1040"/>
      <c r="C119" s="1019" t="s">
        <v>437</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445</v>
      </c>
      <c r="AB119" s="988"/>
      <c r="AC119" s="988"/>
      <c r="AD119" s="988"/>
      <c r="AE119" s="989"/>
      <c r="AF119" s="990" t="s">
        <v>464</v>
      </c>
      <c r="AG119" s="988"/>
      <c r="AH119" s="988"/>
      <c r="AI119" s="988"/>
      <c r="AJ119" s="989"/>
      <c r="AK119" s="990" t="s">
        <v>445</v>
      </c>
      <c r="AL119" s="988"/>
      <c r="AM119" s="988"/>
      <c r="AN119" s="988"/>
      <c r="AO119" s="989"/>
      <c r="AP119" s="991" t="s">
        <v>445</v>
      </c>
      <c r="AQ119" s="992"/>
      <c r="AR119" s="992"/>
      <c r="AS119" s="992"/>
      <c r="AT119" s="993"/>
      <c r="AU119" s="998"/>
      <c r="AV119" s="999"/>
      <c r="AW119" s="999"/>
      <c r="AX119" s="999"/>
      <c r="AY119" s="999"/>
      <c r="AZ119" s="279" t="s">
        <v>188</v>
      </c>
      <c r="BA119" s="279"/>
      <c r="BB119" s="279"/>
      <c r="BC119" s="279"/>
      <c r="BD119" s="279"/>
      <c r="BE119" s="279"/>
      <c r="BF119" s="279"/>
      <c r="BG119" s="279"/>
      <c r="BH119" s="279"/>
      <c r="BI119" s="279"/>
      <c r="BJ119" s="279"/>
      <c r="BK119" s="279"/>
      <c r="BL119" s="279"/>
      <c r="BM119" s="279"/>
      <c r="BN119" s="279"/>
      <c r="BO119" s="1071" t="s">
        <v>468</v>
      </c>
      <c r="BP119" s="1102"/>
      <c r="BQ119" s="1093">
        <v>73999749</v>
      </c>
      <c r="BR119" s="1094"/>
      <c r="BS119" s="1094"/>
      <c r="BT119" s="1094"/>
      <c r="BU119" s="1094"/>
      <c r="BV119" s="1094">
        <v>77275367</v>
      </c>
      <c r="BW119" s="1094"/>
      <c r="BX119" s="1094"/>
      <c r="BY119" s="1094"/>
      <c r="BZ119" s="1094"/>
      <c r="CA119" s="1094">
        <v>79054894</v>
      </c>
      <c r="CB119" s="1094"/>
      <c r="CC119" s="1094"/>
      <c r="CD119" s="1094"/>
      <c r="CE119" s="1094"/>
      <c r="CF119" s="1095"/>
      <c r="CG119" s="1096"/>
      <c r="CH119" s="1096"/>
      <c r="CI119" s="1096"/>
      <c r="CJ119" s="1097"/>
      <c r="CK119" s="1043"/>
      <c r="CL119" s="1044"/>
      <c r="CM119" s="1098" t="s">
        <v>469</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1718193</v>
      </c>
      <c r="DH119" s="1080"/>
      <c r="DI119" s="1080"/>
      <c r="DJ119" s="1080"/>
      <c r="DK119" s="1081"/>
      <c r="DL119" s="1079">
        <v>2836605</v>
      </c>
      <c r="DM119" s="1080"/>
      <c r="DN119" s="1080"/>
      <c r="DO119" s="1080"/>
      <c r="DP119" s="1081"/>
      <c r="DQ119" s="1079">
        <v>2630133</v>
      </c>
      <c r="DR119" s="1080"/>
      <c r="DS119" s="1080"/>
      <c r="DT119" s="1080"/>
      <c r="DU119" s="1081"/>
      <c r="DV119" s="1082">
        <v>15.6</v>
      </c>
      <c r="DW119" s="1083"/>
      <c r="DX119" s="1083"/>
      <c r="DY119" s="1083"/>
      <c r="DZ119" s="1084"/>
    </row>
    <row r="120" spans="1:130" s="248" customFormat="1" ht="26.25" customHeight="1" x14ac:dyDescent="0.2">
      <c r="A120" s="1155"/>
      <c r="B120" s="1042"/>
      <c r="C120" s="1012" t="s">
        <v>441</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445</v>
      </c>
      <c r="AB120" s="1055"/>
      <c r="AC120" s="1055"/>
      <c r="AD120" s="1055"/>
      <c r="AE120" s="1056"/>
      <c r="AF120" s="1057" t="s">
        <v>466</v>
      </c>
      <c r="AG120" s="1055"/>
      <c r="AH120" s="1055"/>
      <c r="AI120" s="1055"/>
      <c r="AJ120" s="1056"/>
      <c r="AK120" s="1057" t="s">
        <v>445</v>
      </c>
      <c r="AL120" s="1055"/>
      <c r="AM120" s="1055"/>
      <c r="AN120" s="1055"/>
      <c r="AO120" s="1056"/>
      <c r="AP120" s="1058" t="s">
        <v>462</v>
      </c>
      <c r="AQ120" s="1059"/>
      <c r="AR120" s="1059"/>
      <c r="AS120" s="1059"/>
      <c r="AT120" s="1060"/>
      <c r="AU120" s="1085" t="s">
        <v>470</v>
      </c>
      <c r="AV120" s="1086"/>
      <c r="AW120" s="1086"/>
      <c r="AX120" s="1086"/>
      <c r="AY120" s="1087"/>
      <c r="AZ120" s="1036" t="s">
        <v>471</v>
      </c>
      <c r="BA120" s="985"/>
      <c r="BB120" s="985"/>
      <c r="BC120" s="985"/>
      <c r="BD120" s="985"/>
      <c r="BE120" s="985"/>
      <c r="BF120" s="985"/>
      <c r="BG120" s="985"/>
      <c r="BH120" s="985"/>
      <c r="BI120" s="985"/>
      <c r="BJ120" s="985"/>
      <c r="BK120" s="985"/>
      <c r="BL120" s="985"/>
      <c r="BM120" s="985"/>
      <c r="BN120" s="985"/>
      <c r="BO120" s="985"/>
      <c r="BP120" s="986"/>
      <c r="BQ120" s="1022">
        <v>5397732</v>
      </c>
      <c r="BR120" s="1023"/>
      <c r="BS120" s="1023"/>
      <c r="BT120" s="1023"/>
      <c r="BU120" s="1023"/>
      <c r="BV120" s="1023">
        <v>4374197</v>
      </c>
      <c r="BW120" s="1023"/>
      <c r="BX120" s="1023"/>
      <c r="BY120" s="1023"/>
      <c r="BZ120" s="1023"/>
      <c r="CA120" s="1023">
        <v>4283712</v>
      </c>
      <c r="CB120" s="1023"/>
      <c r="CC120" s="1023"/>
      <c r="CD120" s="1023"/>
      <c r="CE120" s="1023"/>
      <c r="CF120" s="1037">
        <v>25.4</v>
      </c>
      <c r="CG120" s="1038"/>
      <c r="CH120" s="1038"/>
      <c r="CI120" s="1038"/>
      <c r="CJ120" s="1038"/>
      <c r="CK120" s="1103" t="s">
        <v>472</v>
      </c>
      <c r="CL120" s="1104"/>
      <c r="CM120" s="1104"/>
      <c r="CN120" s="1104"/>
      <c r="CO120" s="1105"/>
      <c r="CP120" s="1111" t="s">
        <v>473</v>
      </c>
      <c r="CQ120" s="1112"/>
      <c r="CR120" s="1112"/>
      <c r="CS120" s="1112"/>
      <c r="CT120" s="1112"/>
      <c r="CU120" s="1112"/>
      <c r="CV120" s="1112"/>
      <c r="CW120" s="1112"/>
      <c r="CX120" s="1112"/>
      <c r="CY120" s="1112"/>
      <c r="CZ120" s="1112"/>
      <c r="DA120" s="1112"/>
      <c r="DB120" s="1112"/>
      <c r="DC120" s="1112"/>
      <c r="DD120" s="1112"/>
      <c r="DE120" s="1112"/>
      <c r="DF120" s="1113"/>
      <c r="DG120" s="1022" t="s">
        <v>445</v>
      </c>
      <c r="DH120" s="1023"/>
      <c r="DI120" s="1023"/>
      <c r="DJ120" s="1023"/>
      <c r="DK120" s="1023"/>
      <c r="DL120" s="1023" t="s">
        <v>462</v>
      </c>
      <c r="DM120" s="1023"/>
      <c r="DN120" s="1023"/>
      <c r="DO120" s="1023"/>
      <c r="DP120" s="1023"/>
      <c r="DQ120" s="1023">
        <v>15795483</v>
      </c>
      <c r="DR120" s="1023"/>
      <c r="DS120" s="1023"/>
      <c r="DT120" s="1023"/>
      <c r="DU120" s="1023"/>
      <c r="DV120" s="1024">
        <v>93.7</v>
      </c>
      <c r="DW120" s="1024"/>
      <c r="DX120" s="1024"/>
      <c r="DY120" s="1024"/>
      <c r="DZ120" s="1025"/>
    </row>
    <row r="121" spans="1:130" s="248" customFormat="1" ht="26.25" customHeight="1" x14ac:dyDescent="0.2">
      <c r="A121" s="1155"/>
      <c r="B121" s="1042"/>
      <c r="C121" s="1063" t="s">
        <v>474</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v>336269</v>
      </c>
      <c r="AB121" s="1055"/>
      <c r="AC121" s="1055"/>
      <c r="AD121" s="1055"/>
      <c r="AE121" s="1056"/>
      <c r="AF121" s="1057">
        <v>336269</v>
      </c>
      <c r="AG121" s="1055"/>
      <c r="AH121" s="1055"/>
      <c r="AI121" s="1055"/>
      <c r="AJ121" s="1056"/>
      <c r="AK121" s="1057">
        <v>336269</v>
      </c>
      <c r="AL121" s="1055"/>
      <c r="AM121" s="1055"/>
      <c r="AN121" s="1055"/>
      <c r="AO121" s="1056"/>
      <c r="AP121" s="1058">
        <v>2</v>
      </c>
      <c r="AQ121" s="1059"/>
      <c r="AR121" s="1059"/>
      <c r="AS121" s="1059"/>
      <c r="AT121" s="1060"/>
      <c r="AU121" s="1088"/>
      <c r="AV121" s="1089"/>
      <c r="AW121" s="1089"/>
      <c r="AX121" s="1089"/>
      <c r="AY121" s="1090"/>
      <c r="AZ121" s="1045" t="s">
        <v>475</v>
      </c>
      <c r="BA121" s="1046"/>
      <c r="BB121" s="1046"/>
      <c r="BC121" s="1046"/>
      <c r="BD121" s="1046"/>
      <c r="BE121" s="1046"/>
      <c r="BF121" s="1046"/>
      <c r="BG121" s="1046"/>
      <c r="BH121" s="1046"/>
      <c r="BI121" s="1046"/>
      <c r="BJ121" s="1046"/>
      <c r="BK121" s="1046"/>
      <c r="BL121" s="1046"/>
      <c r="BM121" s="1046"/>
      <c r="BN121" s="1046"/>
      <c r="BO121" s="1046"/>
      <c r="BP121" s="1047"/>
      <c r="BQ121" s="1015">
        <v>8802547</v>
      </c>
      <c r="BR121" s="1016"/>
      <c r="BS121" s="1016"/>
      <c r="BT121" s="1016"/>
      <c r="BU121" s="1016"/>
      <c r="BV121" s="1016">
        <v>8254271</v>
      </c>
      <c r="BW121" s="1016"/>
      <c r="BX121" s="1016"/>
      <c r="BY121" s="1016"/>
      <c r="BZ121" s="1016"/>
      <c r="CA121" s="1016">
        <v>8073033</v>
      </c>
      <c r="CB121" s="1016"/>
      <c r="CC121" s="1016"/>
      <c r="CD121" s="1016"/>
      <c r="CE121" s="1016"/>
      <c r="CF121" s="1010">
        <v>47.9</v>
      </c>
      <c r="CG121" s="1011"/>
      <c r="CH121" s="1011"/>
      <c r="CI121" s="1011"/>
      <c r="CJ121" s="1011"/>
      <c r="CK121" s="1106"/>
      <c r="CL121" s="1107"/>
      <c r="CM121" s="1107"/>
      <c r="CN121" s="1107"/>
      <c r="CO121" s="1108"/>
      <c r="CP121" s="1116" t="s">
        <v>476</v>
      </c>
      <c r="CQ121" s="1117"/>
      <c r="CR121" s="1117"/>
      <c r="CS121" s="1117"/>
      <c r="CT121" s="1117"/>
      <c r="CU121" s="1117"/>
      <c r="CV121" s="1117"/>
      <c r="CW121" s="1117"/>
      <c r="CX121" s="1117"/>
      <c r="CY121" s="1117"/>
      <c r="CZ121" s="1117"/>
      <c r="DA121" s="1117"/>
      <c r="DB121" s="1117"/>
      <c r="DC121" s="1117"/>
      <c r="DD121" s="1117"/>
      <c r="DE121" s="1117"/>
      <c r="DF121" s="1118"/>
      <c r="DG121" s="1015">
        <v>1057541</v>
      </c>
      <c r="DH121" s="1016"/>
      <c r="DI121" s="1016"/>
      <c r="DJ121" s="1016"/>
      <c r="DK121" s="1016"/>
      <c r="DL121" s="1016">
        <v>1188848</v>
      </c>
      <c r="DM121" s="1016"/>
      <c r="DN121" s="1016"/>
      <c r="DO121" s="1016"/>
      <c r="DP121" s="1016"/>
      <c r="DQ121" s="1016">
        <v>1418234</v>
      </c>
      <c r="DR121" s="1016"/>
      <c r="DS121" s="1016"/>
      <c r="DT121" s="1016"/>
      <c r="DU121" s="1016"/>
      <c r="DV121" s="1017">
        <v>8.4</v>
      </c>
      <c r="DW121" s="1017"/>
      <c r="DX121" s="1017"/>
      <c r="DY121" s="1017"/>
      <c r="DZ121" s="1018"/>
    </row>
    <row r="122" spans="1:130" s="248" customFormat="1" ht="26.25" customHeight="1" x14ac:dyDescent="0.2">
      <c r="A122" s="1155"/>
      <c r="B122" s="1042"/>
      <c r="C122" s="1012" t="s">
        <v>453</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445</v>
      </c>
      <c r="AB122" s="1055"/>
      <c r="AC122" s="1055"/>
      <c r="AD122" s="1055"/>
      <c r="AE122" s="1056"/>
      <c r="AF122" s="1057" t="s">
        <v>445</v>
      </c>
      <c r="AG122" s="1055"/>
      <c r="AH122" s="1055"/>
      <c r="AI122" s="1055"/>
      <c r="AJ122" s="1056"/>
      <c r="AK122" s="1057" t="s">
        <v>445</v>
      </c>
      <c r="AL122" s="1055"/>
      <c r="AM122" s="1055"/>
      <c r="AN122" s="1055"/>
      <c r="AO122" s="1056"/>
      <c r="AP122" s="1058" t="s">
        <v>445</v>
      </c>
      <c r="AQ122" s="1059"/>
      <c r="AR122" s="1059"/>
      <c r="AS122" s="1059"/>
      <c r="AT122" s="1060"/>
      <c r="AU122" s="1088"/>
      <c r="AV122" s="1089"/>
      <c r="AW122" s="1089"/>
      <c r="AX122" s="1089"/>
      <c r="AY122" s="1090"/>
      <c r="AZ122" s="1070" t="s">
        <v>477</v>
      </c>
      <c r="BA122" s="1061"/>
      <c r="BB122" s="1061"/>
      <c r="BC122" s="1061"/>
      <c r="BD122" s="1061"/>
      <c r="BE122" s="1061"/>
      <c r="BF122" s="1061"/>
      <c r="BG122" s="1061"/>
      <c r="BH122" s="1061"/>
      <c r="BI122" s="1061"/>
      <c r="BJ122" s="1061"/>
      <c r="BK122" s="1061"/>
      <c r="BL122" s="1061"/>
      <c r="BM122" s="1061"/>
      <c r="BN122" s="1061"/>
      <c r="BO122" s="1061"/>
      <c r="BP122" s="1062"/>
      <c r="BQ122" s="1093">
        <v>42506413</v>
      </c>
      <c r="BR122" s="1094"/>
      <c r="BS122" s="1094"/>
      <c r="BT122" s="1094"/>
      <c r="BU122" s="1094"/>
      <c r="BV122" s="1094">
        <v>44043110</v>
      </c>
      <c r="BW122" s="1094"/>
      <c r="BX122" s="1094"/>
      <c r="BY122" s="1094"/>
      <c r="BZ122" s="1094"/>
      <c r="CA122" s="1094">
        <v>44382089</v>
      </c>
      <c r="CB122" s="1094"/>
      <c r="CC122" s="1094"/>
      <c r="CD122" s="1094"/>
      <c r="CE122" s="1094"/>
      <c r="CF122" s="1114">
        <v>263.3</v>
      </c>
      <c r="CG122" s="1115"/>
      <c r="CH122" s="1115"/>
      <c r="CI122" s="1115"/>
      <c r="CJ122" s="1115"/>
      <c r="CK122" s="1106"/>
      <c r="CL122" s="1107"/>
      <c r="CM122" s="1107"/>
      <c r="CN122" s="1107"/>
      <c r="CO122" s="1108"/>
      <c r="CP122" s="1116" t="s">
        <v>478</v>
      </c>
      <c r="CQ122" s="1117"/>
      <c r="CR122" s="1117"/>
      <c r="CS122" s="1117"/>
      <c r="CT122" s="1117"/>
      <c r="CU122" s="1117"/>
      <c r="CV122" s="1117"/>
      <c r="CW122" s="1117"/>
      <c r="CX122" s="1117"/>
      <c r="CY122" s="1117"/>
      <c r="CZ122" s="1117"/>
      <c r="DA122" s="1117"/>
      <c r="DB122" s="1117"/>
      <c r="DC122" s="1117"/>
      <c r="DD122" s="1117"/>
      <c r="DE122" s="1117"/>
      <c r="DF122" s="1118"/>
      <c r="DG122" s="1015">
        <v>945674</v>
      </c>
      <c r="DH122" s="1016"/>
      <c r="DI122" s="1016"/>
      <c r="DJ122" s="1016"/>
      <c r="DK122" s="1016"/>
      <c r="DL122" s="1016">
        <v>920328</v>
      </c>
      <c r="DM122" s="1016"/>
      <c r="DN122" s="1016"/>
      <c r="DO122" s="1016"/>
      <c r="DP122" s="1016"/>
      <c r="DQ122" s="1016">
        <v>1051324</v>
      </c>
      <c r="DR122" s="1016"/>
      <c r="DS122" s="1016"/>
      <c r="DT122" s="1016"/>
      <c r="DU122" s="1016"/>
      <c r="DV122" s="1017">
        <v>6.2</v>
      </c>
      <c r="DW122" s="1017"/>
      <c r="DX122" s="1017"/>
      <c r="DY122" s="1017"/>
      <c r="DZ122" s="1018"/>
    </row>
    <row r="123" spans="1:130" s="248" customFormat="1" ht="26.25" customHeight="1" x14ac:dyDescent="0.2">
      <c r="A123" s="1155"/>
      <c r="B123" s="1042"/>
      <c r="C123" s="1012" t="s">
        <v>459</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462</v>
      </c>
      <c r="AB123" s="1055"/>
      <c r="AC123" s="1055"/>
      <c r="AD123" s="1055"/>
      <c r="AE123" s="1056"/>
      <c r="AF123" s="1057" t="s">
        <v>445</v>
      </c>
      <c r="AG123" s="1055"/>
      <c r="AH123" s="1055"/>
      <c r="AI123" s="1055"/>
      <c r="AJ123" s="1056"/>
      <c r="AK123" s="1057" t="s">
        <v>466</v>
      </c>
      <c r="AL123" s="1055"/>
      <c r="AM123" s="1055"/>
      <c r="AN123" s="1055"/>
      <c r="AO123" s="1056"/>
      <c r="AP123" s="1058" t="s">
        <v>462</v>
      </c>
      <c r="AQ123" s="1059"/>
      <c r="AR123" s="1059"/>
      <c r="AS123" s="1059"/>
      <c r="AT123" s="1060"/>
      <c r="AU123" s="1091"/>
      <c r="AV123" s="1092"/>
      <c r="AW123" s="1092"/>
      <c r="AX123" s="1092"/>
      <c r="AY123" s="1092"/>
      <c r="AZ123" s="279" t="s">
        <v>188</v>
      </c>
      <c r="BA123" s="279"/>
      <c r="BB123" s="279"/>
      <c r="BC123" s="279"/>
      <c r="BD123" s="279"/>
      <c r="BE123" s="279"/>
      <c r="BF123" s="279"/>
      <c r="BG123" s="279"/>
      <c r="BH123" s="279"/>
      <c r="BI123" s="279"/>
      <c r="BJ123" s="279"/>
      <c r="BK123" s="279"/>
      <c r="BL123" s="279"/>
      <c r="BM123" s="279"/>
      <c r="BN123" s="279"/>
      <c r="BO123" s="1071" t="s">
        <v>479</v>
      </c>
      <c r="BP123" s="1102"/>
      <c r="BQ123" s="1161">
        <v>56706692</v>
      </c>
      <c r="BR123" s="1162"/>
      <c r="BS123" s="1162"/>
      <c r="BT123" s="1162"/>
      <c r="BU123" s="1162"/>
      <c r="BV123" s="1162">
        <v>56671578</v>
      </c>
      <c r="BW123" s="1162"/>
      <c r="BX123" s="1162"/>
      <c r="BY123" s="1162"/>
      <c r="BZ123" s="1162"/>
      <c r="CA123" s="1162">
        <v>56738834</v>
      </c>
      <c r="CB123" s="1162"/>
      <c r="CC123" s="1162"/>
      <c r="CD123" s="1162"/>
      <c r="CE123" s="1162"/>
      <c r="CF123" s="1095"/>
      <c r="CG123" s="1096"/>
      <c r="CH123" s="1096"/>
      <c r="CI123" s="1096"/>
      <c r="CJ123" s="1097"/>
      <c r="CK123" s="1106"/>
      <c r="CL123" s="1107"/>
      <c r="CM123" s="1107"/>
      <c r="CN123" s="1107"/>
      <c r="CO123" s="1108"/>
      <c r="CP123" s="1116" t="s">
        <v>480</v>
      </c>
      <c r="CQ123" s="1117"/>
      <c r="CR123" s="1117"/>
      <c r="CS123" s="1117"/>
      <c r="CT123" s="1117"/>
      <c r="CU123" s="1117"/>
      <c r="CV123" s="1117"/>
      <c r="CW123" s="1117"/>
      <c r="CX123" s="1117"/>
      <c r="CY123" s="1117"/>
      <c r="CZ123" s="1117"/>
      <c r="DA123" s="1117"/>
      <c r="DB123" s="1117"/>
      <c r="DC123" s="1117"/>
      <c r="DD123" s="1117"/>
      <c r="DE123" s="1117"/>
      <c r="DF123" s="1118"/>
      <c r="DG123" s="1054" t="s">
        <v>464</v>
      </c>
      <c r="DH123" s="1055"/>
      <c r="DI123" s="1055"/>
      <c r="DJ123" s="1055"/>
      <c r="DK123" s="1056"/>
      <c r="DL123" s="1057" t="s">
        <v>445</v>
      </c>
      <c r="DM123" s="1055"/>
      <c r="DN123" s="1055"/>
      <c r="DO123" s="1055"/>
      <c r="DP123" s="1056"/>
      <c r="DQ123" s="1057" t="s">
        <v>445</v>
      </c>
      <c r="DR123" s="1055"/>
      <c r="DS123" s="1055"/>
      <c r="DT123" s="1055"/>
      <c r="DU123" s="1056"/>
      <c r="DV123" s="1058" t="s">
        <v>481</v>
      </c>
      <c r="DW123" s="1059"/>
      <c r="DX123" s="1059"/>
      <c r="DY123" s="1059"/>
      <c r="DZ123" s="1060"/>
    </row>
    <row r="124" spans="1:130" s="248" customFormat="1" ht="26.25" customHeight="1" thickBot="1" x14ac:dyDescent="0.25">
      <c r="A124" s="1155"/>
      <c r="B124" s="1042"/>
      <c r="C124" s="1012" t="s">
        <v>463</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445</v>
      </c>
      <c r="AB124" s="1055"/>
      <c r="AC124" s="1055"/>
      <c r="AD124" s="1055"/>
      <c r="AE124" s="1056"/>
      <c r="AF124" s="1057" t="s">
        <v>462</v>
      </c>
      <c r="AG124" s="1055"/>
      <c r="AH124" s="1055"/>
      <c r="AI124" s="1055"/>
      <c r="AJ124" s="1056"/>
      <c r="AK124" s="1057" t="s">
        <v>482</v>
      </c>
      <c r="AL124" s="1055"/>
      <c r="AM124" s="1055"/>
      <c r="AN124" s="1055"/>
      <c r="AO124" s="1056"/>
      <c r="AP124" s="1058" t="s">
        <v>482</v>
      </c>
      <c r="AQ124" s="1059"/>
      <c r="AR124" s="1059"/>
      <c r="AS124" s="1059"/>
      <c r="AT124" s="1060"/>
      <c r="AU124" s="1157" t="s">
        <v>483</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107.4</v>
      </c>
      <c r="BR124" s="1124"/>
      <c r="BS124" s="1124"/>
      <c r="BT124" s="1124"/>
      <c r="BU124" s="1124"/>
      <c r="BV124" s="1124">
        <v>126.2</v>
      </c>
      <c r="BW124" s="1124"/>
      <c r="BX124" s="1124"/>
      <c r="BY124" s="1124"/>
      <c r="BZ124" s="1124"/>
      <c r="CA124" s="1124">
        <v>132.30000000000001</v>
      </c>
      <c r="CB124" s="1124"/>
      <c r="CC124" s="1124"/>
      <c r="CD124" s="1124"/>
      <c r="CE124" s="1124"/>
      <c r="CF124" s="1125"/>
      <c r="CG124" s="1126"/>
      <c r="CH124" s="1126"/>
      <c r="CI124" s="1126"/>
      <c r="CJ124" s="1127"/>
      <c r="CK124" s="1109"/>
      <c r="CL124" s="1109"/>
      <c r="CM124" s="1109"/>
      <c r="CN124" s="1109"/>
      <c r="CO124" s="1110"/>
      <c r="CP124" s="1116" t="s">
        <v>484</v>
      </c>
      <c r="CQ124" s="1117"/>
      <c r="CR124" s="1117"/>
      <c r="CS124" s="1117"/>
      <c r="CT124" s="1117"/>
      <c r="CU124" s="1117"/>
      <c r="CV124" s="1117"/>
      <c r="CW124" s="1117"/>
      <c r="CX124" s="1117"/>
      <c r="CY124" s="1117"/>
      <c r="CZ124" s="1117"/>
      <c r="DA124" s="1117"/>
      <c r="DB124" s="1117"/>
      <c r="DC124" s="1117"/>
      <c r="DD124" s="1117"/>
      <c r="DE124" s="1117"/>
      <c r="DF124" s="1118"/>
      <c r="DG124" s="1101">
        <v>16736511</v>
      </c>
      <c r="DH124" s="1080"/>
      <c r="DI124" s="1080"/>
      <c r="DJ124" s="1080"/>
      <c r="DK124" s="1081"/>
      <c r="DL124" s="1079">
        <v>16561805</v>
      </c>
      <c r="DM124" s="1080"/>
      <c r="DN124" s="1080"/>
      <c r="DO124" s="1080"/>
      <c r="DP124" s="1081"/>
      <c r="DQ124" s="1079" t="s">
        <v>445</v>
      </c>
      <c r="DR124" s="1080"/>
      <c r="DS124" s="1080"/>
      <c r="DT124" s="1080"/>
      <c r="DU124" s="1081"/>
      <c r="DV124" s="1082" t="s">
        <v>445</v>
      </c>
      <c r="DW124" s="1083"/>
      <c r="DX124" s="1083"/>
      <c r="DY124" s="1083"/>
      <c r="DZ124" s="1084"/>
    </row>
    <row r="125" spans="1:130" s="248" customFormat="1" ht="26.25" customHeight="1" x14ac:dyDescent="0.2">
      <c r="A125" s="1155"/>
      <c r="B125" s="1042"/>
      <c r="C125" s="1012" t="s">
        <v>467</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481</v>
      </c>
      <c r="AB125" s="1055"/>
      <c r="AC125" s="1055"/>
      <c r="AD125" s="1055"/>
      <c r="AE125" s="1056"/>
      <c r="AF125" s="1057" t="s">
        <v>481</v>
      </c>
      <c r="AG125" s="1055"/>
      <c r="AH125" s="1055"/>
      <c r="AI125" s="1055"/>
      <c r="AJ125" s="1056"/>
      <c r="AK125" s="1057" t="s">
        <v>466</v>
      </c>
      <c r="AL125" s="1055"/>
      <c r="AM125" s="1055"/>
      <c r="AN125" s="1055"/>
      <c r="AO125" s="1056"/>
      <c r="AP125" s="1058" t="s">
        <v>462</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485</v>
      </c>
      <c r="CL125" s="1104"/>
      <c r="CM125" s="1104"/>
      <c r="CN125" s="1104"/>
      <c r="CO125" s="1105"/>
      <c r="CP125" s="1036" t="s">
        <v>486</v>
      </c>
      <c r="CQ125" s="985"/>
      <c r="CR125" s="985"/>
      <c r="CS125" s="985"/>
      <c r="CT125" s="985"/>
      <c r="CU125" s="985"/>
      <c r="CV125" s="985"/>
      <c r="CW125" s="985"/>
      <c r="CX125" s="985"/>
      <c r="CY125" s="985"/>
      <c r="CZ125" s="985"/>
      <c r="DA125" s="985"/>
      <c r="DB125" s="985"/>
      <c r="DC125" s="985"/>
      <c r="DD125" s="985"/>
      <c r="DE125" s="985"/>
      <c r="DF125" s="986"/>
      <c r="DG125" s="1022" t="s">
        <v>466</v>
      </c>
      <c r="DH125" s="1023"/>
      <c r="DI125" s="1023"/>
      <c r="DJ125" s="1023"/>
      <c r="DK125" s="1023"/>
      <c r="DL125" s="1023" t="s">
        <v>445</v>
      </c>
      <c r="DM125" s="1023"/>
      <c r="DN125" s="1023"/>
      <c r="DO125" s="1023"/>
      <c r="DP125" s="1023"/>
      <c r="DQ125" s="1023" t="s">
        <v>464</v>
      </c>
      <c r="DR125" s="1023"/>
      <c r="DS125" s="1023"/>
      <c r="DT125" s="1023"/>
      <c r="DU125" s="1023"/>
      <c r="DV125" s="1024" t="s">
        <v>481</v>
      </c>
      <c r="DW125" s="1024"/>
      <c r="DX125" s="1024"/>
      <c r="DY125" s="1024"/>
      <c r="DZ125" s="1025"/>
    </row>
    <row r="126" spans="1:130" s="248" customFormat="1" ht="26.25" customHeight="1" thickBot="1" x14ac:dyDescent="0.25">
      <c r="A126" s="1155"/>
      <c r="B126" s="1042"/>
      <c r="C126" s="1012" t="s">
        <v>469</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3988</v>
      </c>
      <c r="AB126" s="1055"/>
      <c r="AC126" s="1055"/>
      <c r="AD126" s="1055"/>
      <c r="AE126" s="1056"/>
      <c r="AF126" s="1057">
        <v>3988</v>
      </c>
      <c r="AG126" s="1055"/>
      <c r="AH126" s="1055"/>
      <c r="AI126" s="1055"/>
      <c r="AJ126" s="1056"/>
      <c r="AK126" s="1057">
        <v>2881</v>
      </c>
      <c r="AL126" s="1055"/>
      <c r="AM126" s="1055"/>
      <c r="AN126" s="1055"/>
      <c r="AO126" s="1056"/>
      <c r="AP126" s="1058">
        <v>0</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487</v>
      </c>
      <c r="CQ126" s="1046"/>
      <c r="CR126" s="1046"/>
      <c r="CS126" s="1046"/>
      <c r="CT126" s="1046"/>
      <c r="CU126" s="1046"/>
      <c r="CV126" s="1046"/>
      <c r="CW126" s="1046"/>
      <c r="CX126" s="1046"/>
      <c r="CY126" s="1046"/>
      <c r="CZ126" s="1046"/>
      <c r="DA126" s="1046"/>
      <c r="DB126" s="1046"/>
      <c r="DC126" s="1046"/>
      <c r="DD126" s="1046"/>
      <c r="DE126" s="1046"/>
      <c r="DF126" s="1047"/>
      <c r="DG126" s="1015" t="s">
        <v>464</v>
      </c>
      <c r="DH126" s="1016"/>
      <c r="DI126" s="1016"/>
      <c r="DJ126" s="1016"/>
      <c r="DK126" s="1016"/>
      <c r="DL126" s="1016" t="s">
        <v>445</v>
      </c>
      <c r="DM126" s="1016"/>
      <c r="DN126" s="1016"/>
      <c r="DO126" s="1016"/>
      <c r="DP126" s="1016"/>
      <c r="DQ126" s="1016" t="s">
        <v>445</v>
      </c>
      <c r="DR126" s="1016"/>
      <c r="DS126" s="1016"/>
      <c r="DT126" s="1016"/>
      <c r="DU126" s="1016"/>
      <c r="DV126" s="1017" t="s">
        <v>393</v>
      </c>
      <c r="DW126" s="1017"/>
      <c r="DX126" s="1017"/>
      <c r="DY126" s="1017"/>
      <c r="DZ126" s="1018"/>
    </row>
    <row r="127" spans="1:130" s="248" customFormat="1" ht="26.25" customHeight="1" x14ac:dyDescent="0.2">
      <c r="A127" s="1156"/>
      <c r="B127" s="1044"/>
      <c r="C127" s="1098" t="s">
        <v>488</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462</v>
      </c>
      <c r="AB127" s="1055"/>
      <c r="AC127" s="1055"/>
      <c r="AD127" s="1055"/>
      <c r="AE127" s="1056"/>
      <c r="AF127" s="1057" t="s">
        <v>445</v>
      </c>
      <c r="AG127" s="1055"/>
      <c r="AH127" s="1055"/>
      <c r="AI127" s="1055"/>
      <c r="AJ127" s="1056"/>
      <c r="AK127" s="1057" t="s">
        <v>464</v>
      </c>
      <c r="AL127" s="1055"/>
      <c r="AM127" s="1055"/>
      <c r="AN127" s="1055"/>
      <c r="AO127" s="1056"/>
      <c r="AP127" s="1058" t="s">
        <v>464</v>
      </c>
      <c r="AQ127" s="1059"/>
      <c r="AR127" s="1059"/>
      <c r="AS127" s="1059"/>
      <c r="AT127" s="1060"/>
      <c r="AU127" s="284"/>
      <c r="AV127" s="284"/>
      <c r="AW127" s="284"/>
      <c r="AX127" s="1128" t="s">
        <v>489</v>
      </c>
      <c r="AY127" s="1129"/>
      <c r="AZ127" s="1129"/>
      <c r="BA127" s="1129"/>
      <c r="BB127" s="1129"/>
      <c r="BC127" s="1129"/>
      <c r="BD127" s="1129"/>
      <c r="BE127" s="1130"/>
      <c r="BF127" s="1131" t="s">
        <v>490</v>
      </c>
      <c r="BG127" s="1129"/>
      <c r="BH127" s="1129"/>
      <c r="BI127" s="1129"/>
      <c r="BJ127" s="1129"/>
      <c r="BK127" s="1129"/>
      <c r="BL127" s="1130"/>
      <c r="BM127" s="1131" t="s">
        <v>491</v>
      </c>
      <c r="BN127" s="1129"/>
      <c r="BO127" s="1129"/>
      <c r="BP127" s="1129"/>
      <c r="BQ127" s="1129"/>
      <c r="BR127" s="1129"/>
      <c r="BS127" s="1130"/>
      <c r="BT127" s="1131" t="s">
        <v>492</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493</v>
      </c>
      <c r="CQ127" s="1046"/>
      <c r="CR127" s="1046"/>
      <c r="CS127" s="1046"/>
      <c r="CT127" s="1046"/>
      <c r="CU127" s="1046"/>
      <c r="CV127" s="1046"/>
      <c r="CW127" s="1046"/>
      <c r="CX127" s="1046"/>
      <c r="CY127" s="1046"/>
      <c r="CZ127" s="1046"/>
      <c r="DA127" s="1046"/>
      <c r="DB127" s="1046"/>
      <c r="DC127" s="1046"/>
      <c r="DD127" s="1046"/>
      <c r="DE127" s="1046"/>
      <c r="DF127" s="1047"/>
      <c r="DG127" s="1015" t="s">
        <v>462</v>
      </c>
      <c r="DH127" s="1016"/>
      <c r="DI127" s="1016"/>
      <c r="DJ127" s="1016"/>
      <c r="DK127" s="1016"/>
      <c r="DL127" s="1016" t="s">
        <v>466</v>
      </c>
      <c r="DM127" s="1016"/>
      <c r="DN127" s="1016"/>
      <c r="DO127" s="1016"/>
      <c r="DP127" s="1016"/>
      <c r="DQ127" s="1016" t="s">
        <v>445</v>
      </c>
      <c r="DR127" s="1016"/>
      <c r="DS127" s="1016"/>
      <c r="DT127" s="1016"/>
      <c r="DU127" s="1016"/>
      <c r="DV127" s="1017" t="s">
        <v>462</v>
      </c>
      <c r="DW127" s="1017"/>
      <c r="DX127" s="1017"/>
      <c r="DY127" s="1017"/>
      <c r="DZ127" s="1018"/>
    </row>
    <row r="128" spans="1:130" s="248" customFormat="1" ht="26.25" customHeight="1" thickBot="1" x14ac:dyDescent="0.25">
      <c r="A128" s="1139" t="s">
        <v>494</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495</v>
      </c>
      <c r="X128" s="1141"/>
      <c r="Y128" s="1141"/>
      <c r="Z128" s="1142"/>
      <c r="AA128" s="1143">
        <v>633976</v>
      </c>
      <c r="AB128" s="1144"/>
      <c r="AC128" s="1144"/>
      <c r="AD128" s="1144"/>
      <c r="AE128" s="1145"/>
      <c r="AF128" s="1146">
        <v>643729</v>
      </c>
      <c r="AG128" s="1144"/>
      <c r="AH128" s="1144"/>
      <c r="AI128" s="1144"/>
      <c r="AJ128" s="1145"/>
      <c r="AK128" s="1146">
        <v>703236</v>
      </c>
      <c r="AL128" s="1144"/>
      <c r="AM128" s="1144"/>
      <c r="AN128" s="1144"/>
      <c r="AO128" s="1145"/>
      <c r="AP128" s="1147"/>
      <c r="AQ128" s="1148"/>
      <c r="AR128" s="1148"/>
      <c r="AS128" s="1148"/>
      <c r="AT128" s="1149"/>
      <c r="AU128" s="284"/>
      <c r="AV128" s="284"/>
      <c r="AW128" s="284"/>
      <c r="AX128" s="984" t="s">
        <v>496</v>
      </c>
      <c r="AY128" s="985"/>
      <c r="AZ128" s="985"/>
      <c r="BA128" s="985"/>
      <c r="BB128" s="985"/>
      <c r="BC128" s="985"/>
      <c r="BD128" s="985"/>
      <c r="BE128" s="986"/>
      <c r="BF128" s="1150" t="s">
        <v>445</v>
      </c>
      <c r="BG128" s="1151"/>
      <c r="BH128" s="1151"/>
      <c r="BI128" s="1151"/>
      <c r="BJ128" s="1151"/>
      <c r="BK128" s="1151"/>
      <c r="BL128" s="1152"/>
      <c r="BM128" s="1150">
        <v>12.48</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497</v>
      </c>
      <c r="CQ128" s="1133"/>
      <c r="CR128" s="1133"/>
      <c r="CS128" s="1133"/>
      <c r="CT128" s="1133"/>
      <c r="CU128" s="1133"/>
      <c r="CV128" s="1133"/>
      <c r="CW128" s="1133"/>
      <c r="CX128" s="1133"/>
      <c r="CY128" s="1133"/>
      <c r="CZ128" s="1133"/>
      <c r="DA128" s="1133"/>
      <c r="DB128" s="1133"/>
      <c r="DC128" s="1133"/>
      <c r="DD128" s="1133"/>
      <c r="DE128" s="1133"/>
      <c r="DF128" s="1134"/>
      <c r="DG128" s="1135" t="s">
        <v>464</v>
      </c>
      <c r="DH128" s="1136"/>
      <c r="DI128" s="1136"/>
      <c r="DJ128" s="1136"/>
      <c r="DK128" s="1136"/>
      <c r="DL128" s="1136" t="s">
        <v>445</v>
      </c>
      <c r="DM128" s="1136"/>
      <c r="DN128" s="1136"/>
      <c r="DO128" s="1136"/>
      <c r="DP128" s="1136"/>
      <c r="DQ128" s="1136" t="s">
        <v>462</v>
      </c>
      <c r="DR128" s="1136"/>
      <c r="DS128" s="1136"/>
      <c r="DT128" s="1136"/>
      <c r="DU128" s="1136"/>
      <c r="DV128" s="1137" t="s">
        <v>462</v>
      </c>
      <c r="DW128" s="1137"/>
      <c r="DX128" s="1137"/>
      <c r="DY128" s="1137"/>
      <c r="DZ128" s="1138"/>
    </row>
    <row r="129" spans="1:131" s="248" customFormat="1" ht="26.25" customHeight="1" x14ac:dyDescent="0.2">
      <c r="A129" s="1026" t="s">
        <v>108</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498</v>
      </c>
      <c r="X129" s="1170"/>
      <c r="Y129" s="1170"/>
      <c r="Z129" s="1171"/>
      <c r="AA129" s="1054">
        <v>19480803</v>
      </c>
      <c r="AB129" s="1055"/>
      <c r="AC129" s="1055"/>
      <c r="AD129" s="1055"/>
      <c r="AE129" s="1056"/>
      <c r="AF129" s="1057">
        <v>19664612</v>
      </c>
      <c r="AG129" s="1055"/>
      <c r="AH129" s="1055"/>
      <c r="AI129" s="1055"/>
      <c r="AJ129" s="1056"/>
      <c r="AK129" s="1057">
        <v>20156202</v>
      </c>
      <c r="AL129" s="1055"/>
      <c r="AM129" s="1055"/>
      <c r="AN129" s="1055"/>
      <c r="AO129" s="1056"/>
      <c r="AP129" s="1172"/>
      <c r="AQ129" s="1173"/>
      <c r="AR129" s="1173"/>
      <c r="AS129" s="1173"/>
      <c r="AT129" s="1174"/>
      <c r="AU129" s="286"/>
      <c r="AV129" s="286"/>
      <c r="AW129" s="286"/>
      <c r="AX129" s="1163" t="s">
        <v>499</v>
      </c>
      <c r="AY129" s="1046"/>
      <c r="AZ129" s="1046"/>
      <c r="BA129" s="1046"/>
      <c r="BB129" s="1046"/>
      <c r="BC129" s="1046"/>
      <c r="BD129" s="1046"/>
      <c r="BE129" s="1047"/>
      <c r="BF129" s="1164" t="s">
        <v>462</v>
      </c>
      <c r="BG129" s="1165"/>
      <c r="BH129" s="1165"/>
      <c r="BI129" s="1165"/>
      <c r="BJ129" s="1165"/>
      <c r="BK129" s="1165"/>
      <c r="BL129" s="1166"/>
      <c r="BM129" s="1164">
        <v>17.48</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1026" t="s">
        <v>500</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501</v>
      </c>
      <c r="X130" s="1170"/>
      <c r="Y130" s="1170"/>
      <c r="Z130" s="1171"/>
      <c r="AA130" s="1054">
        <v>3379348</v>
      </c>
      <c r="AB130" s="1055"/>
      <c r="AC130" s="1055"/>
      <c r="AD130" s="1055"/>
      <c r="AE130" s="1056"/>
      <c r="AF130" s="1057">
        <v>3346742</v>
      </c>
      <c r="AG130" s="1055"/>
      <c r="AH130" s="1055"/>
      <c r="AI130" s="1055"/>
      <c r="AJ130" s="1056"/>
      <c r="AK130" s="1057">
        <v>3299225</v>
      </c>
      <c r="AL130" s="1055"/>
      <c r="AM130" s="1055"/>
      <c r="AN130" s="1055"/>
      <c r="AO130" s="1056"/>
      <c r="AP130" s="1172"/>
      <c r="AQ130" s="1173"/>
      <c r="AR130" s="1173"/>
      <c r="AS130" s="1173"/>
      <c r="AT130" s="1174"/>
      <c r="AU130" s="286"/>
      <c r="AV130" s="286"/>
      <c r="AW130" s="286"/>
      <c r="AX130" s="1163" t="s">
        <v>502</v>
      </c>
      <c r="AY130" s="1046"/>
      <c r="AZ130" s="1046"/>
      <c r="BA130" s="1046"/>
      <c r="BB130" s="1046"/>
      <c r="BC130" s="1046"/>
      <c r="BD130" s="1046"/>
      <c r="BE130" s="1047"/>
      <c r="BF130" s="1200">
        <v>11.1</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503</v>
      </c>
      <c r="X131" s="1208"/>
      <c r="Y131" s="1208"/>
      <c r="Z131" s="1209"/>
      <c r="AA131" s="1101">
        <v>16101455</v>
      </c>
      <c r="AB131" s="1080"/>
      <c r="AC131" s="1080"/>
      <c r="AD131" s="1080"/>
      <c r="AE131" s="1081"/>
      <c r="AF131" s="1079">
        <v>16317870</v>
      </c>
      <c r="AG131" s="1080"/>
      <c r="AH131" s="1080"/>
      <c r="AI131" s="1080"/>
      <c r="AJ131" s="1081"/>
      <c r="AK131" s="1079">
        <v>16856977</v>
      </c>
      <c r="AL131" s="1080"/>
      <c r="AM131" s="1080"/>
      <c r="AN131" s="1080"/>
      <c r="AO131" s="1081"/>
      <c r="AP131" s="1210"/>
      <c r="AQ131" s="1211"/>
      <c r="AR131" s="1211"/>
      <c r="AS131" s="1211"/>
      <c r="AT131" s="1212"/>
      <c r="AU131" s="286"/>
      <c r="AV131" s="286"/>
      <c r="AW131" s="286"/>
      <c r="AX131" s="1182" t="s">
        <v>504</v>
      </c>
      <c r="AY131" s="1133"/>
      <c r="AZ131" s="1133"/>
      <c r="BA131" s="1133"/>
      <c r="BB131" s="1133"/>
      <c r="BC131" s="1133"/>
      <c r="BD131" s="1133"/>
      <c r="BE131" s="1134"/>
      <c r="BF131" s="1183">
        <v>132.30000000000001</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89" t="s">
        <v>505</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506</v>
      </c>
      <c r="W132" s="1193"/>
      <c r="X132" s="1193"/>
      <c r="Y132" s="1193"/>
      <c r="Z132" s="1194"/>
      <c r="AA132" s="1195">
        <v>12.042271960000001</v>
      </c>
      <c r="AB132" s="1196"/>
      <c r="AC132" s="1196"/>
      <c r="AD132" s="1196"/>
      <c r="AE132" s="1197"/>
      <c r="AF132" s="1198">
        <v>11.5689609</v>
      </c>
      <c r="AG132" s="1196"/>
      <c r="AH132" s="1196"/>
      <c r="AI132" s="1196"/>
      <c r="AJ132" s="1197"/>
      <c r="AK132" s="1198">
        <v>9.8620114389999998</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507</v>
      </c>
      <c r="W133" s="1176"/>
      <c r="X133" s="1176"/>
      <c r="Y133" s="1176"/>
      <c r="Z133" s="1177"/>
      <c r="AA133" s="1178">
        <v>11.3</v>
      </c>
      <c r="AB133" s="1179"/>
      <c r="AC133" s="1179"/>
      <c r="AD133" s="1179"/>
      <c r="AE133" s="1180"/>
      <c r="AF133" s="1178">
        <v>11.6</v>
      </c>
      <c r="AG133" s="1179"/>
      <c r="AH133" s="1179"/>
      <c r="AI133" s="1179"/>
      <c r="AJ133" s="1180"/>
      <c r="AK133" s="1178">
        <v>11.1</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CyYOdkSiyP/SqPxTmwLddduuv1gUzU1UePr4m9JKETrBrd2wMugp+2xmPSrgzaAxw37XSqKFc51fm3fuvefNBg==" saltValue="aox92D4bux8Pz6Xm2eY7r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4" zoomScaleNormal="85" zoomScaleSheetLayoutView="100" workbookViewId="0">
      <selection activeCell="CO53" sqref="CO53"/>
    </sheetView>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508</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sbfzLXfov0Ct0SiJ9GARiwbJyXbxbwtb08Sq1qETLXINCbBrESBiF1ZCgxFVD/O/bdIkZRfRTXPk9x1PvkLbHQ==" saltValue="iMraDe0hZRRxIrc2KlmzH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55" zoomScaleNormal="55"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HLI/+BQ5S8SLnR9t9JYyNQ/GwM+FCFjyDx5bVMAt+YtitdcDnqRMT3p2IsdqIgPt2nyL/IlY+bT64AjjKirk9w==" saltValue="3v2DHELeP/SnGw4fixVyv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509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510</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511</v>
      </c>
      <c r="AP7" s="305"/>
      <c r="AQ7" s="306" t="s">
        <v>512</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513</v>
      </c>
      <c r="AQ8" s="312" t="s">
        <v>514</v>
      </c>
      <c r="AR8" s="313" t="s">
        <v>515</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516</v>
      </c>
      <c r="AL9" s="1216"/>
      <c r="AM9" s="1216"/>
      <c r="AN9" s="1217"/>
      <c r="AO9" s="314">
        <v>5060596</v>
      </c>
      <c r="AP9" s="314">
        <v>61495</v>
      </c>
      <c r="AQ9" s="315">
        <v>70597</v>
      </c>
      <c r="AR9" s="316">
        <v>-12.9</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517</v>
      </c>
      <c r="AL10" s="1216"/>
      <c r="AM10" s="1216"/>
      <c r="AN10" s="1217"/>
      <c r="AO10" s="317">
        <v>1069745</v>
      </c>
      <c r="AP10" s="317">
        <v>12999</v>
      </c>
      <c r="AQ10" s="318">
        <v>6273</v>
      </c>
      <c r="AR10" s="319">
        <v>107.2</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518</v>
      </c>
      <c r="AL11" s="1216"/>
      <c r="AM11" s="1216"/>
      <c r="AN11" s="1217"/>
      <c r="AO11" s="317">
        <v>47208</v>
      </c>
      <c r="AP11" s="317">
        <v>574</v>
      </c>
      <c r="AQ11" s="318">
        <v>1314</v>
      </c>
      <c r="AR11" s="319">
        <v>-56.3</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519</v>
      </c>
      <c r="AL12" s="1216"/>
      <c r="AM12" s="1216"/>
      <c r="AN12" s="1217"/>
      <c r="AO12" s="317" t="s">
        <v>520</v>
      </c>
      <c r="AP12" s="317" t="s">
        <v>520</v>
      </c>
      <c r="AQ12" s="318">
        <v>3</v>
      </c>
      <c r="AR12" s="319" t="s">
        <v>520</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521</v>
      </c>
      <c r="AL13" s="1216"/>
      <c r="AM13" s="1216"/>
      <c r="AN13" s="1217"/>
      <c r="AO13" s="317">
        <v>93430</v>
      </c>
      <c r="AP13" s="317">
        <v>1135</v>
      </c>
      <c r="AQ13" s="318">
        <v>2424</v>
      </c>
      <c r="AR13" s="319">
        <v>-53.2</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522</v>
      </c>
      <c r="AL14" s="1216"/>
      <c r="AM14" s="1216"/>
      <c r="AN14" s="1217"/>
      <c r="AO14" s="317">
        <v>133084</v>
      </c>
      <c r="AP14" s="317">
        <v>1617</v>
      </c>
      <c r="AQ14" s="318">
        <v>1774</v>
      </c>
      <c r="AR14" s="319">
        <v>-8.9</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523</v>
      </c>
      <c r="AL15" s="1222"/>
      <c r="AM15" s="1222"/>
      <c r="AN15" s="1223"/>
      <c r="AO15" s="317">
        <v>-338295</v>
      </c>
      <c r="AP15" s="317">
        <v>-4111</v>
      </c>
      <c r="AQ15" s="318">
        <v>-4858</v>
      </c>
      <c r="AR15" s="319">
        <v>-15.4</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188</v>
      </c>
      <c r="AL16" s="1222"/>
      <c r="AM16" s="1222"/>
      <c r="AN16" s="1223"/>
      <c r="AO16" s="317">
        <v>6065768</v>
      </c>
      <c r="AP16" s="317">
        <v>73709</v>
      </c>
      <c r="AQ16" s="318">
        <v>77526</v>
      </c>
      <c r="AR16" s="319">
        <v>-4.9000000000000004</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524</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525</v>
      </c>
      <c r="AP20" s="326" t="s">
        <v>526</v>
      </c>
      <c r="AQ20" s="327" t="s">
        <v>527</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528</v>
      </c>
      <c r="AL21" s="1225"/>
      <c r="AM21" s="1225"/>
      <c r="AN21" s="1226"/>
      <c r="AO21" s="330">
        <v>6.27</v>
      </c>
      <c r="AP21" s="331">
        <v>7.31</v>
      </c>
      <c r="AQ21" s="332">
        <v>-1.04</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529</v>
      </c>
      <c r="AL22" s="1225"/>
      <c r="AM22" s="1225"/>
      <c r="AN22" s="1226"/>
      <c r="AO22" s="335">
        <v>99.4</v>
      </c>
      <c r="AP22" s="336">
        <v>98.5</v>
      </c>
      <c r="AQ22" s="337">
        <v>0.9</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530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531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532</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511</v>
      </c>
      <c r="AP30" s="305"/>
      <c r="AQ30" s="306" t="s">
        <v>512</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513</v>
      </c>
      <c r="AQ31" s="312" t="s">
        <v>514</v>
      </c>
      <c r="AR31" s="313" t="s">
        <v>515</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533</v>
      </c>
      <c r="AL32" s="1219"/>
      <c r="AM32" s="1219"/>
      <c r="AN32" s="1220"/>
      <c r="AO32" s="345">
        <v>3945891</v>
      </c>
      <c r="AP32" s="345">
        <v>47949</v>
      </c>
      <c r="AQ32" s="346">
        <v>38968</v>
      </c>
      <c r="AR32" s="347">
        <v>23</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534</v>
      </c>
      <c r="AL33" s="1219"/>
      <c r="AM33" s="1219"/>
      <c r="AN33" s="1220"/>
      <c r="AO33" s="345" t="s">
        <v>520</v>
      </c>
      <c r="AP33" s="345" t="s">
        <v>520</v>
      </c>
      <c r="AQ33" s="346" t="s">
        <v>520</v>
      </c>
      <c r="AR33" s="347" t="s">
        <v>520</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535</v>
      </c>
      <c r="AL34" s="1219"/>
      <c r="AM34" s="1219"/>
      <c r="AN34" s="1220"/>
      <c r="AO34" s="345" t="s">
        <v>520</v>
      </c>
      <c r="AP34" s="345" t="s">
        <v>520</v>
      </c>
      <c r="AQ34" s="346">
        <v>58</v>
      </c>
      <c r="AR34" s="347" t="s">
        <v>520</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536</v>
      </c>
      <c r="AL35" s="1219"/>
      <c r="AM35" s="1219"/>
      <c r="AN35" s="1220"/>
      <c r="AO35" s="345">
        <v>1122335</v>
      </c>
      <c r="AP35" s="345">
        <v>13638</v>
      </c>
      <c r="AQ35" s="346">
        <v>12321</v>
      </c>
      <c r="AR35" s="347">
        <v>10.7</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537</v>
      </c>
      <c r="AL36" s="1219"/>
      <c r="AM36" s="1219"/>
      <c r="AN36" s="1220"/>
      <c r="AO36" s="345">
        <v>257522</v>
      </c>
      <c r="AP36" s="345">
        <v>3129</v>
      </c>
      <c r="AQ36" s="346">
        <v>1771</v>
      </c>
      <c r="AR36" s="347">
        <v>76.7</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538</v>
      </c>
      <c r="AL37" s="1219"/>
      <c r="AM37" s="1219"/>
      <c r="AN37" s="1220"/>
      <c r="AO37" s="345">
        <v>339150</v>
      </c>
      <c r="AP37" s="345">
        <v>4121</v>
      </c>
      <c r="AQ37" s="346">
        <v>588</v>
      </c>
      <c r="AR37" s="347">
        <v>600.9</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539</v>
      </c>
      <c r="AL38" s="1228"/>
      <c r="AM38" s="1228"/>
      <c r="AN38" s="1229"/>
      <c r="AO38" s="348" t="s">
        <v>520</v>
      </c>
      <c r="AP38" s="348" t="s">
        <v>520</v>
      </c>
      <c r="AQ38" s="349">
        <v>1</v>
      </c>
      <c r="AR38" s="337" t="s">
        <v>520</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540</v>
      </c>
      <c r="AL39" s="1228"/>
      <c r="AM39" s="1228"/>
      <c r="AN39" s="1229"/>
      <c r="AO39" s="345">
        <v>-703236</v>
      </c>
      <c r="AP39" s="345">
        <v>-8546</v>
      </c>
      <c r="AQ39" s="346">
        <v>-5205</v>
      </c>
      <c r="AR39" s="347">
        <v>64.2</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541</v>
      </c>
      <c r="AL40" s="1219"/>
      <c r="AM40" s="1219"/>
      <c r="AN40" s="1220"/>
      <c r="AO40" s="345">
        <v>-3299225</v>
      </c>
      <c r="AP40" s="345">
        <v>-40091</v>
      </c>
      <c r="AQ40" s="346">
        <v>-35431</v>
      </c>
      <c r="AR40" s="347">
        <v>13.2</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299</v>
      </c>
      <c r="AL41" s="1231"/>
      <c r="AM41" s="1231"/>
      <c r="AN41" s="1232"/>
      <c r="AO41" s="345">
        <v>1662437</v>
      </c>
      <c r="AP41" s="345">
        <v>20201</v>
      </c>
      <c r="AQ41" s="346">
        <v>13072</v>
      </c>
      <c r="AR41" s="347">
        <v>54.5</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542</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544</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511</v>
      </c>
      <c r="AN49" s="1235" t="s">
        <v>545</v>
      </c>
      <c r="AO49" s="1236"/>
      <c r="AP49" s="1236"/>
      <c r="AQ49" s="1236"/>
      <c r="AR49" s="1237"/>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546</v>
      </c>
      <c r="AO50" s="362" t="s">
        <v>547</v>
      </c>
      <c r="AP50" s="363" t="s">
        <v>548</v>
      </c>
      <c r="AQ50" s="364" t="s">
        <v>549</v>
      </c>
      <c r="AR50" s="365" t="s">
        <v>550</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551</v>
      </c>
      <c r="AL51" s="358"/>
      <c r="AM51" s="366">
        <v>5413393</v>
      </c>
      <c r="AN51" s="367">
        <v>65263</v>
      </c>
      <c r="AO51" s="368">
        <v>-9.8000000000000007</v>
      </c>
      <c r="AP51" s="369">
        <v>57295</v>
      </c>
      <c r="AQ51" s="370">
        <v>5.7</v>
      </c>
      <c r="AR51" s="371">
        <v>-15.5</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552</v>
      </c>
      <c r="AM52" s="374">
        <v>2090586</v>
      </c>
      <c r="AN52" s="375">
        <v>25204</v>
      </c>
      <c r="AO52" s="376">
        <v>-26.6</v>
      </c>
      <c r="AP52" s="377">
        <v>32771</v>
      </c>
      <c r="AQ52" s="378">
        <v>10.4</v>
      </c>
      <c r="AR52" s="379">
        <v>-37</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553</v>
      </c>
      <c r="AL53" s="358"/>
      <c r="AM53" s="366">
        <v>6244412</v>
      </c>
      <c r="AN53" s="367">
        <v>75179</v>
      </c>
      <c r="AO53" s="368">
        <v>15.2</v>
      </c>
      <c r="AP53" s="369">
        <v>54110</v>
      </c>
      <c r="AQ53" s="370">
        <v>-5.6</v>
      </c>
      <c r="AR53" s="371">
        <v>20.8</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552</v>
      </c>
      <c r="AM54" s="374">
        <v>1874253</v>
      </c>
      <c r="AN54" s="375">
        <v>22565</v>
      </c>
      <c r="AO54" s="376">
        <v>-10.5</v>
      </c>
      <c r="AP54" s="377">
        <v>30620</v>
      </c>
      <c r="AQ54" s="378">
        <v>-6.6</v>
      </c>
      <c r="AR54" s="379">
        <v>-3.9</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554</v>
      </c>
      <c r="AL55" s="358"/>
      <c r="AM55" s="366">
        <v>6338180</v>
      </c>
      <c r="AN55" s="367">
        <v>76223</v>
      </c>
      <c r="AO55" s="368">
        <v>1.4</v>
      </c>
      <c r="AP55" s="369">
        <v>54684</v>
      </c>
      <c r="AQ55" s="370">
        <v>1.1000000000000001</v>
      </c>
      <c r="AR55" s="371">
        <v>0.3</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552</v>
      </c>
      <c r="AM56" s="374">
        <v>4187760</v>
      </c>
      <c r="AN56" s="375">
        <v>50362</v>
      </c>
      <c r="AO56" s="376">
        <v>123.2</v>
      </c>
      <c r="AP56" s="377">
        <v>32829</v>
      </c>
      <c r="AQ56" s="378">
        <v>7.2</v>
      </c>
      <c r="AR56" s="379">
        <v>116</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555</v>
      </c>
      <c r="AL57" s="358"/>
      <c r="AM57" s="366">
        <v>7565064</v>
      </c>
      <c r="AN57" s="367">
        <v>92085</v>
      </c>
      <c r="AO57" s="368">
        <v>20.8</v>
      </c>
      <c r="AP57" s="369">
        <v>62383</v>
      </c>
      <c r="AQ57" s="370">
        <v>14.1</v>
      </c>
      <c r="AR57" s="371">
        <v>6.7</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552</v>
      </c>
      <c r="AM58" s="374">
        <v>5520147</v>
      </c>
      <c r="AN58" s="375">
        <v>67193</v>
      </c>
      <c r="AO58" s="376">
        <v>33.4</v>
      </c>
      <c r="AP58" s="377">
        <v>35325</v>
      </c>
      <c r="AQ58" s="378">
        <v>7.6</v>
      </c>
      <c r="AR58" s="379">
        <v>25.8</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556</v>
      </c>
      <c r="AL59" s="358"/>
      <c r="AM59" s="366">
        <v>4030309</v>
      </c>
      <c r="AN59" s="367">
        <v>48975</v>
      </c>
      <c r="AO59" s="368">
        <v>-46.8</v>
      </c>
      <c r="AP59" s="369">
        <v>63812</v>
      </c>
      <c r="AQ59" s="370">
        <v>2.2999999999999998</v>
      </c>
      <c r="AR59" s="371">
        <v>-49.1</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552</v>
      </c>
      <c r="AM60" s="374">
        <v>1855312</v>
      </c>
      <c r="AN60" s="375">
        <v>22545</v>
      </c>
      <c r="AO60" s="376">
        <v>-66.400000000000006</v>
      </c>
      <c r="AP60" s="377">
        <v>33848</v>
      </c>
      <c r="AQ60" s="378">
        <v>-4.2</v>
      </c>
      <c r="AR60" s="379">
        <v>-62.2</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557</v>
      </c>
      <c r="AL61" s="380"/>
      <c r="AM61" s="381">
        <v>5918272</v>
      </c>
      <c r="AN61" s="382">
        <v>71545</v>
      </c>
      <c r="AO61" s="383">
        <v>-3.8</v>
      </c>
      <c r="AP61" s="384">
        <v>58457</v>
      </c>
      <c r="AQ61" s="385">
        <v>3.5</v>
      </c>
      <c r="AR61" s="371">
        <v>-7.3</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552</v>
      </c>
      <c r="AM62" s="374">
        <v>3105612</v>
      </c>
      <c r="AN62" s="375">
        <v>37574</v>
      </c>
      <c r="AO62" s="376">
        <v>10.6</v>
      </c>
      <c r="AP62" s="377">
        <v>33079</v>
      </c>
      <c r="AQ62" s="378">
        <v>2.9</v>
      </c>
      <c r="AR62" s="379">
        <v>7.7</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5RSa72zhiWo2xoZp0ZWkmz1r27ip4JhiOodQCXA8dKXBRRtWG02+py3T5WzAQBFDxyUcE0lC4R3h9JNQgCezVg==" saltValue="RTXLHK4cnIdnTA+ASEEKq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52" zoomScale="70" zoomScaleNormal="70" zoomScaleSheetLayoutView="55" workbookViewId="0">
      <selection activeCell="AD102" sqref="AD102"/>
    </sheetView>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559</v>
      </c>
    </row>
    <row r="121" spans="125:125" ht="13.5" hidden="1" customHeight="1" x14ac:dyDescent="0.2">
      <c r="DU121" s="292"/>
    </row>
  </sheetData>
  <sheetProtection algorithmName="SHA-512" hashValue="fANV8HqpZQ2nVBoLAHjyybwQB4e+3MiUYFjoNId4WAr0O+/BbjG6y33MC//VfLu7IkjicI22T38Jj0aB9ZDhlw==" saltValue="hQAyZh5bKe1Ve6TpCv9U/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64" zoomScale="85" zoomScaleNormal="85" zoomScaleSheetLayoutView="55" workbookViewId="0">
      <selection activeCell="AD102" sqref="AD102"/>
    </sheetView>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560</v>
      </c>
    </row>
  </sheetData>
  <sheetProtection algorithmName="SHA-512" hashValue="JitbgpDooW2Aas+xb9OcLKgEQhTJ1sxb2m6bSHlF5lrB32QgA9aHXahPyLDtp9zFS3pVA5SvkuuKRWbtfkWjRw==" saltValue="K3CK2oTP9AxXjDebOXGKf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5" zoomScaleSheetLayoutView="100" workbookViewId="0">
      <selection activeCell="AD102" sqref="AD102"/>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2">
      <c r="B47" s="10"/>
      <c r="C47" s="1238" t="s">
        <v>3</v>
      </c>
      <c r="D47" s="1238"/>
      <c r="E47" s="1239"/>
      <c r="F47" s="11">
        <v>13.59</v>
      </c>
      <c r="G47" s="12">
        <v>12.47</v>
      </c>
      <c r="H47" s="12">
        <v>13.64</v>
      </c>
      <c r="I47" s="12">
        <v>12.53</v>
      </c>
      <c r="J47" s="13">
        <v>12.65</v>
      </c>
    </row>
    <row r="48" spans="2:10" ht="57.75" customHeight="1" x14ac:dyDescent="0.2">
      <c r="B48" s="14"/>
      <c r="C48" s="1240" t="s">
        <v>4</v>
      </c>
      <c r="D48" s="1240"/>
      <c r="E48" s="1241"/>
      <c r="F48" s="15">
        <v>6.87</v>
      </c>
      <c r="G48" s="16">
        <v>5.86</v>
      </c>
      <c r="H48" s="16">
        <v>3.87</v>
      </c>
      <c r="I48" s="16">
        <v>5.29</v>
      </c>
      <c r="J48" s="17">
        <v>4.46</v>
      </c>
    </row>
    <row r="49" spans="2:10" ht="57.75" customHeight="1" thickBot="1" x14ac:dyDescent="0.25">
      <c r="B49" s="18"/>
      <c r="C49" s="1242" t="s">
        <v>5</v>
      </c>
      <c r="D49" s="1242"/>
      <c r="E49" s="1243"/>
      <c r="F49" s="19" t="s">
        <v>566</v>
      </c>
      <c r="G49" s="20" t="s">
        <v>567</v>
      </c>
      <c r="H49" s="20" t="s">
        <v>568</v>
      </c>
      <c r="I49" s="20">
        <v>0.48</v>
      </c>
      <c r="J49" s="21" t="s">
        <v>569</v>
      </c>
    </row>
    <row r="50" spans="2:10" ht="13.5" customHeight="1" x14ac:dyDescent="0.2"/>
  </sheetData>
  <sheetProtection algorithmName="SHA-512" hashValue="B+4MXwQKcgWTKkwst1hMt2oRVtncGfvP71dBkfb4f51bo9RwlTIlguZxwkZA5m2BliAs2SDg7maVcvJkfjp+hQ==" saltValue="uOA6hTxUSzCiLGhj0DD0T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2023-01-17T02:06:52Z</cp:lastPrinted>
  <dcterms:created xsi:type="dcterms:W3CDTF">2022-02-02T04:54:55Z</dcterms:created>
  <dcterms:modified xsi:type="dcterms:W3CDTF">2023-01-17T02:13:07Z</dcterms:modified>
  <cp:category/>
</cp:coreProperties>
</file>