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DCC1B918-4522-4AAD-ADBB-91CE86278ADD}"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BW34" i="10"/>
  <c r="BW35" i="10" s="1"/>
  <c r="AM34" i="10"/>
  <c r="U34" i="10"/>
  <c r="U35" i="10" s="1"/>
  <c r="C34" i="10"/>
  <c r="BW36" i="10" l="1"/>
  <c r="BW37" i="10" s="1"/>
  <c r="BW38" i="10" s="1"/>
  <c r="BW39" i="10" s="1"/>
  <c r="BW40" i="10" s="1"/>
  <c r="BW41" i="10" s="1"/>
  <c r="BW42" i="10" s="1"/>
  <c r="BW43" i="10" s="1"/>
  <c r="BE34" i="10"/>
  <c r="BE35" i="10" s="1"/>
  <c r="BE36" i="10" s="1"/>
  <c r="U36" i="10"/>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<sst xmlns="http://schemas.openxmlformats.org/spreadsheetml/2006/main" count="1138" uniqueCount="619">
  <si>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</si>
  <si>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</si>
  <si>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</si>
  <si>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</si>
  <si>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</si>
  <si>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</si>
  <si>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</si>
  <si>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</si>
  <si>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</si>
  <si>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</si>
  <si>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</si>
  <si>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</si>
  <si>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</si>
  <si>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</si>
  <si>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</si>
  <si>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</si>
  <si>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</si>
  <si>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</si>
  <si>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</si>
  <si>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</si>
  <si>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</si>
  <si>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</si>
  <si>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</si>
  <si>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</si>
  <si>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</si>
  <si>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</si>
  <si>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</si>
  <si>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</si>
  <si>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</si>
  <si>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</si>
  <si>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</si>
  <si>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</si>
  <si>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</si>
  <si>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</si>
  <si>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</si>
  <si>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</si>
  <si>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</si>
  <si>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</si>
  <si>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</si>
  <si>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</si>
  <si>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</si>
  <si>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</si>
  <si>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</si>
  <si>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</si>
  <si>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</si>
  <si>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</si>
  <si>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</si>
  <si>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</si>
  <si>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</si>
  <si>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</si>
  <si>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</si>
  <si>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</si>
  <si>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</si>
  <si>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</si>
  <si>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</si>
  <si>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</si>
  <si>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</si>
  <si>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</si>
  <si>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</si>
  <si>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</si>
  <si>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</si>
  <si>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</si>
  <si>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</si>
  <si>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</si>
  <si>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</si>
  <si>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</si>
  <si>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</si>
  <si>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</si>
  <si>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</si>
  <si>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</si>
  <si>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</si>
  <si>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</si>
  <si>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</si>
  <si>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</si>
  <si>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</si>
  <si>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</si>
  <si>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</si>
  <si>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</si>
  <si>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</si>
  <si>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</si>
  <si>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</si>
  <si>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</si>
  <si>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</si>
  <si>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</si>
  <si>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</si>
  <si>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</si>
  <si>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</si>
  <si>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</si>
  <si>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</si>
  <si>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</si>
  <si>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</si>
  <si>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</si>
  <si>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</si>
  <si>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</si>
  <si>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</si>
  <si>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</si>
  <si>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</si>
  <si>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</si>
  <si>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</si>
  <si>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</si>
  <si>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</si>
  <si>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</si>
  <si>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</si>
  <si>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</si>
  <si>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</si>
  <si>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</si>
  <si>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</si>
  <si>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</si>
  <si>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</si>
  <si>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</si>
  <si>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</si>
  <si>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</si>
  <si>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</si>
  <si>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</si>
  <si>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</si>
  <si>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</si>
  <si>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</si>
  <si>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</si>
  <si>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</si>
  <si>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</si>
  <si>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</si>
  <si>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</si>
  <si>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</si>
  <si>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</si>
  <si>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</si>
  <si>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</si>
  <si>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</si>
  <si>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</si>
  <si>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</si>
  <si>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</si>
  <si>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</si>
  <si>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</si>
  <si>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</si>
  <si>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</si>
  <si>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</si>
  <si>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</si>
  <si>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</si>
  <si>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</si>
  <si>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</si>
  <si>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</si>
  <si>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</si>
  <si>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</si>
  <si>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</si>
  <si>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</si>
  <si>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</si>
  <si>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</si>
  <si>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</si>
  <si>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</si>
  <si>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</si>
  <si>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</si>
  <si>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</si>
  <si>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</si>
  <si>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</si>
  <si>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</si>
  <si>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</si>
  <si>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</si>
  <si>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</si>
  <si>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</si>
  <si>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</si>
  <si>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</si>
  <si>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</si>
  <si>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</si>
  <si>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</si>
  <si>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</si>
  <si>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</si>
  <si>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</si>
  <si>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</si>
  <si>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</si>
  <si>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</si>
  <si>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</si>
  <si>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</si>
  <si>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</si>
  <si>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</si>
  <si>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</si>
  <si>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</si>
  <si>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</si>
  <si>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</si>
  <si>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</si>
  <si>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</si>
  <si>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</si>
  <si>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</si>
  <si>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</si>
  <si>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</si>
  <si>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</si>
  <si>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</si>
  <si>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</si>
  <si>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</si>
  <si>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</si>
  <si>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</si>
  <si>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</si>
  <si>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</si>
  <si>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</si>
  <si>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</si>
  <si>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</si>
  <si>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</si>
  <si>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</si>
  <si>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</si>
  <si>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</si>
  <si>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</si>
  <si>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</si>
  <si>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</si>
  <si>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</si>
  <si>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</si>
  <si>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</si>
  <si>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</si>
  <si>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</si>
  <si>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</si>
  <si>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</si>
  <si>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</si>
  <si>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</si>
  <si>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</si>
  <si>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</si>
  <si>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</si>
  <si>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</si>
  <si>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</si>
  <si>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</si>
  <si>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</si>
  <si>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</si>
  <si>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</si>
  <si>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</si>
  <si>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</si>
  <si>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</si>
  <si>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</si>
  <si>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</si>
  <si>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</si>
  <si>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</si>
  <si>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</si>
  <si>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</si>
  <si>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</si>
  <si>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</si>
  <si>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</si>
  <si>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</si>
  <si>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</si>
  <si>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</si>
  <si>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</si>
  <si>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</si>
  <si>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</si>
  <si>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</si>
  <si>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</si>
  <si>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</si>
  <si>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</si>
  <si>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</si>
  <si>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</si>
  <si>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</si>
  <si>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</si>
  <si>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</si>
  <si>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</si>
  <si>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</si>
  <si>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</si>
  <si>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</si>
  <si>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</si>
  <si>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</si>
  <si>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</si>
  <si>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</si>
  <si>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</si>
  <si>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</si>
  <si>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</si>
  <si>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</si>
  <si>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</si>
  <si>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</si>
  <si>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</si>
  <si>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</si>
  <si>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</si>
  <si>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</si>
  <si>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</si>
  <si>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</si>
  <si>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</si>
  <si>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</si>
  <si>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</si>
  <si>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</si>
  <si>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</si>
  <si>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</si>
  <si>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</si>
  <si>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</si>
  <si>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</si>
  <si>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</si>
  <si>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</si>
  <si>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</si>
  <si>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</si>
  <si>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</si>
  <si>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</si>
  <si>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</si>
  <si>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</si>
  <si>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</si>
  <si>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</si>
  <si>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</si>
  <si>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</si>
  <si>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</si>
  <si>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</si>
  <si>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</si>
  <si>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</si>
  <si>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</si>
  <si>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</si>
  <si>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</si>
  <si>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</si>
  <si>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</si>
  <si>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</si>
  <si>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</si>
  <si>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</si>
  <si>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</si>
  <si>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</si>
  <si>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</si>
  <si>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</si>
  <si>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</si>
  <si>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</si>
  <si>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</si>
  <si>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</si>
  <si>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</si>
  <si>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</si>
  <si>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</si>
  <si>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</si>
  <si>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</si>
  <si>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</si>
  <si>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</si>
  <si>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</si>
  <si>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</si>
  <si>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</si>
  <si>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</si>
  <si>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</si>
  <si>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</si>
  <si>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</si>
  <si>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</si>
  <si>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</si>
  <si>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</si>
  <si>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</si>
  <si>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</si>
  <si>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</si>
  <si>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</si>
  <si>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</si>
  <si>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</si>
  <si>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</si>
  <si>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</si>
  <si>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</si>
  <si>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</si>
  <si>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</si>
  <si>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</si>
  <si>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</si>
  <si>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</si>
  <si>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</si>
  <si>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</si>
  <si>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</si>
  <si>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</si>
  <si>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</si>
  <si>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</si>
  <si>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</si>
  <si>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</si>
  <si>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</si>
  <si>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</si>
  <si>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</si>
  <si>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</si>
  <si>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</si>
  <si>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</si>
  <si>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</si>
  <si>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</si>
  <si>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</si>
  <si>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</si>
  <si>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</si>
  <si>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</si>
  <si>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</si>
  <si>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</si>
  <si>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</si>
  <si>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</si>
  <si>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</si>
  <si>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</si>
  <si>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</si>
  <si>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</si>
  <si>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</si>
  <si>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</si>
  <si>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</si>
  <si>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</si>
  <si>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</si>
  <si>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</si>
  <si>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</si>
  <si>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</si>
  <si>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</si>
  <si>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</si>
  <si>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</si>
  <si>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</si>
  <si>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</si>
  <si>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</si>
  <si>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</si>
  <si>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</si>
  <si>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</si>
  <si>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</si>
  <si>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</si>
  <si>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</si>
  <si>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</si>
  <si>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</si>
  <si>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</si>
  <si>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</si>
  <si>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</si>
  <si>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</si>
  <si>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</si>
  <si>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</si>
  <si>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</si>
  <si>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</si>
  <si>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</si>
  <si>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</si>
  <si>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</si>
  <si>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</si>
  <si>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</si>
  <si>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</si>
  <si>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</si>
  <si>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</si>
  <si>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</si>
  <si>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</si>
  <si>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</si>
  <si>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</si>
  <si>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</si>
  <si>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</si>
  <si>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</si>
  <si>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</si>
  <si>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</si>
  <si>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</si>
  <si>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</si>
  <si>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</si>
  <si>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</si>
  <si>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</si>
  <si>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</si>
  <si>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</si>
  <si>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</si>
  <si>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</si>
  <si>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</si>
  <si>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</si>
  <si>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</si>
  <si>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</si>
  <si>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</si>
  <si>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</si>
  <si>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</si>
  <si>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</si>
  <si>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</si>
  <si>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</si>
  <si>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</si>
  <si>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</si>
  <si>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</si>
  <si>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</si>
  <si>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</si>
  <si>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</si>
  <si>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</si>
  <si>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</si>
  <si>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</si>
  <si>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</si>
  <si>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</si>
  <si>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</si>
  <si>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</si>
  <si>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</si>
  <si>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</si>
  <si>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</si>
  <si>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</si>
  <si>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</si>
  <si>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</si>
  <si>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</si>
  <si>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</si>
  <si>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</si>
  <si>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</si>
  <si>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</si>
  <si>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</si>
  <si>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</si>
  <si>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</si>
  <si>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</si>
  <si>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</si>
  <si>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</si>
  <si>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</si>
  <si>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</si>
  <si>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</si>
  <si>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</si>
  <si>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</si>
  <si>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</si>
  <si>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</si>
  <si>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</si>
  <si>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</si>
  <si>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</si>
  <si>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</si>
  <si>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</si>
  <si>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</si>
  <si>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</si>
  <si>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</si>
  <si>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</si>
  <si>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</si>
  <si>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</si>
  <si>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</si>
  <si>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</si>
  <si>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</si>
  <si>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</si>
  <si>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</si>
  <si>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</si>
  <si>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</si>
  <si>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</si>
  <si>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</si>
  <si>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</si>
  <si>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</si>
  <si>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</si>
  <si>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</si>
  <si>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</si>
  <si>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</si>
  <si>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</si>
  <si>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</si>
  <si>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</si>
  <si>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</si>
  <si>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</si>
  <si>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</si>
  <si>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</si>
  <si>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</si>
  <si>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</si>
  <si>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</si>
  <si>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</si>
  <si>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</si>
  <si>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</si>
  <si>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</si>
  <si>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</si>
  <si>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</si>
  <si>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</si>
  <si>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</si>
  <si>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</si>
  <si>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</si>
  <si>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</si>
  <si>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</si>
  <si>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</si>
  <si>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</si>
  <si>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</si>
  <si>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</si>
  <si>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</si>
  <si>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</si>
  <si>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</si>
  <si>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</si>
  <si>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</si>
  <si>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</si>
  <si>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</si>
  <si>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</si>
  <si>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</si>
  <si>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</si>
  <si>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</si>
  <si>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</si>
  <si>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</si>
  <si>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</si>
  <si>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</si>
  <si>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</si>
  <si>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</si>
  <si>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</si>
  <si>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</si>
  <si>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</si>
  <si>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</si>
  <si>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</si>
  <si>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</si>
  <si>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</si>
  <si>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</si>
  <si>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</si>
  <si>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</si>
  <si>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</si>
  <si>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</si>
  <si>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</si>
  <si>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</si>
  <si>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</si>
  <si>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</si>
  <si>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</si>
  <si>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</si>
  <si>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</si>
  <si>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</si>
  <si>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</si>
  <si>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</si>
  <si>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</si>
  <si>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</si>
  <si>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</si>
  <si>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</si>
  <si>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</si>
  <si>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</si>
  <si>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</si>
  <si>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</si>
  <si>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</si>
  <si>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</si>
  <si>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52.61</t>
  </si>
  <si>
    <t>▲ 10.62</t>
  </si>
  <si>
    <t>一般会計</t>
  </si>
  <si>
    <t>介護保険特別会計（保険事業勘定）</t>
  </si>
  <si>
    <t>国民健康保険診療施設特別会計</t>
  </si>
  <si>
    <t>国民健康保険特別会計</t>
  </si>
  <si>
    <t>簡易水道特別会計</t>
  </si>
  <si>
    <t>後期高齢者医療特別会計</t>
  </si>
  <si>
    <t>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</si>
  <si>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</si>
  <si>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</si>
  <si>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</si>
  <si>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</si>
  <si>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</si>
  <si>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</si>
  <si>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</si>
  <si>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</si>
  <si>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</si>
  <si>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</si>
  <si>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池田屋</t>
    <rPh sb="0" eb="2">
      <t>イケダ</t>
    </rPh>
    <rPh sb="2" eb="3">
      <t>ヤ</t>
    </rPh>
    <phoneticPr fontId="2"/>
  </si>
  <si>
    <t>池田町農業公社</t>
    <rPh sb="0" eb="3">
      <t>イケダチョウ</t>
    </rPh>
    <rPh sb="3" eb="5">
      <t>ノウギョウ</t>
    </rPh>
    <rPh sb="5" eb="7">
      <t>コウシャ</t>
    </rPh>
    <phoneticPr fontId="2"/>
  </si>
  <si>
    <t>まちUPいけだ</t>
    <phoneticPr fontId="2"/>
  </si>
  <si>
    <t>庁舎建設基金</t>
    <rPh sb="0" eb="2">
      <t>チョウシャ</t>
    </rPh>
    <rPh sb="2" eb="4">
      <t>ケンセツ</t>
    </rPh>
    <rPh sb="4" eb="6">
      <t>キキン</t>
    </rPh>
    <phoneticPr fontId="2"/>
  </si>
  <si>
    <t>観光施設整備基金</t>
    <rPh sb="0" eb="2">
      <t>カンコウ</t>
    </rPh>
    <rPh sb="2" eb="4">
      <t>シセツ</t>
    </rPh>
    <rPh sb="4" eb="6">
      <t>セイビ</t>
    </rPh>
    <rPh sb="6" eb="8">
      <t>キキン</t>
    </rPh>
    <phoneticPr fontId="2"/>
  </si>
  <si>
    <t>教育文化施設整備基金</t>
    <rPh sb="0" eb="2">
      <t>キョウイク</t>
    </rPh>
    <rPh sb="2" eb="4">
      <t>ブンカ</t>
    </rPh>
    <rPh sb="4" eb="6">
      <t>シセツ</t>
    </rPh>
    <rPh sb="6" eb="8">
      <t>セイビ</t>
    </rPh>
    <rPh sb="8" eb="10">
      <t>キキン</t>
    </rPh>
    <phoneticPr fontId="2"/>
  </si>
  <si>
    <t>福祉基金</t>
    <rPh sb="0" eb="2">
      <t>フクシ</t>
    </rPh>
    <rPh sb="2" eb="4">
      <t>キキン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</si>
  <si>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</si>
  <si>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</si>
  <si>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</si>
  <si>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</si>
  <si>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鯖江広域衛生施設組合</t>
    <rPh sb="0" eb="2">
      <t>サバエ</t>
    </rPh>
    <rPh sb="2" eb="4">
      <t>コウイキ</t>
    </rPh>
    <rPh sb="4" eb="6">
      <t>エイセイ</t>
    </rPh>
    <rPh sb="6" eb="8">
      <t>シセツ</t>
    </rPh>
    <rPh sb="8" eb="10">
      <t>クミアイ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</si>
  <si>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</si>
  <si>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</si>
  <si>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</si>
  <si>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</si>
  <si>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公立丹南病院組合</t>
    <rPh sb="0" eb="2">
      <t>コウリツ</t>
    </rPh>
    <rPh sb="2" eb="4">
      <t>タンナン</t>
    </rPh>
    <rPh sb="4" eb="6">
      <t>ビョウイン</t>
    </rPh>
    <rPh sb="6" eb="8">
      <t>クミアイ</t>
    </rPh>
    <phoneticPr fontId="2"/>
  </si>
  <si>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</si>
  <si>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</si>
  <si>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</si>
  <si>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</si>
  <si>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該当なしとなっている。有形固定資産減価償却率は、類似団体平均よりも高く、年々増加している。今後、耐用年数を迎える施設の活用方針や長寿命化の方向性を財政状況も踏まえ、決定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</si>
  <si>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</si>
  <si>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</si>
  <si>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</si>
  <si>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</si>
  <si>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</si>
  <si>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</si>
  <si>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実質公債費比率は類似団体を上回り、なお増加傾向にある。今後の施設設備や地方債の発行は慎重に行う必要がある。</t>
    <rPh sb="13" eb="15">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</si>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</sst>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0D04424-9F17-49F1-8DE7-0DB90093AAD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559B-4043-AD4F-5A03C6ED36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198847</c:v>
                </c:pt>
                <c:pt idx="1">
                  <c:v>308013</c:v>
                </c:pt>
                <c:pt idx="2">
                  <c:v>259138</c:v>
                </c:pt>
                <c:pt idx="3">
                  <c:v>276674</c:v>
                </c:pt>
                <c:pt idx="4">
                  <c:v>331505</c:v>
                </c:pt>
              </c:numCache>
            </c:numRef>
          </c:val>
          <c:smooth val="0"/>
          <c:extLst>
            <c:ext xmlns:c16="http://schemas.microsoft.com/office/drawing/2014/chart" uri="{C3380CC4-5D6E-409C-BE32-E72D297353CC}">
              <c16:uniqueId val="{00000001-559B-4043-AD4F-5A03C6ED36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15.44</c:v>
                </c:pt>
                <c:pt idx="1">
                  <c:v>14.29</c:v>
                </c:pt>
                <c:pt idx="2">
                  <c:v>11.01</c:v>
                </c:pt>
                <c:pt idx="3">
                  <c:v>17.690000000000001</c:v>
                </c:pt>
                <c:pt idx="4">
                  <c:v>18.97</c:v>
                </c:pt>
              </c:numCache>
            </c:numRef>
          </c:val>
          <c:extLst>
            <c:ext xmlns:c16="http://schemas.microsoft.com/office/drawing/2014/chart" uri="{C3380CC4-5D6E-409C-BE32-E72D297353CC}">
              <c16:uniqueId val="{00000000-E455-4227-A251-2ABC13CC17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124.91</c:v>
                </c:pt>
                <c:pt idx="1">
                  <c:v>75.94</c:v>
                </c:pt>
                <c:pt idx="2">
                  <c:v>67.2</c:v>
                </c:pt>
                <c:pt idx="3">
                  <c:v>68.260000000000005</c:v>
                </c:pt>
                <c:pt idx="4">
                  <c:v>65.02</c:v>
                </c:pt>
              </c:numCache>
            </c:numRef>
          </c:val>
          <c:extLst>
            <c:ext xmlns:c16="http://schemas.microsoft.com/office/drawing/2014/chart" uri="{C3380CC4-5D6E-409C-BE32-E72D297353CC}">
              <c16:uniqueId val="{00000001-E455-4227-A251-2ABC13CC17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34.54</c:v>
                </c:pt>
                <c:pt idx="1">
                  <c:v>-52.61</c:v>
                </c:pt>
                <c:pt idx="2">
                  <c:v>-10.62</c:v>
                </c:pt>
                <c:pt idx="3">
                  <c:v>7.34</c:v>
                </c:pt>
                <c:pt idx="4">
                  <c:v>2.82</c:v>
                </c:pt>
              </c:numCache>
            </c:numRef>
          </c:val>
          <c:smooth val="0"/>
          <c:extLst>
            <c:ext xmlns:c16="http://schemas.microsoft.com/office/drawing/2014/chart" uri="{C3380CC4-5D6E-409C-BE32-E72D297353CC}">
              <c16:uniqueId val="{00000002-E455-4227-A251-2ABC13CC17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89C-4A30-AEB7-D62DD42D93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C-4A30-AEB7-D62DD42D935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9C-4A30-AEB7-D62DD42D935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189C-4A30-AEB7-D62DD42D93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189C-4A30-AEB7-D62DD42D935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0.04</c:v>
                </c:pt>
              </c:numCache>
            </c:numRef>
          </c:val>
          <c:extLst>
            <c:ext xmlns:c16="http://schemas.microsoft.com/office/drawing/2014/chart" uri="{C3380CC4-5D6E-409C-BE32-E72D297353CC}">
              <c16:uniqueId val="{00000005-189C-4A30-AEB7-D62DD42D935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0.02</c:v>
                </c:pt>
                <c:pt idx="4">
                  <c:v>#N/A</c:v>
                </c:pt>
                <c:pt idx="5">
                  <c:v>0.38</c:v>
                </c:pt>
                <c:pt idx="6">
                  <c:v>#N/A</c:v>
                </c:pt>
                <c:pt idx="7">
                  <c:v>0.38</c:v>
                </c:pt>
                <c:pt idx="8">
                  <c:v>#N/A</c:v>
                </c:pt>
                <c:pt idx="9">
                  <c:v>7.0000000000000007E-2</c:v>
                </c:pt>
              </c:numCache>
            </c:numRef>
          </c:val>
          <c:extLst>
            <c:ext xmlns:c16="http://schemas.microsoft.com/office/drawing/2014/chart" uri="{C3380CC4-5D6E-409C-BE32-E72D297353CC}">
              <c16:uniqueId val="{00000006-189C-4A30-AEB7-D62DD42D935C}"/>
            </c:ext>
          </c:extLst>
        </c:ser>
        <c:ser>
          <c:idx val="7"/>
          <c:order val="7"/>
          <c:tx>
            <c:strRef>
              <c:f>データシート!$A$34</c:f>
              <c:strCache>
                <c:ptCount val="1"/>
                <c:pt idx="0">
                  <c:v>国民健康保険診療施設特別会計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0.73</c:v>
                </c:pt>
                <c:pt idx="4">
                  <c:v>#N/A</c:v>
                </c:pt>
                <c:pt idx="5">
                  <c:v>0.59</c:v>
                </c:pt>
                <c:pt idx="6">
                  <c:v>#N/A</c:v>
                </c:pt>
                <c:pt idx="7">
                  <c:v>0.77</c:v>
                </c:pt>
                <c:pt idx="8">
                  <c:v>#N/A</c:v>
                </c:pt>
                <c:pt idx="9">
                  <c:v>0.4</c:v>
                </c:pt>
              </c:numCache>
            </c:numRef>
          </c:val>
          <c:extLst>
            <c:ext xmlns:c16="http://schemas.microsoft.com/office/drawing/2014/chart" uri="{C3380CC4-5D6E-409C-BE32-E72D297353CC}">
              <c16:uniqueId val="{00000007-189C-4A30-AEB7-D62DD42D935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0.68</c:v>
                </c:pt>
                <c:pt idx="2">
                  <c:v>#N/A</c:v>
                </c:pt>
                <c:pt idx="3">
                  <c:v>0.54</c:v>
                </c:pt>
                <c:pt idx="4">
                  <c:v>#N/A</c:v>
                </c:pt>
                <c:pt idx="5">
                  <c:v>0.94</c:v>
                </c:pt>
                <c:pt idx="6">
                  <c:v>#N/A</c:v>
                </c:pt>
                <c:pt idx="7">
                  <c:v>1.26</c:v>
                </c:pt>
                <c:pt idx="8">
                  <c:v>#N/A</c:v>
                </c:pt>
                <c:pt idx="9">
                  <c:v>1.64</c:v>
                </c:pt>
              </c:numCache>
            </c:numRef>
          </c:val>
          <c:extLst>
            <c:ext xmlns:c16="http://schemas.microsoft.com/office/drawing/2014/chart" uri="{C3380CC4-5D6E-409C-BE32-E72D297353CC}">
              <c16:uniqueId val="{00000008-189C-4A30-AEB7-D62DD42D93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15.43</c:v>
                </c:pt>
                <c:pt idx="2">
                  <c:v>#N/A</c:v>
                </c:pt>
                <c:pt idx="3">
                  <c:v>14.28</c:v>
                </c:pt>
                <c:pt idx="4">
                  <c:v>#N/A</c:v>
                </c:pt>
                <c:pt idx="5">
                  <c:v>11.01</c:v>
                </c:pt>
                <c:pt idx="6">
                  <c:v>#N/A</c:v>
                </c:pt>
                <c:pt idx="7">
                  <c:v>17.68</c:v>
                </c:pt>
                <c:pt idx="8">
                  <c:v>#N/A</c:v>
                </c:pt>
                <c:pt idx="9">
                  <c:v>18.97</c:v>
                </c:pt>
              </c:numCache>
            </c:numRef>
          </c:val>
          <c:extLst>
            <c:ext xmlns:c16="http://schemas.microsoft.com/office/drawing/2014/chart" uri="{C3380CC4-5D6E-409C-BE32-E72D297353CC}">
              <c16:uniqueId val="{00000009-189C-4A30-AEB7-D62DD42D93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351</c:v>
                </c:pt>
                <c:pt idx="5">
                  <c:v>393</c:v>
                </c:pt>
                <c:pt idx="8">
                  <c:v>446</c:v>
                </c:pt>
                <c:pt idx="11">
                  <c:v>442</c:v>
                </c:pt>
                <c:pt idx="14">
                  <c:v>455</c:v>
                </c:pt>
              </c:numCache>
            </c:numRef>
          </c:val>
          <c:extLst>
            <c:ext xmlns:c16="http://schemas.microsoft.com/office/drawing/2014/chart" uri="{C3380CC4-5D6E-409C-BE32-E72D297353CC}">
              <c16:uniqueId val="{00000000-46C5-414C-85FC-847EAB6037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C5-414C-85FC-847EAB6037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C5-414C-85FC-847EAB6037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8</c:v>
                </c:pt>
                <c:pt idx="6">
                  <c:v>11</c:v>
                </c:pt>
                <c:pt idx="9">
                  <c:v>13</c:v>
                </c:pt>
                <c:pt idx="12">
                  <c:v>12</c:v>
                </c:pt>
              </c:numCache>
            </c:numRef>
          </c:val>
          <c:extLst>
            <c:ext xmlns:c16="http://schemas.microsoft.com/office/drawing/2014/chart" uri="{C3380CC4-5D6E-409C-BE32-E72D297353CC}">
              <c16:uniqueId val="{00000003-46C5-414C-85FC-847EAB6037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c:v>
                </c:pt>
                <c:pt idx="3">
                  <c:v>123</c:v>
                </c:pt>
                <c:pt idx="6">
                  <c:v>131</c:v>
                </c:pt>
                <c:pt idx="9">
                  <c:v>132</c:v>
                </c:pt>
                <c:pt idx="12">
                  <c:v>136</c:v>
                </c:pt>
              </c:numCache>
            </c:numRef>
          </c:val>
          <c:extLst>
            <c:ext xmlns:c16="http://schemas.microsoft.com/office/drawing/2014/chart" uri="{C3380CC4-5D6E-409C-BE32-E72D297353CC}">
              <c16:uniqueId val="{00000004-46C5-414C-85FC-847EAB6037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C5-414C-85FC-847EAB6037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C5-414C-85FC-847EAB6037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273</c:v>
                </c:pt>
                <c:pt idx="3">
                  <c:v>326</c:v>
                </c:pt>
                <c:pt idx="6">
                  <c:v>384</c:v>
                </c:pt>
                <c:pt idx="9">
                  <c:v>395</c:v>
                </c:pt>
                <c:pt idx="12">
                  <c:v>406</c:v>
                </c:pt>
              </c:numCache>
            </c:numRef>
          </c:val>
          <c:extLst>
            <c:ext xmlns:c16="http://schemas.microsoft.com/office/drawing/2014/chart" uri="{C3380CC4-5D6E-409C-BE32-E72D297353CC}">
              <c16:uniqueId val="{00000007-46C5-414C-85FC-847EAB6037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c:v>
                </c:pt>
                <c:pt idx="2">
                  <c:v>#N/A</c:v>
                </c:pt>
                <c:pt idx="3">
                  <c:v>#N/A</c:v>
                </c:pt>
                <c:pt idx="4">
                  <c:v>64</c:v>
                </c:pt>
                <c:pt idx="5">
                  <c:v>#N/A</c:v>
                </c:pt>
                <c:pt idx="6">
                  <c:v>#N/A</c:v>
                </c:pt>
                <c:pt idx="7">
                  <c:v>80</c:v>
                </c:pt>
                <c:pt idx="8">
                  <c:v>#N/A</c:v>
                </c:pt>
                <c:pt idx="9">
                  <c:v>#N/A</c:v>
                </c:pt>
                <c:pt idx="10">
                  <c:v>98</c:v>
                </c:pt>
                <c:pt idx="11">
                  <c:v>#N/A</c:v>
                </c:pt>
                <c:pt idx="12">
                  <c:v>#N/A</c:v>
                </c:pt>
                <c:pt idx="13">
                  <c:v>99</c:v>
                </c:pt>
                <c:pt idx="14">
                  <c:v>#N/A</c:v>
                </c:pt>
              </c:numCache>
            </c:numRef>
          </c:val>
          <c:smooth val="0"/>
          <c:extLst>
            <c:ext xmlns:c16="http://schemas.microsoft.com/office/drawing/2014/chart" uri="{C3380CC4-5D6E-409C-BE32-E72D297353CC}">
              <c16:uniqueId val="{00000008-46C5-414C-85FC-847EAB6037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4092</c:v>
                </c:pt>
                <c:pt idx="5">
                  <c:v>4062</c:v>
                </c:pt>
                <c:pt idx="8">
                  <c:v>3874</c:v>
                </c:pt>
                <c:pt idx="11">
                  <c:v>3887</c:v>
                </c:pt>
                <c:pt idx="14">
                  <c:v>3960</c:v>
                </c:pt>
              </c:numCache>
            </c:numRef>
          </c:val>
          <c:extLst>
            <c:ext xmlns:c16="http://schemas.microsoft.com/office/drawing/2014/chart" uri="{C3380CC4-5D6E-409C-BE32-E72D297353CC}">
              <c16:uniqueId val="{00000000-F2E3-472E-9EF2-6DC74D40C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34</c:v>
                </c:pt>
                <c:pt idx="14">
                  <c:v>85</c:v>
                </c:pt>
              </c:numCache>
            </c:numRef>
          </c:val>
          <c:extLst>
            <c:ext xmlns:c16="http://schemas.microsoft.com/office/drawing/2014/chart" uri="{C3380CC4-5D6E-409C-BE32-E72D297353CC}">
              <c16:uniqueId val="{00000001-F2E3-472E-9EF2-6DC74D40C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3156</c:v>
                </c:pt>
                <c:pt idx="5">
                  <c:v>3206</c:v>
                </c:pt>
                <c:pt idx="8">
                  <c:v>3218</c:v>
                </c:pt>
                <c:pt idx="11">
                  <c:v>3240</c:v>
                </c:pt>
                <c:pt idx="14">
                  <c:v>3367</c:v>
                </c:pt>
              </c:numCache>
            </c:numRef>
          </c:val>
          <c:extLst>
            <c:ext xmlns:c16="http://schemas.microsoft.com/office/drawing/2014/chart" uri="{C3380CC4-5D6E-409C-BE32-E72D297353CC}">
              <c16:uniqueId val="{00000002-F2E3-472E-9EF2-6DC74D40C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E3-472E-9EF2-6DC74D40C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E3-472E-9EF2-6DC74D40C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E3-472E-9EF2-6DC74D40C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587</c:v>
                </c:pt>
                <c:pt idx="3">
                  <c:v>593</c:v>
                </c:pt>
                <c:pt idx="6">
                  <c:v>609</c:v>
                </c:pt>
                <c:pt idx="9">
                  <c:v>604</c:v>
                </c:pt>
                <c:pt idx="12">
                  <c:v>615</c:v>
                </c:pt>
              </c:numCache>
            </c:numRef>
          </c:val>
          <c:extLst>
            <c:ext xmlns:c16="http://schemas.microsoft.com/office/drawing/2014/chart" uri="{C3380CC4-5D6E-409C-BE32-E72D297353CC}">
              <c16:uniqueId val="{00000006-F2E3-472E-9EF2-6DC74D40C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101</c:v>
                </c:pt>
                <c:pt idx="6">
                  <c:v>100</c:v>
                </c:pt>
                <c:pt idx="9">
                  <c:v>128</c:v>
                </c:pt>
                <c:pt idx="12">
                  <c:v>254</c:v>
                </c:pt>
              </c:numCache>
            </c:numRef>
          </c:val>
          <c:extLst>
            <c:ext xmlns:c16="http://schemas.microsoft.com/office/drawing/2014/chart" uri="{C3380CC4-5D6E-409C-BE32-E72D297353CC}">
              <c16:uniqueId val="{00000007-F2E3-472E-9EF2-6DC74D40C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1251</c:v>
                </c:pt>
                <c:pt idx="3">
                  <c:v>1194</c:v>
                </c:pt>
                <c:pt idx="6">
                  <c:v>1137</c:v>
                </c:pt>
                <c:pt idx="9">
                  <c:v>1096</c:v>
                </c:pt>
                <c:pt idx="12">
                  <c:v>1087</c:v>
                </c:pt>
              </c:numCache>
            </c:numRef>
          </c:val>
          <c:extLst>
            <c:ext xmlns:c16="http://schemas.microsoft.com/office/drawing/2014/chart" uri="{C3380CC4-5D6E-409C-BE32-E72D297353CC}">
              <c16:uniqueId val="{00000008-F2E3-472E-9EF2-6DC74D40C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E3-472E-9EF2-6DC74D40C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3152</c:v>
                </c:pt>
                <c:pt idx="3">
                  <c:v>3283</c:v>
                </c:pt>
                <c:pt idx="6">
                  <c:v>3145</c:v>
                </c:pt>
                <c:pt idx="9">
                  <c:v>3214</c:v>
                </c:pt>
                <c:pt idx="12">
                  <c:v>3385</c:v>
                </c:pt>
              </c:numCache>
            </c:numRef>
          </c:val>
          <c:extLst>
            <c:ext xmlns:c16="http://schemas.microsoft.com/office/drawing/2014/chart" uri="{C3380CC4-5D6E-409C-BE32-E72D297353CC}">
              <c16:uniqueId val="{0000000A-F2E3-472E-9EF2-6DC74D40C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E3-472E-9EF2-6DC74D40C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1320</c:v>
                </c:pt>
                <c:pt idx="1">
                  <c:v>1334</c:v>
                </c:pt>
                <c:pt idx="2">
                  <c:v>1345</c:v>
                </c:pt>
              </c:numCache>
            </c:numRef>
          </c:val>
          <c:extLst>
            <c:ext xmlns:c16="http://schemas.microsoft.com/office/drawing/2014/chart" uri="{C3380CC4-5D6E-409C-BE32-E72D297353CC}">
              <c16:uniqueId val="{00000000-F0A4-4263-B79D-CB1C8A30E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259</c:v>
                </c:pt>
                <c:pt idx="1">
                  <c:v>266</c:v>
                </c:pt>
                <c:pt idx="2">
                  <c:v>271</c:v>
                </c:pt>
              </c:numCache>
            </c:numRef>
          </c:val>
          <c:extLst>
            <c:ext xmlns:c16="http://schemas.microsoft.com/office/drawing/2014/chart" uri="{C3380CC4-5D6E-409C-BE32-E72D297353CC}">
              <c16:uniqueId val="{00000001-F0A4-4263-B79D-CB1C8A30E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1487</c:v>
                </c:pt>
                <c:pt idx="1">
                  <c:v>1498</c:v>
                </c:pt>
                <c:pt idx="2">
                  <c:v>1609</c:v>
                </c:pt>
              </c:numCache>
            </c:numRef>
          </c:val>
          <c:extLst>
            <c:ext xmlns:c16="http://schemas.microsoft.com/office/drawing/2014/chart" uri="{C3380CC4-5D6E-409C-BE32-E72D297353CC}">
              <c16:uniqueId val="{00000002-F0A4-4263-B79D-CB1C8A30E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{964E1928-CE81-4059-A94E-5AC44BF7E63C}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6B-450D-9DAC-F180BC08E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{D7A306D6-B52E-451B-B0CA-590EABF7DC84}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B-450D-9DAC-F180BC08E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{BB7DA59E-323B-4035-B2C8-2EDCA48C38D1}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B-450D-9DAC-F180BC08E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{5D65D2A0-976F-4EDE-A9DB-F8C7027BED58}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B-450D-9DAC-F180BC08E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{CA539650-F6C9-411D-A51A-19DEE2E338FE}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B-450D-9DAC-F180BC08E0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{48C778B1-161C-4C31-8AF1-B376FFAC22E9}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6B-450D-9DAC-F180BC08E0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{FFDA9339-09FA-447E-80D5-54B79FEF48A2}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6B-450D-9DAC-F180BC08E0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{7F7C8EC2-FF57-4EBE-BACE-B9B234B52C3B}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6B-450D-9DAC-F180BC08E0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{311E3745-7419-40F7-AF0C-407A18CBBE69}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6B-450D-9DAC-F180BC08E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67.3</c:v>
                </c:pt>
                <c:pt idx="16">
                  <c:v>68.400000000000006</c:v>
                </c:pt>
                <c:pt idx="24">
                  <c:v>69.2</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6B-450D-9DAC-F180BC08E0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{97A883C9-E455-4893-9CAD-4AC034B7D3C5}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6B-450D-9DAC-F180BC08E0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{08517CC7-56B0-4E3B-B73C-17A05F657E2E}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B-450D-9DAC-F180BC08E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{90109C08-1FD0-4F7F-A100-F12C4DBAE27A}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B-450D-9DAC-F180BC08E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{E60D49A9-0772-4C99-A31B-6B738765C4DF}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B-450D-9DAC-F180BC08E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{5BB9A0BA-51BF-4434-BCAB-7771B54BB9C9}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B-450D-9DAC-F180BC08E0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{1696BCE8-AE6A-4A53-A011-C08270B75A80}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6B-450D-9DAC-F180BC08E0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{F905893D-5667-484D-AB82-8486FF8DDD59}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6B-450D-9DAC-F180BC08E0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{BADD824E-4FD2-42CD-88FF-950A612BED8A}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6B-450D-9DAC-F180BC08E0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{66C573B7-A275-4361-8E91-B1D17DFE4641}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6B-450D-9DAC-F180BC08E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6B-450D-9DAC-F180BC08E08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{004C69D5-ED81-4B65-94BA-3C20E20BCEA4}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C0-4A2C-89B7-0D1247B3AC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{90FB88B1-4FD5-4EA7-8E07-FB9E7F3B4A07}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C0-4A2C-89B7-0D1247B3AC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{AED19827-EDA0-4951-B4AC-DF7DAE3644A7}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C0-4A2C-89B7-0D1247B3AC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{FC5E83C1-85CD-415E-9A6A-6B051EF5B57D}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C0-4A2C-89B7-0D1247B3AC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{1CC25ED6-F5C1-49C1-9D10-CEB53CA89E41}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C0-4A2C-89B7-0D1247B3ACC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{960A89D1-898C-4D0E-A9CC-879279535E4A}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C0-4A2C-89B7-0D1247B3ACC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{8BD23E81-C539-43B9-A534-C0A2D5FA0D06}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C0-4A2C-89B7-0D1247B3ACC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{1E8CD9D0-A422-4A4D-8D88-791B5A370DF2}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C0-4A2C-89B7-0D1247B3ACC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{A859B9EA-2927-4364-9CEA-FAA4F8A49CAB}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C0-4A2C-89B7-0D1247B3AC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3.7</c:v>
                </c:pt>
                <c:pt idx="16">
                  <c:v>4</c:v>
                </c:pt>
                <c:pt idx="24">
                  <c:v>5.3</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C0-4A2C-89B7-0D1247B3AC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{717573AD-D9FA-4B15-87D3-EB2C4F9D372B}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C0-4A2C-89B7-0D1247B3AC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{F00903EA-F78A-4588-9A1D-9941F48EF0AD}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C0-4A2C-89B7-0D1247B3AC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{01474537-90E5-4D91-8C9A-8F1AA5BC4155}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C0-4A2C-89B7-0D1247B3AC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{40A4034B-38B8-434B-BBDF-58D6058DBD6E}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C0-4A2C-89B7-0D1247B3AC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{44728048-B4A6-44F4-B4FC-471EB08153DC}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C0-4A2C-89B7-0D1247B3AC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{C3A3C141-B781-4ECF-BDF7-DB9231D905A7}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C0-4A2C-89B7-0D1247B3ACC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{B4B1F333-4845-4E4C-BD0D-38720C42043B}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C0-4A2C-89B7-0D1247B3ACC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{AD6C4289-AD12-4ADB-A4B4-ED3EE31C4240}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C0-4A2C-89B7-0D1247B3ACC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{799D47B9-EC4C-44A0-8051-9708D83E06C1}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C0-4A2C-89B7-0D1247B3AC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C0-4A2C-89B7-0D1247B3ACC0}"/>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町営住宅建設に伴う借り入れの償還開始により元利償還金等が昨年度と比較し増加した。実質公債費比率は昨年度と比較し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ポイント上昇している。今後も上昇傾向が続くと見込まれるため、計画的な地方債活用が必要となる。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現在高は増加したが、充当可能基金額と基準財政需要算入見込額も増加しており、将来負担比率の分子はマイナスとなっている。今後、役場庁舎建設や大規模な観光施設整備が想定されるため、基金の取り崩しにあたっては、財政の健全性への影響を注視しながら事業の適正規模化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百万円増加した。減債基金およびまちづくり自治基金への継続的な積み立てと、森林環境譲与税基金への積み立て開始が要因。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基金は将来の財政安定化に欠かせないものであるため、適正な規模を維持することとし、その上で地方創生に必要な取り組みに充当することが必要と考える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庁舎建設基金は、老朽化が著しい現在の役場庁舎の建て替えを実施するもの。観光施設整備基金は、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の国道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号冠山トンネル道路開通にあわせた観光施設再整備を実施するもの。教育文化施設整備基金は図書館等の再整備を実施するもの。福祉基金は福祉行政に活用するもの。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災害救援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被災した町民や各種施設の復旧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を支援するためのもの。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観光施設整備基金、庁舎建設基金に積み立てを行ったことによる。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新規事業は財政の健全性を維持できる範囲での実施を目指すとともに、基金の取り崩しについても補助金などの特定財源を活用するなど、過度な取り崩しとならないよう留意する。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百万円増加した。取り崩しはなく町条例で定められた額の積み立てを実施した。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財政調整基金は将来の財政安定に備えるものであるため、安易な取り崩しはせず、歳出の適正化を図ることで、残高の維持を図る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百万円増加した。過疎債（ソフト分）の償還に充てるため、定期的に積立てを実施している。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今後も積立てを継続する。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856E2A-3546-402C-B6F1-3BF04DCC1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CA7C42-2754-4E0E-82B9-2F48D1753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827DE1B-12FA-464F-95CE-82BF1AECD3A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0B8A6B-8AFB-4D15-AB76-EAAFFF3CC68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4D843E3-CB71-49CF-B427-334906A1A71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67CFB1A-D1DF-4EF8-97AF-9D641410B1D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54FC543-0372-49B7-B4E9-1A20FDB2B3A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88A5F87-A5A4-4465-B8F7-F87293588D7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972E936-81DA-4DD9-87B5-D8AEF96C03C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91EDA58-610C-43E7-AE8D-2D1BD1A643E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3BBAF25-4F54-4397-8C55-C2FD49AA30D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0E1778-9EAD-49BA-8985-FB30ED9CD72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8CE582F-9018-4A20-A313-7D53E0284A8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921B961-E330-4CBE-9CAC-7EE75AECDF9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97CE414-88BD-42D2-8F75-CB6C544318D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8D8CC2D-4AC9-41A1-B1B6-2A592C7A3F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2A3680B-839A-44FD-8171-258803CBAC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E3A9921-34C1-4B74-8E54-3F79CB08DC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5E20C14-7C43-4AF2-84D3-64C2AF988A0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697616A-4CE3-4F03-BACF-CCDAE197E6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87417DE-0532-4F6E-A0A3-65CA341036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8F19860-A938-48E6-A1E4-135907FCBC5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6E6E26C-F6C3-4891-8365-B84EBB4FBA3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AB8BC9C-D078-408B-A117-EA06196FBF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CA0AA68-4687-4CD1-99FD-B449EE9819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2D10EE6-9F5E-4892-B67C-DA63FF0A35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0D4E720-473A-47E1-8564-35B7BEAA46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E968169-AEBA-4DE1-ADE9-233506D1A5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F4CA792-0117-4DB4-B589-B9C5CCCFF6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17EE42E-5866-4854-B403-F3EB8C3C9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3D5C7E5-D170-4667-B28C-D6E504D7C1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9F4D873-F146-4D51-8669-F3F91E23D8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05595F4-E20C-41A9-8D31-2BA194CBD7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BBCBA56-F69E-4532-899F-E1884B667A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3AD0921-BCCD-4321-9DA8-A49E9A0C67B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82DC1D8-0DF1-4D4C-B222-BF05214F6F2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EC1BCE3-BD14-405B-87D2-EE9B0C5E4F4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F620277-C14F-48E4-BE76-A687C20FEF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9857A37-51F2-4F63-A4BF-8EC4B72BD8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76848BF-B769-468C-ACF5-7C3165F39CD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C162178-042E-4CDE-A069-4A7E02B8A02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67E5C89-C255-4496-B390-F18D18873FF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F9925C3-E087-417F-AC94-0553BB14C9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4B7F15B-F5CD-4C90-A1BA-9709AC7E6AF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48704FB-84D8-4EEF-B82A-4BA356194A2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C7B6AA2-8E4F-4986-8317-4281DCE5330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F7B030C-E5E5-4462-99D8-87076D77C0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727A016-F2DF-41EE-B4F6-F651F265F8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48DB940-4BB2-40B7-8931-3D19219F9F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C36740D-37A9-4F2F-B026-FC136D6B13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54DB272-737A-4268-A0F7-4B11E837FA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5D9612C-FCAC-4955-9198-FD02269F13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7801FE9-D808-424F-9A1F-C75CB422C18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11C9932-5734-44E5-AF3D-52102A7D75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CD7390F-7BDE-452C-8230-67BF7F60AF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B81E530-5205-49E8-850A-E5AE29AAAE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FA1D42A-5D51-43A2-910B-F9E537EEF9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ポイント増。町有資産の長寿命化等の方向性を早期に決めていく段階と考えられる。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BA7CA28-CA89-486B-8927-8E45724B37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FE23A9F-90EE-4721-8DCF-FF4D67C8C3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D07E8FF-06D3-4513-A33B-851DC11E129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27CCF86-6553-441B-9B4D-48B9FEEA4C8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1CD70B10-FC60-446D-9419-DBF9FEF7926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71B06B87-3AE2-4D0B-A5C6-1310F714773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72527E6-AF39-4B65-96AE-4230DEED5EE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4E8D344-5328-4E28-A679-44F61CF6157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36D7D50-DADD-45E8-99EE-4D2CA003023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2095269-F173-4CF3-B396-66DE3A98D16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1F7EDDAB-C5E7-41E1-9C42-EA50FD7D426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5CA97CD-95AE-4384-97A9-D441C4CC45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7352163-53DD-4BDC-8C4D-B358E36C121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E955D7D-EDB6-44A1-8BF9-470DD8B2908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04AEF8F0-E994-4868-949A-B8EA0B9E7ABD}"/>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9681A64E-1B3F-4AE4-A604-F0F6F4F39621}"/>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8EF52F6D-025D-4247-B9AD-211A529B090B}"/>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64461783-9858-46E2-A35A-40E3CA6D69F3}"/>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1B69FF04-47A4-43D0-A734-0EB2CEE988A2}"/>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270B2410-A91F-4BF6-B879-5319CA9AD9C2}"/>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3AEA4775-827B-40F3-AE5B-E3882FDCF784}"/>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F37FCAF7-C155-4D77-86DC-CABCD5C11AC4}"/>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9DD77C99-A90A-463B-B0A5-5D539E2CC368}"/>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8B8CF815-97C4-48C2-876A-7A79AA32C70A}"/>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DA517EA7-293C-4C41-8C55-8EDA7C908008}"/>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1AE6D25-5CB5-4630-A44F-6262FFFD8A5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BFDDAE1-7EC0-415C-825E-3069473C55B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AF2B850-DB4B-4BDE-9BCB-00DB810B949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7E56AAF-3BA4-4D0D-ACA5-EAEDCC2461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564A962-EECA-42B3-8443-C59D2C5E20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9" name="楕円 88">
          <a:extLst>
            <a:ext uri="{FF2B5EF4-FFF2-40B4-BE49-F238E27FC236}">
              <a16:creationId xmlns:a16="http://schemas.microsoft.com/office/drawing/2014/main" id="{CBB18687-9F48-4922-9281-3884A7A4A319}"/>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55897</xdr:rowOff>
    </xdr:from>
    <xdr:ext cx="405111" cy="259045"/>
    <xdr:sp macro="" textlink="">
      <xdr:nvSpPr>
        <xdr:cNvPr id="90" name="有形固定資産減価償却率該当値テキスト">
          <a:extLst>
            <a:ext uri="{FF2B5EF4-FFF2-40B4-BE49-F238E27FC236}">
              <a16:creationId xmlns:a16="http://schemas.microsoft.com/office/drawing/2014/main" id="{970A1DD8-BF1B-4E6A-A9CD-E9B565218E4F}"/>
            </a:ext>
          </a:extLst>
        </xdr:cNvPr>
        <xdr:cNvSpPr txBox="1"/>
      </xdr:nvSpPr>
      <xdr:spPr>
        <a:xfrm>
          <a:off x="48133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91" name="楕円 90">
          <a:extLst>
            <a:ext uri="{FF2B5EF4-FFF2-40B4-BE49-F238E27FC236}">
              <a16:creationId xmlns:a16="http://schemas.microsoft.com/office/drawing/2014/main" id="{6A9ABBCF-E4D2-4383-A20F-CB6F9DCA4EEF}"/>
            </a:ext>
          </a:extLst>
        </xdr:cNvPr>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30</xdr:row>
      <xdr:rowOff>128270</xdr:rowOff>
    </xdr:to>
    <xdr:cxnSp macro="">
      <xdr:nvCxnSpPr>
        <xdr:cNvPr id="92" name="直線コネクタ 91">
          <a:extLst>
            <a:ext uri="{FF2B5EF4-FFF2-40B4-BE49-F238E27FC236}">
              <a16:creationId xmlns:a16="http://schemas.microsoft.com/office/drawing/2014/main" id="{45E6AD57-5191-48C2-A3C6-D48702BC46D3}"/>
            </a:ext>
          </a:extLst>
        </xdr:cNvPr>
        <xdr:cNvCxnSpPr/>
      </xdr:nvCxnSpPr>
      <xdr:spPr>
        <a:xfrm>
          <a:off x="4051300" y="601522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32131</xdr:rowOff>
    </xdr:from>
    <xdr:to>
      <xdr:col>15</xdr:col>
      <xdr:colOff>187325</xdr:colOff>
      <xdr:row>30</xdr:row>
      <xdr:rowOff>133731</xdr:rowOff>
    </xdr:to>
    <xdr:sp macro="" textlink="">
      <xdr:nvSpPr>
        <xdr:cNvPr id="93" name="楕円 92">
          <a:extLst>
            <a:ext uri="{FF2B5EF4-FFF2-40B4-BE49-F238E27FC236}">
              <a16:creationId xmlns:a16="http://schemas.microsoft.com/office/drawing/2014/main" id="{E90697AC-5C94-4298-AEF8-46BA34B5AFE9}"/>
            </a:ext>
          </a:extLst>
        </xdr:cNvPr>
        <xdr:cNvSpPr/>
      </xdr:nvSpPr>
      <xdr:spPr>
        <a:xfrm>
          <a:off x="323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82931</xdr:rowOff>
    </xdr:from>
    <xdr:to>
      <xdr:col>19</xdr:col>
      <xdr:colOff>136525</xdr:colOff>
      <xdr:row>30</xdr:row>
      <xdr:rowOff>100203</xdr:rowOff>
    </xdr:to>
    <xdr:cxnSp macro="">
      <xdr:nvCxnSpPr>
        <xdr:cNvPr id="94" name="直線コネクタ 93">
          <a:extLst>
            <a:ext uri="{FF2B5EF4-FFF2-40B4-BE49-F238E27FC236}">
              <a16:creationId xmlns:a16="http://schemas.microsoft.com/office/drawing/2014/main" id="{23548ED6-156F-43AA-85F7-3CD2FF432463}"/>
            </a:ext>
          </a:extLst>
        </xdr:cNvPr>
        <xdr:cNvCxnSpPr/>
      </xdr:nvCxnSpPr>
      <xdr:spPr>
        <a:xfrm>
          <a:off x="3289300" y="599795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8382</xdr:rowOff>
    </xdr:from>
    <xdr:to>
      <xdr:col>11</xdr:col>
      <xdr:colOff>187325</xdr:colOff>
      <xdr:row>30</xdr:row>
      <xdr:rowOff>109982</xdr:rowOff>
    </xdr:to>
    <xdr:sp macro="" textlink="">
      <xdr:nvSpPr>
        <xdr:cNvPr id="95" name="楕円 94">
          <a:extLst>
            <a:ext uri="{FF2B5EF4-FFF2-40B4-BE49-F238E27FC236}">
              <a16:creationId xmlns:a16="http://schemas.microsoft.com/office/drawing/2014/main" id="{9D624228-14EB-4D7E-BA92-B51764B2A889}"/>
            </a:ext>
          </a:extLst>
        </xdr:cNvPr>
        <xdr:cNvSpPr/>
      </xdr:nvSpPr>
      <xdr:spPr>
        <a:xfrm>
          <a:off x="2476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59182</xdr:rowOff>
    </xdr:from>
    <xdr:to>
      <xdr:col>15</xdr:col>
      <xdr:colOff>136525</xdr:colOff>
      <xdr:row>30</xdr:row>
      <xdr:rowOff>82931</xdr:rowOff>
    </xdr:to>
    <xdr:cxnSp macro="">
      <xdr:nvCxnSpPr>
        <xdr:cNvPr id="96" name="直線コネクタ 95">
          <a:extLst>
            <a:ext uri="{FF2B5EF4-FFF2-40B4-BE49-F238E27FC236}">
              <a16:creationId xmlns:a16="http://schemas.microsoft.com/office/drawing/2014/main" id="{C81B59EE-BC3B-4C02-A086-C06AF3B81795}"/>
            </a:ext>
          </a:extLst>
        </xdr:cNvPr>
        <xdr:cNvCxnSpPr/>
      </xdr:nvCxnSpPr>
      <xdr:spPr>
        <a:xfrm>
          <a:off x="2527300" y="597420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164719</xdr:rowOff>
    </xdr:from>
    <xdr:to>
      <xdr:col>7</xdr:col>
      <xdr:colOff>187325</xdr:colOff>
      <xdr:row>30</xdr:row>
      <xdr:rowOff>94869</xdr:rowOff>
    </xdr:to>
    <xdr:sp macro="" textlink="">
      <xdr:nvSpPr>
        <xdr:cNvPr id="97" name="楕円 96">
          <a:extLst>
            <a:ext uri="{FF2B5EF4-FFF2-40B4-BE49-F238E27FC236}">
              <a16:creationId xmlns:a16="http://schemas.microsoft.com/office/drawing/2014/main" id="{C2481F55-6D2A-48F0-BFEF-938229799AE5}"/>
            </a:ext>
          </a:extLst>
        </xdr:cNvPr>
        <xdr:cNvSpPr/>
      </xdr:nvSpPr>
      <xdr:spPr>
        <a:xfrm>
          <a:off x="1714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44069</xdr:rowOff>
    </xdr:from>
    <xdr:to>
      <xdr:col>11</xdr:col>
      <xdr:colOff>136525</xdr:colOff>
      <xdr:row>30</xdr:row>
      <xdr:rowOff>59182</xdr:rowOff>
    </xdr:to>
    <xdr:cxnSp macro="">
      <xdr:nvCxnSpPr>
        <xdr:cNvPr id="98" name="直線コネクタ 97">
          <a:extLst>
            <a:ext uri="{FF2B5EF4-FFF2-40B4-BE49-F238E27FC236}">
              <a16:creationId xmlns:a16="http://schemas.microsoft.com/office/drawing/2014/main" id="{53AFB2D6-CE7E-4159-9FEA-028E50B645AA}"/>
            </a:ext>
          </a:extLst>
        </xdr:cNvPr>
        <xdr:cNvCxnSpPr/>
      </xdr:nvCxnSpPr>
      <xdr:spPr>
        <a:xfrm>
          <a:off x="1765300" y="595909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706D4147-CD56-42A4-B249-781ABE501875}"/>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16ED71BC-E21A-4C28-A2E8-4FF92586E81F}"/>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724BA5E8-DAEC-4F28-BCC2-188445507293}"/>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DD63D862-2FBD-4AE0-9A12-06C7A69C286A}"/>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103" name="n_1mainValue有形固定資産減価償却率">
          <a:extLst>
            <a:ext uri="{FF2B5EF4-FFF2-40B4-BE49-F238E27FC236}">
              <a16:creationId xmlns:a16="http://schemas.microsoft.com/office/drawing/2014/main" id="{ED4389F4-DB10-4128-9AA1-9D38252C20FA}"/>
            </a:ext>
          </a:extLst>
        </xdr:cNvPr>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124858</xdr:rowOff>
    </xdr:from>
    <xdr:ext cx="405111" cy="259045"/>
    <xdr:sp macro="" textlink="">
      <xdr:nvSpPr>
        <xdr:cNvPr id="104" name="n_2mainValue有形固定資産減価償却率">
          <a:extLst>
            <a:ext uri="{FF2B5EF4-FFF2-40B4-BE49-F238E27FC236}">
              <a16:creationId xmlns:a16="http://schemas.microsoft.com/office/drawing/2014/main" id="{CE26CFB8-29F9-427F-BA76-42C653F5211A}"/>
            </a:ext>
          </a:extLst>
        </xdr:cNvPr>
        <xdr:cNvSpPr txBox="1"/>
      </xdr:nvSpPr>
      <xdr:spPr>
        <a:xfrm>
          <a:off x="3086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101109</xdr:rowOff>
    </xdr:from>
    <xdr:ext cx="405111" cy="259045"/>
    <xdr:sp macro="" textlink="">
      <xdr:nvSpPr>
        <xdr:cNvPr id="105" name="n_3mainValue有形固定資産減価償却率">
          <a:extLst>
            <a:ext uri="{FF2B5EF4-FFF2-40B4-BE49-F238E27FC236}">
              <a16:creationId xmlns:a16="http://schemas.microsoft.com/office/drawing/2014/main" id="{48528A92-EE30-4E30-BD0A-E5D1B41F9F91}"/>
            </a:ext>
          </a:extLst>
        </xdr:cNvPr>
        <xdr:cNvSpPr txBox="1"/>
      </xdr:nvSpPr>
      <xdr:spPr>
        <a:xfrm>
          <a:off x="2324744"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85996</xdr:rowOff>
    </xdr:from>
    <xdr:ext cx="405111" cy="259045"/>
    <xdr:sp macro="" textlink="">
      <xdr:nvSpPr>
        <xdr:cNvPr id="106" name="n_4mainValue有形固定資産減価償却率">
          <a:extLst>
            <a:ext uri="{FF2B5EF4-FFF2-40B4-BE49-F238E27FC236}">
              <a16:creationId xmlns:a16="http://schemas.microsoft.com/office/drawing/2014/main" id="{022065FB-200A-4CE0-AEB6-E0502D9A6F22}"/>
            </a:ext>
          </a:extLst>
        </xdr:cNvPr>
        <xdr:cNvSpPr txBox="1"/>
      </xdr:nvSpPr>
      <xdr:spPr>
        <a:xfrm>
          <a:off x="1562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1F1DE50-C561-4DEF-9E6A-44CF2E8FDB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3D392C3-9D47-4AE1-80ED-ED63622A4F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2F2641F-26F6-41C4-903C-7B816D4575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084DB14-AD03-4353-BC52-646DAC86EFD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70D9870-65B8-4F79-8074-68064844767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B6C2EF0-6383-4E1A-9063-942E4C35D4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233C546-2277-4749-8E89-E64804D1B4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769CA5F-F1ED-4406-BC4E-3BE2141267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F7261C2-1043-4E0B-BB50-391CBE4E4E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60050F7-10FA-44D5-BA0D-2D87921687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5C36479-6C9E-461F-8E44-09D4BC42FD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66DDDE3-0F4E-43D7-AF59-A186637109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8AB4CF2-A146-4074-93C5-52ED8CBB16E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類似団体の平均を下回っているが、今後の税収や地方交付税の減少が予想されるため、行財政の健全性維持を進めていく必要がある。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3745C94-68EC-4ACE-AA54-899D956A205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09073EC-12D8-4123-953D-3E3834E771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98129A5-A9ED-4A4C-AEC3-301E745AA67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3C5D5A7-57F2-4F50-A33E-61B12F12A4F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6217C4D9-18CC-441E-A0D5-5B8E6C0D135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563FB626-0132-446C-8F47-7B7F388A17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2AFDBC7B-1671-4DA3-B701-807578E707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6C63BD52-ABCA-4605-AF4C-F1EFF5CA248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1EE1545D-3000-48BB-A806-7223EBD8862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17C58197-1357-49F2-AEA8-47DFAC50FD1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8366259-0B91-495C-AC37-8AEB5B10153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8CB032CA-9B59-4F8C-89A1-31200BEF174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93FD53B-944E-4802-8941-89466A1AEF4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8E02E7FA-7CDB-4EF3-9356-5CA43545A96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679AB66-3DC8-480C-87EF-BD88D1DBCD1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D0D04D38-7E3E-46B2-BE04-9284C5DF7C6E}"/>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664AC803-5D70-4A4C-AE98-1CC1AC0BFC8D}"/>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B2F88F67-0F73-4CD6-868B-49FFAFB7D5C4}"/>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4D8CD1C-ADB1-4A9A-AD3F-37FA48B3DF4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9EA3800-DBF5-4FDE-ADD2-1AA29AAA4BE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0D6AEC39-E74B-4CFF-8511-EA3ED67283A3}"/>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A06ECB51-B9F1-4835-8E1F-FA7DAB0D2DAA}"/>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601F81F2-A714-4500-A596-15105132E54B}"/>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B31F2930-B655-4B12-9AF7-75FDC02DCF5D}"/>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89A9A85A-DCDE-4547-BA9F-27D351292C1C}"/>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37D173D7-B724-4A4F-94AF-E433B1C823EF}"/>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D6C329A-D326-4634-8D51-BBC89A1121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7D8EC0B-8039-4549-998E-92F30FED49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E8034CA-8E9C-4988-8A46-718E6E596B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9AA998D-799F-446C-9399-50CC1998A7B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A232EDC-8893-4F44-B8E2-05639906DA0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46503</xdr:rowOff>
    </xdr:from>
    <xdr:to>
      <xdr:col>76</xdr:col>
      <xdr:colOff>73025</xdr:colOff>
      <xdr:row>28</xdr:row>
      <xdr:rowOff>148103</xdr:rowOff>
    </xdr:to>
    <xdr:sp macro="" textlink="">
      <xdr:nvSpPr>
        <xdr:cNvPr id="151" name="楕円 150">
          <a:extLst>
            <a:ext uri="{FF2B5EF4-FFF2-40B4-BE49-F238E27FC236}">
              <a16:creationId xmlns:a16="http://schemas.microsoft.com/office/drawing/2014/main" id="{DF1E53E2-16BF-49FE-84C0-38DF3FB5F8D4}"/>
            </a:ext>
          </a:extLst>
        </xdr:cNvPr>
        <xdr:cNvSpPr/>
      </xdr:nvSpPr>
      <xdr:spPr>
        <a:xfrm>
          <a:off x="14744700" y="56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69380</xdr:rowOff>
    </xdr:from>
    <xdr:ext cx="469744" cy="259045"/>
    <xdr:sp macro="" textlink="">
      <xdr:nvSpPr>
        <xdr:cNvPr id="152" name="債務償還比率該当値テキスト">
          <a:extLst>
            <a:ext uri="{FF2B5EF4-FFF2-40B4-BE49-F238E27FC236}">
              <a16:creationId xmlns:a16="http://schemas.microsoft.com/office/drawing/2014/main" id="{FA0BCE50-1D6C-45CA-A58C-B8E56980F219}"/>
            </a:ext>
          </a:extLst>
        </xdr:cNvPr>
        <xdr:cNvSpPr txBox="1"/>
      </xdr:nvSpPr>
      <xdr:spPr>
        <a:xfrm>
          <a:off x="14846300" y="547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55499</xdr:rowOff>
    </xdr:from>
    <xdr:to>
      <xdr:col>72</xdr:col>
      <xdr:colOff>123825</xdr:colOff>
      <xdr:row>28</xdr:row>
      <xdr:rowOff>157099</xdr:rowOff>
    </xdr:to>
    <xdr:sp macro="" textlink="">
      <xdr:nvSpPr>
        <xdr:cNvPr id="153" name="楕円 152">
          <a:extLst>
            <a:ext uri="{FF2B5EF4-FFF2-40B4-BE49-F238E27FC236}">
              <a16:creationId xmlns:a16="http://schemas.microsoft.com/office/drawing/2014/main" id="{3ECC71AD-E3D8-48E5-9EF0-769CB96D5CE8}"/>
            </a:ext>
          </a:extLst>
        </xdr:cNvPr>
        <xdr:cNvSpPr/>
      </xdr:nvSpPr>
      <xdr:spPr>
        <a:xfrm>
          <a:off x="14033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97303</xdr:rowOff>
    </xdr:from>
    <xdr:to>
      <xdr:col>76</xdr:col>
      <xdr:colOff>22225</xdr:colOff>
      <xdr:row>28</xdr:row>
      <xdr:rowOff>106299</xdr:rowOff>
    </xdr:to>
    <xdr:cxnSp macro="">
      <xdr:nvCxnSpPr>
        <xdr:cNvPr id="154" name="直線コネクタ 153">
          <a:extLst>
            <a:ext uri="{FF2B5EF4-FFF2-40B4-BE49-F238E27FC236}">
              <a16:creationId xmlns:a16="http://schemas.microsoft.com/office/drawing/2014/main" id="{FBB2A65A-ECB9-49D2-8585-3E85EFDA44C5}"/>
            </a:ext>
          </a:extLst>
        </xdr:cNvPr>
        <xdr:cNvCxnSpPr/>
      </xdr:nvCxnSpPr>
      <xdr:spPr>
        <a:xfrm flipV="1">
          <a:off x="14084300" y="5669428"/>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59637</xdr:rowOff>
    </xdr:from>
    <xdr:to>
      <xdr:col>68</xdr:col>
      <xdr:colOff>123825</xdr:colOff>
      <xdr:row>28</xdr:row>
      <xdr:rowOff>161237</xdr:rowOff>
    </xdr:to>
    <xdr:sp macro="" textlink="">
      <xdr:nvSpPr>
        <xdr:cNvPr id="155" name="楕円 154">
          <a:extLst>
            <a:ext uri="{FF2B5EF4-FFF2-40B4-BE49-F238E27FC236}">
              <a16:creationId xmlns:a16="http://schemas.microsoft.com/office/drawing/2014/main" id="{3C945864-5CD5-42F4-956A-C37AC254385A}"/>
            </a:ext>
          </a:extLst>
        </xdr:cNvPr>
        <xdr:cNvSpPr/>
      </xdr:nvSpPr>
      <xdr:spPr>
        <a:xfrm>
          <a:off x="13271500" y="56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106299</xdr:rowOff>
    </xdr:from>
    <xdr:to>
      <xdr:col>72</xdr:col>
      <xdr:colOff>73025</xdr:colOff>
      <xdr:row>28</xdr:row>
      <xdr:rowOff>110437</xdr:rowOff>
    </xdr:to>
    <xdr:cxnSp macro="">
      <xdr:nvCxnSpPr>
        <xdr:cNvPr id="156" name="直線コネクタ 155">
          <a:extLst>
            <a:ext uri="{FF2B5EF4-FFF2-40B4-BE49-F238E27FC236}">
              <a16:creationId xmlns:a16="http://schemas.microsoft.com/office/drawing/2014/main" id="{E9C19AAD-8B88-4687-9B73-7623C55573AA}"/>
            </a:ext>
          </a:extLst>
        </xdr:cNvPr>
        <xdr:cNvCxnSpPr/>
      </xdr:nvCxnSpPr>
      <xdr:spPr>
        <a:xfrm flipV="1">
          <a:off x="13322300" y="5678424"/>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95980</xdr:rowOff>
    </xdr:from>
    <xdr:to>
      <xdr:col>64</xdr:col>
      <xdr:colOff>123825</xdr:colOff>
      <xdr:row>29</xdr:row>
      <xdr:rowOff>26130</xdr:rowOff>
    </xdr:to>
    <xdr:sp macro="" textlink="">
      <xdr:nvSpPr>
        <xdr:cNvPr id="157" name="楕円 156">
          <a:extLst>
            <a:ext uri="{FF2B5EF4-FFF2-40B4-BE49-F238E27FC236}">
              <a16:creationId xmlns:a16="http://schemas.microsoft.com/office/drawing/2014/main" id="{DB74632F-371B-456B-80E3-79764F0AE1FF}"/>
            </a:ext>
          </a:extLst>
        </xdr:cNvPr>
        <xdr:cNvSpPr/>
      </xdr:nvSpPr>
      <xdr:spPr>
        <a:xfrm>
          <a:off x="12509500" y="5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110437</xdr:rowOff>
    </xdr:from>
    <xdr:to>
      <xdr:col>68</xdr:col>
      <xdr:colOff>73025</xdr:colOff>
      <xdr:row>28</xdr:row>
      <xdr:rowOff>146780</xdr:rowOff>
    </xdr:to>
    <xdr:cxnSp macro="">
      <xdr:nvCxnSpPr>
        <xdr:cNvPr id="158" name="直線コネクタ 157">
          <a:extLst>
            <a:ext uri="{FF2B5EF4-FFF2-40B4-BE49-F238E27FC236}">
              <a16:creationId xmlns:a16="http://schemas.microsoft.com/office/drawing/2014/main" id="{06B5CA32-E685-41C7-B681-FC02B3730E51}"/>
            </a:ext>
          </a:extLst>
        </xdr:cNvPr>
        <xdr:cNvCxnSpPr/>
      </xdr:nvCxnSpPr>
      <xdr:spPr>
        <a:xfrm flipV="1">
          <a:off x="12560300" y="5682562"/>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42005</xdr:rowOff>
    </xdr:from>
    <xdr:to>
      <xdr:col>60</xdr:col>
      <xdr:colOff>123825</xdr:colOff>
      <xdr:row>28</xdr:row>
      <xdr:rowOff>143605</xdr:rowOff>
    </xdr:to>
    <xdr:sp macro="" textlink="">
      <xdr:nvSpPr>
        <xdr:cNvPr id="159" name="楕円 158">
          <a:extLst>
            <a:ext uri="{FF2B5EF4-FFF2-40B4-BE49-F238E27FC236}">
              <a16:creationId xmlns:a16="http://schemas.microsoft.com/office/drawing/2014/main" id="{03465633-3D5A-4F0A-8B3D-DF53CE771D14}"/>
            </a:ext>
          </a:extLst>
        </xdr:cNvPr>
        <xdr:cNvSpPr/>
      </xdr:nvSpPr>
      <xdr:spPr>
        <a:xfrm>
          <a:off x="11747500" y="56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92805</xdr:rowOff>
    </xdr:from>
    <xdr:to>
      <xdr:col>64</xdr:col>
      <xdr:colOff>73025</xdr:colOff>
      <xdr:row>28</xdr:row>
      <xdr:rowOff>146780</xdr:rowOff>
    </xdr:to>
    <xdr:cxnSp macro="">
      <xdr:nvCxnSpPr>
        <xdr:cNvPr id="160" name="直線コネクタ 159">
          <a:extLst>
            <a:ext uri="{FF2B5EF4-FFF2-40B4-BE49-F238E27FC236}">
              <a16:creationId xmlns:a16="http://schemas.microsoft.com/office/drawing/2014/main" id="{D5E78641-45F6-460F-8039-997D5CB7EC7E}"/>
            </a:ext>
          </a:extLst>
        </xdr:cNvPr>
        <xdr:cNvCxnSpPr/>
      </xdr:nvCxnSpPr>
      <xdr:spPr>
        <a:xfrm>
          <a:off x="11798300" y="56649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6C691A59-AFCA-4AD7-A733-EDE9253466BA}"/>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62" name="n_2aveValue債務償還比率">
          <a:extLst>
            <a:ext uri="{FF2B5EF4-FFF2-40B4-BE49-F238E27FC236}">
              <a16:creationId xmlns:a16="http://schemas.microsoft.com/office/drawing/2014/main" id="{13448F69-F9D7-44B8-9C3B-A595FF2FA836}"/>
            </a:ext>
          </a:extLst>
        </xdr:cNvPr>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3" name="n_3aveValue債務償還比率">
          <a:extLst>
            <a:ext uri="{FF2B5EF4-FFF2-40B4-BE49-F238E27FC236}">
              <a16:creationId xmlns:a16="http://schemas.microsoft.com/office/drawing/2014/main" id="{434E6FF8-E3C0-4040-B090-8BA47CBDBCFA}"/>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E0A49293-7ADE-4030-8B2B-CD4816A677E4}"/>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2176</xdr:rowOff>
    </xdr:from>
    <xdr:ext cx="469744" cy="259045"/>
    <xdr:sp macro="" textlink="">
      <xdr:nvSpPr>
        <xdr:cNvPr id="165" name="n_1mainValue債務償還比率">
          <a:extLst>
            <a:ext uri="{FF2B5EF4-FFF2-40B4-BE49-F238E27FC236}">
              <a16:creationId xmlns:a16="http://schemas.microsoft.com/office/drawing/2014/main" id="{33AA5EDD-2E84-4286-B973-87D5C9FC79B9}"/>
            </a:ext>
          </a:extLst>
        </xdr:cNvPr>
        <xdr:cNvSpPr txBox="1"/>
      </xdr:nvSpPr>
      <xdr:spPr>
        <a:xfrm>
          <a:off x="13836727" y="54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6314</xdr:rowOff>
    </xdr:from>
    <xdr:ext cx="469744" cy="259045"/>
    <xdr:sp macro="" textlink="">
      <xdr:nvSpPr>
        <xdr:cNvPr id="166" name="n_2mainValue債務償還比率">
          <a:extLst>
            <a:ext uri="{FF2B5EF4-FFF2-40B4-BE49-F238E27FC236}">
              <a16:creationId xmlns:a16="http://schemas.microsoft.com/office/drawing/2014/main" id="{C990CAA8-6CFF-4C9B-8CF6-C2E7E93C794F}"/>
            </a:ext>
          </a:extLst>
        </xdr:cNvPr>
        <xdr:cNvSpPr txBox="1"/>
      </xdr:nvSpPr>
      <xdr:spPr>
        <a:xfrm>
          <a:off x="13087427" y="54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42657</xdr:rowOff>
    </xdr:from>
    <xdr:ext cx="469744" cy="259045"/>
    <xdr:sp macro="" textlink="">
      <xdr:nvSpPr>
        <xdr:cNvPr id="167" name="n_3mainValue債務償還比率">
          <a:extLst>
            <a:ext uri="{FF2B5EF4-FFF2-40B4-BE49-F238E27FC236}">
              <a16:creationId xmlns:a16="http://schemas.microsoft.com/office/drawing/2014/main" id="{B97A99A7-4BA6-4997-A659-4221C9290AD6}"/>
            </a:ext>
          </a:extLst>
        </xdr:cNvPr>
        <xdr:cNvSpPr txBox="1"/>
      </xdr:nvSpPr>
      <xdr:spPr>
        <a:xfrm>
          <a:off x="12325427" y="54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160132</xdr:rowOff>
    </xdr:from>
    <xdr:ext cx="469744" cy="259045"/>
    <xdr:sp macro="" textlink="">
      <xdr:nvSpPr>
        <xdr:cNvPr id="168" name="n_4mainValue債務償還比率">
          <a:extLst>
            <a:ext uri="{FF2B5EF4-FFF2-40B4-BE49-F238E27FC236}">
              <a16:creationId xmlns:a16="http://schemas.microsoft.com/office/drawing/2014/main" id="{3A8EE28C-E611-4EF7-A57B-EE2679CCD15D}"/>
            </a:ext>
          </a:extLst>
        </xdr:cNvPr>
        <xdr:cNvSpPr txBox="1"/>
      </xdr:nvSpPr>
      <xdr:spPr>
        <a:xfrm>
          <a:off x="11563427" y="53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DF62FB10-7C16-4C5E-AC4C-387B142DD8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C62BBFB-8683-4CEF-BBC8-08E6ABCD8E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F1286AD-06F6-4DBE-BED4-ECAB10B30F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EABEB3B0-387C-4954-840E-1087188368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2C3E8A0-C307-424C-B859-DB44B04633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B6600BA7-5217-47A9-9C63-2F4E7F3217A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2D2B14-606A-4726-9F5B-A903D7A4BE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CFBB7E-5580-4506-B86C-3E73A91BA2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7E6B27-E886-484F-B48B-E3031F7F66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B24869-9212-4E27-8726-DCCA3431E0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08F59D-5008-4E13-B16A-100C5EDA79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2373C1-F956-4333-8110-49614A60D5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AFA8F8-9AA3-4B97-9180-93F76649A0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EF3DBA-8095-406C-98B4-E65626870B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2C0A22-09CF-4B2D-BCF7-C0F13B4078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74FAF9-23E8-4A47-90F8-05EFD4C6C2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8A4ACA-A516-4490-B5A4-17E324ABD6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7BF440-E40E-4B4E-9D1A-D065CB12E2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103E3A-8F80-4728-9422-6D288BBB03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DDE3AA-2A44-43E6-9FB0-7C3A2802FD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1935A2-4C48-456D-B975-42B87A7588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0C7130-0DEA-40AA-8918-540285F9C3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B5DAAF-ACF4-4116-BD59-A9D6973451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039482-214A-4BB5-8135-71A0EAEF0F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D461CD-61C8-4CB7-A5DF-8CE33A771E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55E847-B1C8-494E-9EE1-B6FC427F1B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66D5C-DD75-4834-99B1-61BCE547C8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97BD9C-89D6-4CA2-8574-A838D788FC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62AF59-DB20-4554-8BB2-3284E7661B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7F9601-4977-4F70-BA76-66F852F278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F7AB3C-CF40-4B2D-9DEB-A34572E767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D7F5D9-D68A-47B9-B5BC-347FE19D51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9B929B-7ED9-4F3B-AE3D-362A271E41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C32F3B-9233-4E93-BE76-2BA080F27B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4CC879-2930-4F26-90F3-02A2A6C77A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2D2983-2B40-490C-ABF8-7E0996B3C47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A15D47-5297-454C-9C0E-75749080F7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57CC77-DE87-4148-911A-2D75369844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6E43F3-1B36-46F2-9EB5-1D187502B3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EFD1DE-6C25-41D9-B41F-F0F8C1852C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7E0002-4257-4A09-8FAF-320AC4EB84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53FA0B-363F-43FB-8B8D-D6860C99E3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D1433B-E180-42AF-90FA-51BF0D15C5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36E004-2ED8-4218-9438-D1BA7F29E8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ECDCA6-B8F4-4916-8067-2B2F86DD11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FEFB93-86AE-46AD-B1AF-EE5E43D2DE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0C6563-4A5B-40F6-87BE-E1024D76BF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7E67EF-6720-4418-AA65-F210400C4A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D882B81-35D7-4CFA-9702-9EEF8E983AD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D8CB4C-551B-45EE-B77B-A3BDA36AFB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CC67066-3B73-48AD-8B98-C59C0C63745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0905DBA-333B-4734-8AB6-295F84E96E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BC3593-4061-4C58-9016-2BCD05EADB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5A56253-3238-49E1-B54A-161DAA8742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6D6A7EF-1B86-4F2F-960B-BC79711016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007D49D-1C99-4E2C-BFE6-A7224B58B1C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1E8748-AF2B-4379-B50E-2DBAB4F5C43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6E20124-683E-469B-A8FF-A4A27E5F155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F3CC7F-DC01-4565-9918-FE1E2C5E61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6D1D3E-7E3E-43BF-840B-4027516E28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D41806C-3276-4914-8DDA-F93D43E193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AE9DDA31-5760-44C8-AE48-DE418C848A2E}"/>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34D3509F-66C1-45C1-B18F-0A4CE7A1BA27}"/>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B50C283C-B655-41AD-BB49-6A426B3C545A}"/>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4EFC3420-B91F-4EF9-B9A2-0A2973E5AEA2}"/>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E44665F1-A428-40E2-A9D8-B01D3D40A301}"/>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2B3F137-C2D7-473E-842A-2B6A44913B2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A99B13C6-7253-43BC-8254-93069235D79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FEBAE4C7-1E6E-4703-8493-5EBC2A9541ED}"/>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D0CA8791-0615-4F17-ABA9-B7FF8210555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96099B73-2659-4D1C-92F7-67E7C8781F3E}"/>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AACC03CA-5DD4-471D-ABAC-1F1AA9ABA977}"/>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E5BA93-67F8-445D-8861-F2DB103556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FBB26D-E672-4A47-AE5F-7A9D420C00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AD46ED-674F-4E1F-AC45-E8AE73F71F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81781C-AFF9-4DE4-9DD0-76D44EFBA9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BE5B48-7235-4B2C-9A17-F7026EC063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A480A188-4DB9-4B74-9E54-A8BAC1BC91E1}"/>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8E0D8DF0-811D-411C-8628-E0767B48CEB9}"/>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72A612E0-205B-47AF-B303-A39FE33BE3E2}"/>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92FA8FDA-7CB5-40CD-964A-6DDE2E10BC09}"/>
            </a:ext>
          </a:extLst>
        </xdr:cNvPr>
        <xdr:cNvCxnSpPr/>
      </xdr:nvCxnSpPr>
      <xdr:spPr>
        <a:xfrm>
          <a:off x="3797300" y="65684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7" name="楕円 76">
          <a:extLst>
            <a:ext uri="{FF2B5EF4-FFF2-40B4-BE49-F238E27FC236}">
              <a16:creationId xmlns:a16="http://schemas.microsoft.com/office/drawing/2014/main" id="{14B6D4F9-3BC2-43ED-961C-243E128AA398}"/>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E4BEB082-67CD-483E-B042-4532B6A0204A}"/>
            </a:ext>
          </a:extLst>
        </xdr:cNvPr>
        <xdr:cNvCxnSpPr/>
      </xdr:nvCxnSpPr>
      <xdr:spPr>
        <a:xfrm>
          <a:off x="2908300" y="654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a:extLst>
            <a:ext uri="{FF2B5EF4-FFF2-40B4-BE49-F238E27FC236}">
              <a16:creationId xmlns:a16="http://schemas.microsoft.com/office/drawing/2014/main" id="{E5403B55-1767-48D4-B3D1-4F4D2F4FF12E}"/>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26670</xdr:rowOff>
    </xdr:to>
    <xdr:cxnSp macro="">
      <xdr:nvCxnSpPr>
        <xdr:cNvPr id="80" name="直線コネクタ 79">
          <a:extLst>
            <a:ext uri="{FF2B5EF4-FFF2-40B4-BE49-F238E27FC236}">
              <a16:creationId xmlns:a16="http://schemas.microsoft.com/office/drawing/2014/main" id="{FF8A34D2-5FC3-43F4-8803-90C8CDC4D44D}"/>
            </a:ext>
          </a:extLst>
        </xdr:cNvPr>
        <xdr:cNvCxnSpPr/>
      </xdr:nvCxnSpPr>
      <xdr:spPr>
        <a:xfrm>
          <a:off x="2019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5AA1E320-3F0B-4183-AFE4-201EA2221E11}"/>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C10A2841-4FBE-4D19-91E9-6B29AB3B7590}"/>
            </a:ext>
          </a:extLst>
        </xdr:cNvPr>
        <xdr:cNvCxnSpPr/>
      </xdr:nvCxnSpPr>
      <xdr:spPr>
        <a:xfrm>
          <a:off x="1130300" y="6488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id="{EA7575A3-2332-4CC4-8592-240E77213EB4}"/>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5F6A9940-D4D2-4435-9871-872306BFC2B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B87653E6-F6F4-4BD9-B142-EDEDC688D27F}"/>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5FC68D1-C561-4007-9E86-83D13C3A6DFB}"/>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FD36EA20-62D2-43E6-9F46-1E099530644C}"/>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8" name="n_2mainValue【道路】&#10;有形固定資産減価償却率">
          <a:extLst>
            <a:ext uri="{FF2B5EF4-FFF2-40B4-BE49-F238E27FC236}">
              <a16:creationId xmlns:a16="http://schemas.microsoft.com/office/drawing/2014/main" id="{4ED1A7E9-850A-48F6-A7FA-0877CADAA87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B73EA68A-D64C-41DB-91A7-682954FF5E6C}"/>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a:extLst>
            <a:ext uri="{FF2B5EF4-FFF2-40B4-BE49-F238E27FC236}">
              <a16:creationId xmlns:a16="http://schemas.microsoft.com/office/drawing/2014/main" id="{19EA26B9-B10E-4484-A99D-1F490513151D}"/>
            </a:ext>
          </a:extLst>
        </xdr:cNvPr>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FC7285F-0D67-415B-9997-148BB36021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5822BB1-BB52-4293-BF75-0334CAC037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65FFBA-BA9A-496A-88F6-7E547E8906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FC98A3B-B747-4B13-B63B-DD323DE0AD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2EC09FE-4EC3-4993-BAD4-425B93E053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0046348-4DE1-4483-99CA-2EE9B4BE3B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1525255-B3E2-4C4D-B7E8-F081345A4A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DEDE80B-5A8E-405C-9ECE-E34366EE40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54DF7C-7BB3-462A-9AA1-F9EF97087E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DC45A9E-47E6-43BA-9E47-43B34C8117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D47EE60-CECF-455B-B527-262F9BF4EB0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CC91C8B-E178-43F5-8DE5-1A645C4185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432C1E8-2628-47DD-B638-431E30B745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845AF2C-5D3A-4405-A653-59510EF5A30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F7C858C-AD61-46C1-848A-F8784231485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B1FA549-1575-45E8-9FE1-0031FBBA9F7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7CB8DD9-1B90-4D6B-829F-6327F44437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FB97ADD2-0B22-4C24-AF4C-7A5F2572166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20E2AE1-2D62-41C3-B8B1-2CF385F69F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340C2A1-E53A-4D79-8B99-40BC75CE47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9AA622-41F5-437A-908E-2788A5B5A8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A4983D2-9626-4617-BB6D-8FE8E3DE26A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0140DCA-0118-4E01-9586-E8FBCA221F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F6E57D81-FDE1-4B0A-B23C-9A3CEEF67A23}"/>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4DE1F9E3-A71F-4419-85D8-62654B255EF5}"/>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12832397-9D19-4F1B-B403-F7E3B58C9564}"/>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9D8E3D31-2CAC-4A54-9EFA-41C37670B24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E0F25D35-6C2D-4D87-B4B4-035FBAC4B8EE}"/>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2A99A4F1-7FE9-4623-9946-7E832DA0A6FE}"/>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D4252574-F03B-4791-A931-13C433AD2CD3}"/>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878F3ABF-85B0-4122-87B9-612408460E2B}"/>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1A5BED2-8F6D-4254-A359-E4FB57C84F4A}"/>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25B0C6F8-469D-49C6-80FA-F9D52C006829}"/>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8AA8F23A-B838-4CD8-8D46-C57C950C7AD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A60287-80F7-4586-A9CF-EBD0E53B2D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AB22B4-C5AB-4E3E-BE34-ADD703A43A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33AD664-33F0-4950-8E33-2336FE8BC6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D99CAD-D951-40E6-83F8-2DF6F46B9A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9A6A9BE-78E2-49FB-A21D-217407B211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160030</xdr:rowOff>
    </xdr:from>
    <xdr:to>
      <xdr:col>55</xdr:col>
      <xdr:colOff>50800</xdr:colOff>
      <xdr:row>37</xdr:row>
      <xdr:rowOff>90180</xdr:rowOff>
    </xdr:to>
    <xdr:sp macro="" textlink="">
      <xdr:nvSpPr>
        <xdr:cNvPr id="130" name="楕円 129">
          <a:extLst>
            <a:ext uri="{FF2B5EF4-FFF2-40B4-BE49-F238E27FC236}">
              <a16:creationId xmlns:a16="http://schemas.microsoft.com/office/drawing/2014/main" id="{31895F68-4D94-4C45-9760-C4D2FA8343F2}"/>
            </a:ext>
          </a:extLst>
        </xdr:cNvPr>
        <xdr:cNvSpPr/>
      </xdr:nvSpPr>
      <xdr:spPr>
        <a:xfrm>
          <a:off x="10426700" y="63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11457</xdr:rowOff>
    </xdr:from>
    <xdr:ext cx="599010" cy="259045"/>
    <xdr:sp macro="" textlink="">
      <xdr:nvSpPr>
        <xdr:cNvPr id="131" name="【道路】&#10;一人当たり延長該当値テキスト">
          <a:extLst>
            <a:ext uri="{FF2B5EF4-FFF2-40B4-BE49-F238E27FC236}">
              <a16:creationId xmlns:a16="http://schemas.microsoft.com/office/drawing/2014/main" id="{FC00B976-D31A-45F5-A8C8-E6D8D0BE3454}"/>
            </a:ext>
          </a:extLst>
        </xdr:cNvPr>
        <xdr:cNvSpPr txBox="1"/>
      </xdr:nvSpPr>
      <xdr:spPr>
        <a:xfrm>
          <a:off x="10515600" y="618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12621</xdr:rowOff>
    </xdr:from>
    <xdr:to>
      <xdr:col>50</xdr:col>
      <xdr:colOff>165100</xdr:colOff>
      <xdr:row>37</xdr:row>
      <xdr:rowOff>114221</xdr:rowOff>
    </xdr:to>
    <xdr:sp macro="" textlink="">
      <xdr:nvSpPr>
        <xdr:cNvPr id="132" name="楕円 131">
          <a:extLst>
            <a:ext uri="{FF2B5EF4-FFF2-40B4-BE49-F238E27FC236}">
              <a16:creationId xmlns:a16="http://schemas.microsoft.com/office/drawing/2014/main" id="{390CCCF1-D04F-4D3C-A3EA-8937D8F272D9}"/>
            </a:ext>
          </a:extLst>
        </xdr:cNvPr>
        <xdr:cNvSpPr/>
      </xdr:nvSpPr>
      <xdr:spPr>
        <a:xfrm>
          <a:off x="9588500" y="63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39380</xdr:rowOff>
    </xdr:from>
    <xdr:to>
      <xdr:col>55</xdr:col>
      <xdr:colOff>0</xdr:colOff>
      <xdr:row>37</xdr:row>
      <xdr:rowOff>63421</xdr:rowOff>
    </xdr:to>
    <xdr:cxnSp macro="">
      <xdr:nvCxnSpPr>
        <xdr:cNvPr id="133" name="直線コネクタ 132">
          <a:extLst>
            <a:ext uri="{FF2B5EF4-FFF2-40B4-BE49-F238E27FC236}">
              <a16:creationId xmlns:a16="http://schemas.microsoft.com/office/drawing/2014/main" id="{F8129BD1-9E25-4713-8509-1874BEB275FC}"/>
            </a:ext>
          </a:extLst>
        </xdr:cNvPr>
        <xdr:cNvCxnSpPr/>
      </xdr:nvCxnSpPr>
      <xdr:spPr>
        <a:xfrm flipV="1">
          <a:off x="9639300" y="6383030"/>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33165</xdr:rowOff>
    </xdr:from>
    <xdr:to>
      <xdr:col>46</xdr:col>
      <xdr:colOff>38100</xdr:colOff>
      <xdr:row>37</xdr:row>
      <xdr:rowOff>134765</xdr:rowOff>
    </xdr:to>
    <xdr:sp macro="" textlink="">
      <xdr:nvSpPr>
        <xdr:cNvPr id="134" name="楕円 133">
          <a:extLst>
            <a:ext uri="{FF2B5EF4-FFF2-40B4-BE49-F238E27FC236}">
              <a16:creationId xmlns:a16="http://schemas.microsoft.com/office/drawing/2014/main" id="{C564187D-32D3-4765-BB1B-23C71105C36B}"/>
            </a:ext>
          </a:extLst>
        </xdr:cNvPr>
        <xdr:cNvSpPr/>
      </xdr:nvSpPr>
      <xdr:spPr>
        <a:xfrm>
          <a:off x="8699500" y="63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63421</xdr:rowOff>
    </xdr:from>
    <xdr:to>
      <xdr:col>50</xdr:col>
      <xdr:colOff>114300</xdr:colOff>
      <xdr:row>37</xdr:row>
      <xdr:rowOff>83965</xdr:rowOff>
    </xdr:to>
    <xdr:cxnSp macro="">
      <xdr:nvCxnSpPr>
        <xdr:cNvPr id="135" name="直線コネクタ 134">
          <a:extLst>
            <a:ext uri="{FF2B5EF4-FFF2-40B4-BE49-F238E27FC236}">
              <a16:creationId xmlns:a16="http://schemas.microsoft.com/office/drawing/2014/main" id="{C6F020C4-3386-4783-8D13-55FB1B97515C}"/>
            </a:ext>
          </a:extLst>
        </xdr:cNvPr>
        <xdr:cNvCxnSpPr/>
      </xdr:nvCxnSpPr>
      <xdr:spPr>
        <a:xfrm flipV="1">
          <a:off x="8750300" y="6407071"/>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53114</xdr:rowOff>
    </xdr:from>
    <xdr:to>
      <xdr:col>41</xdr:col>
      <xdr:colOff>101600</xdr:colOff>
      <xdr:row>37</xdr:row>
      <xdr:rowOff>154714</xdr:rowOff>
    </xdr:to>
    <xdr:sp macro="" textlink="">
      <xdr:nvSpPr>
        <xdr:cNvPr id="136" name="楕円 135">
          <a:extLst>
            <a:ext uri="{FF2B5EF4-FFF2-40B4-BE49-F238E27FC236}">
              <a16:creationId xmlns:a16="http://schemas.microsoft.com/office/drawing/2014/main" id="{43749778-4951-49FA-A9C2-CBEAEB198FE0}"/>
            </a:ext>
          </a:extLst>
        </xdr:cNvPr>
        <xdr:cNvSpPr/>
      </xdr:nvSpPr>
      <xdr:spPr>
        <a:xfrm>
          <a:off x="7810500" y="63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83965</xdr:rowOff>
    </xdr:from>
    <xdr:to>
      <xdr:col>45</xdr:col>
      <xdr:colOff>177800</xdr:colOff>
      <xdr:row>37</xdr:row>
      <xdr:rowOff>103914</xdr:rowOff>
    </xdr:to>
    <xdr:cxnSp macro="">
      <xdr:nvCxnSpPr>
        <xdr:cNvPr id="137" name="直線コネクタ 136">
          <a:extLst>
            <a:ext uri="{FF2B5EF4-FFF2-40B4-BE49-F238E27FC236}">
              <a16:creationId xmlns:a16="http://schemas.microsoft.com/office/drawing/2014/main" id="{BBC9E68E-3532-4810-A9A9-19231FFC45B5}"/>
            </a:ext>
          </a:extLst>
        </xdr:cNvPr>
        <xdr:cNvCxnSpPr/>
      </xdr:nvCxnSpPr>
      <xdr:spPr>
        <a:xfrm flipV="1">
          <a:off x="7861300" y="6427615"/>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77833</xdr:rowOff>
    </xdr:from>
    <xdr:to>
      <xdr:col>36</xdr:col>
      <xdr:colOff>165100</xdr:colOff>
      <xdr:row>38</xdr:row>
      <xdr:rowOff>7983</xdr:rowOff>
    </xdr:to>
    <xdr:sp macro="" textlink="">
      <xdr:nvSpPr>
        <xdr:cNvPr id="138" name="楕円 137">
          <a:extLst>
            <a:ext uri="{FF2B5EF4-FFF2-40B4-BE49-F238E27FC236}">
              <a16:creationId xmlns:a16="http://schemas.microsoft.com/office/drawing/2014/main" id="{06F682B8-7C9D-4DA5-A761-F238BB9E52BA}"/>
            </a:ext>
          </a:extLst>
        </xdr:cNvPr>
        <xdr:cNvSpPr/>
      </xdr:nvSpPr>
      <xdr:spPr>
        <a:xfrm>
          <a:off x="6921500" y="64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103914</xdr:rowOff>
    </xdr:from>
    <xdr:to>
      <xdr:col>41</xdr:col>
      <xdr:colOff>50800</xdr:colOff>
      <xdr:row>37</xdr:row>
      <xdr:rowOff>128633</xdr:rowOff>
    </xdr:to>
    <xdr:cxnSp macro="">
      <xdr:nvCxnSpPr>
        <xdr:cNvPr id="139" name="直線コネクタ 138">
          <a:extLst>
            <a:ext uri="{FF2B5EF4-FFF2-40B4-BE49-F238E27FC236}">
              <a16:creationId xmlns:a16="http://schemas.microsoft.com/office/drawing/2014/main" id="{8A02C578-766D-434D-8F98-EA4C24568ED1}"/>
            </a:ext>
          </a:extLst>
        </xdr:cNvPr>
        <xdr:cNvCxnSpPr/>
      </xdr:nvCxnSpPr>
      <xdr:spPr>
        <a:xfrm flipV="1">
          <a:off x="6972300" y="6447564"/>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25995168-5B61-4A76-A2F3-7A5CC4B1BBF5}"/>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2DF5590C-BC23-411E-81F9-B79D54CD2A82}"/>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EB42E432-A89A-42F2-8E73-040F1D3B04C1}"/>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1403E756-D050-46FC-8BB2-3B978720204E}"/>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130748</xdr:rowOff>
    </xdr:from>
    <xdr:ext cx="599010" cy="259045"/>
    <xdr:sp macro="" textlink="">
      <xdr:nvSpPr>
        <xdr:cNvPr id="144" name="n_1mainValue【道路】&#10;一人当たり延長">
          <a:extLst>
            <a:ext uri="{FF2B5EF4-FFF2-40B4-BE49-F238E27FC236}">
              <a16:creationId xmlns:a16="http://schemas.microsoft.com/office/drawing/2014/main" id="{93378202-4C79-4A16-9A33-2F5E3C5904CA}"/>
            </a:ext>
          </a:extLst>
        </xdr:cNvPr>
        <xdr:cNvSpPr txBox="1"/>
      </xdr:nvSpPr>
      <xdr:spPr>
        <a:xfrm>
          <a:off x="9327094" y="613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151292</xdr:rowOff>
    </xdr:from>
    <xdr:ext cx="599010" cy="259045"/>
    <xdr:sp macro="" textlink="">
      <xdr:nvSpPr>
        <xdr:cNvPr id="145" name="n_2mainValue【道路】&#10;一人当たり延長">
          <a:extLst>
            <a:ext uri="{FF2B5EF4-FFF2-40B4-BE49-F238E27FC236}">
              <a16:creationId xmlns:a16="http://schemas.microsoft.com/office/drawing/2014/main" id="{33157304-2266-48B0-91E2-049570C53644}"/>
            </a:ext>
          </a:extLst>
        </xdr:cNvPr>
        <xdr:cNvSpPr txBox="1"/>
      </xdr:nvSpPr>
      <xdr:spPr>
        <a:xfrm>
          <a:off x="8450794" y="615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171241</xdr:rowOff>
    </xdr:from>
    <xdr:ext cx="599010" cy="259045"/>
    <xdr:sp macro="" textlink="">
      <xdr:nvSpPr>
        <xdr:cNvPr id="146" name="n_3mainValue【道路】&#10;一人当たり延長">
          <a:extLst>
            <a:ext uri="{FF2B5EF4-FFF2-40B4-BE49-F238E27FC236}">
              <a16:creationId xmlns:a16="http://schemas.microsoft.com/office/drawing/2014/main" id="{937CD3D3-D9BB-4EFC-99CF-B25CBDC9FAC9}"/>
            </a:ext>
          </a:extLst>
        </xdr:cNvPr>
        <xdr:cNvSpPr txBox="1"/>
      </xdr:nvSpPr>
      <xdr:spPr>
        <a:xfrm>
          <a:off x="7561794" y="61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24510</xdr:rowOff>
    </xdr:from>
    <xdr:ext cx="599010" cy="259045"/>
    <xdr:sp macro="" textlink="">
      <xdr:nvSpPr>
        <xdr:cNvPr id="147" name="n_4mainValue【道路】&#10;一人当たり延長">
          <a:extLst>
            <a:ext uri="{FF2B5EF4-FFF2-40B4-BE49-F238E27FC236}">
              <a16:creationId xmlns:a16="http://schemas.microsoft.com/office/drawing/2014/main" id="{6976CD89-8905-45A5-852D-6A23D7D3D7DD}"/>
            </a:ext>
          </a:extLst>
        </xdr:cNvPr>
        <xdr:cNvSpPr txBox="1"/>
      </xdr:nvSpPr>
      <xdr:spPr>
        <a:xfrm>
          <a:off x="6672794" y="61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B2C260B-28F7-475D-8751-EA6E57C684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EE422D1-F7F7-46E2-A1AB-A538BFA39B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4C14CD2-2216-44ED-A0A8-5A42C64953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170B0EF-338D-482F-ADBD-36BF6235B8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965A76E-2A6E-4745-81C7-3C6A99A3A9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04D9807-D04F-4873-92FA-243D0A295B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889992A-1D84-4298-8B4D-C50A54FEFC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8E3B4F0-E332-48E5-A716-39B274CDC0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00A36AC-9B16-469C-A948-04FF233446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CDEF28C-ACDE-4978-B617-A4784DAE0F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733613F-728F-4791-A9D5-48505A9643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C24D881-F110-44BD-8C83-487E9FD913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B0A256D1-6DA3-47F8-A83A-F35F06938BC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915EED3-FD24-4A3A-8758-95E15A53EF7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A7F71FA-C980-4735-808B-053670191F8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5B94453-05F6-4FDE-9D3D-371B1E6EA8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F3D005B-5D33-4DC1-BBA5-68BE5D43EE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1C25FF7-9B86-406C-BD4D-D3E19C67A8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979BB09-0603-4739-9582-64D3159974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4C7B6C9-360F-4565-9B3A-F810EBEDF6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6D9907E-62A5-4136-AD50-E0B82803E3B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BA34A39-E4FB-4853-8FBF-F9E7FE265E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823D98E-2BD6-464A-A48B-8729F983D4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F359DC38-7E56-4651-AB09-B44C69790AD8}"/>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510D368-3E8D-4091-AC2D-ECB1F7A7DDD9}"/>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5CC4D4DD-023F-4E02-AB3B-6063BD11F42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2C5EF017-A4BF-4589-9ED9-D582D8D7ACE3}"/>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87EF9008-7D47-40DD-AA4E-2C22B04D2BF9}"/>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A432200-F8A5-474F-B157-7C34D7823B8C}"/>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FC188606-E37A-458F-9836-B2ACFEF5A802}"/>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5BED4EE3-16F8-40BC-BFEE-E33CDBB5454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7303C06C-6117-4E66-B4ED-8787BCE0694C}"/>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B4A8BB97-7F74-4ECD-A88C-660868FEF344}"/>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138E42F3-410A-40E7-9993-2527BC5DB9FB}"/>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8670628-DC11-4FC7-B348-8CEAB87B5C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C2246BD-7A43-45B7-AB2E-EEB9610709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FFAD94-8A3F-4790-888A-62FD4F64E4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AA7343-0587-454E-97EA-18FE903CDD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92C9C3-1B44-491B-B276-02C7D5BAD9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158750</xdr:rowOff>
    </xdr:from>
    <xdr:to>
      <xdr:col>24</xdr:col>
      <xdr:colOff>114300</xdr:colOff>
      <xdr:row>63</xdr:row>
      <xdr:rowOff>88900</xdr:rowOff>
    </xdr:to>
    <xdr:sp macro="" textlink="">
      <xdr:nvSpPr>
        <xdr:cNvPr id="187" name="楕円 186">
          <a:extLst>
            <a:ext uri="{FF2B5EF4-FFF2-40B4-BE49-F238E27FC236}">
              <a16:creationId xmlns:a16="http://schemas.microsoft.com/office/drawing/2014/main" id="{B173C493-3625-4008-869A-5E1FEE2144CD}"/>
            </a:ext>
          </a:extLst>
        </xdr:cNvPr>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137177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C2B8905-9DC6-4B88-AB24-3E715DBB349C}"/>
            </a:ext>
          </a:extLst>
        </xdr:cNvPr>
        <xdr:cNvSpPr txBox="1"/>
      </xdr:nvSpPr>
      <xdr:spPr>
        <a:xfrm>
          <a:off x="4673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122555</xdr:rowOff>
    </xdr:from>
    <xdr:to>
      <xdr:col>20</xdr:col>
      <xdr:colOff>38100</xdr:colOff>
      <xdr:row>63</xdr:row>
      <xdr:rowOff>52705</xdr:rowOff>
    </xdr:to>
    <xdr:sp macro="" textlink="">
      <xdr:nvSpPr>
        <xdr:cNvPr id="189" name="楕円 188">
          <a:extLst>
            <a:ext uri="{FF2B5EF4-FFF2-40B4-BE49-F238E27FC236}">
              <a16:creationId xmlns:a16="http://schemas.microsoft.com/office/drawing/2014/main" id="{2B249E4E-CE59-48BB-B75B-803E71BCAA7B}"/>
            </a:ext>
          </a:extLst>
        </xdr:cNvPr>
        <xdr:cNvSpPr/>
      </xdr:nvSpPr>
      <xdr:spPr>
        <a:xfrm>
          <a:off x="3746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xdr:rowOff>
    </xdr:from>
    <xdr:to>
      <xdr:col>24</xdr:col>
      <xdr:colOff>63500</xdr:colOff>
      <xdr:row>63</xdr:row>
      <xdr:rowOff>38100</xdr:rowOff>
    </xdr:to>
    <xdr:cxnSp macro="">
      <xdr:nvCxnSpPr>
        <xdr:cNvPr id="190" name="直線コネクタ 189">
          <a:extLst>
            <a:ext uri="{FF2B5EF4-FFF2-40B4-BE49-F238E27FC236}">
              <a16:creationId xmlns:a16="http://schemas.microsoft.com/office/drawing/2014/main" id="{D57B05A3-1C5E-4052-B1E6-D525F080C3AF}"/>
            </a:ext>
          </a:extLst>
        </xdr:cNvPr>
        <xdr:cNvCxnSpPr/>
      </xdr:nvCxnSpPr>
      <xdr:spPr>
        <a:xfrm>
          <a:off x="3797300" y="10803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91" name="楕円 190">
          <a:extLst>
            <a:ext uri="{FF2B5EF4-FFF2-40B4-BE49-F238E27FC236}">
              <a16:creationId xmlns:a16="http://schemas.microsoft.com/office/drawing/2014/main" id="{DFE4537B-628E-4D02-8404-95F7CD6133E7}"/>
            </a:ext>
          </a:extLst>
        </xdr:cNvPr>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1905</xdr:rowOff>
    </xdr:to>
    <xdr:cxnSp macro="">
      <xdr:nvCxnSpPr>
        <xdr:cNvPr id="192" name="直線コネクタ 191">
          <a:extLst>
            <a:ext uri="{FF2B5EF4-FFF2-40B4-BE49-F238E27FC236}">
              <a16:creationId xmlns:a16="http://schemas.microsoft.com/office/drawing/2014/main" id="{000B66C5-5B1D-4B0C-9086-C0EBB76E3E81}"/>
            </a:ext>
          </a:extLst>
        </xdr:cNvPr>
        <xdr:cNvCxnSpPr/>
      </xdr:nvCxnSpPr>
      <xdr:spPr>
        <a:xfrm>
          <a:off x="2908300" y="10789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macro="" textlink="">
      <xdr:nvSpPr>
        <xdr:cNvPr id="193" name="楕円 192">
          <a:extLst>
            <a:ext uri="{FF2B5EF4-FFF2-40B4-BE49-F238E27FC236}">
              <a16:creationId xmlns:a16="http://schemas.microsoft.com/office/drawing/2014/main" id="{022A242B-4DD6-42FB-98C5-4ED3FC73156C}"/>
            </a:ext>
          </a:extLst>
        </xdr:cNvPr>
        <xdr:cNvSpPr/>
      </xdr:nvSpPr>
      <xdr:spPr>
        <a:xfrm>
          <a:off x="196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62</xdr:row>
      <xdr:rowOff>160020</xdr:rowOff>
    </xdr:to>
    <xdr:cxnSp macro="">
      <xdr:nvCxnSpPr>
        <xdr:cNvPr id="194" name="直線コネクタ 193">
          <a:extLst>
            <a:ext uri="{FF2B5EF4-FFF2-40B4-BE49-F238E27FC236}">
              <a16:creationId xmlns:a16="http://schemas.microsoft.com/office/drawing/2014/main" id="{7EC3B4D8-CFD4-450E-A145-7474FBC9C961}"/>
            </a:ext>
          </a:extLst>
        </xdr:cNvPr>
        <xdr:cNvCxnSpPr/>
      </xdr:nvCxnSpPr>
      <xdr:spPr>
        <a:xfrm>
          <a:off x="2019300" y="10765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59690</xdr:rowOff>
    </xdr:from>
    <xdr:to>
      <xdr:col>6</xdr:col>
      <xdr:colOff>38100</xdr:colOff>
      <xdr:row>62</xdr:row>
      <xdr:rowOff>161290</xdr:rowOff>
    </xdr:to>
    <xdr:sp macro="" textlink="">
      <xdr:nvSpPr>
        <xdr:cNvPr id="195" name="楕円 194">
          <a:extLst>
            <a:ext uri="{FF2B5EF4-FFF2-40B4-BE49-F238E27FC236}">
              <a16:creationId xmlns:a16="http://schemas.microsoft.com/office/drawing/2014/main" id="{F0FC78DD-F8A6-42E8-87A4-DFD1008607D5}"/>
            </a:ext>
          </a:extLst>
        </xdr:cNvPr>
        <xdr:cNvSpPr/>
      </xdr:nvSpPr>
      <xdr:spPr>
        <a:xfrm>
          <a:off x="107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110490</xdr:rowOff>
    </xdr:from>
    <xdr:to>
      <xdr:col>10</xdr:col>
      <xdr:colOff>114300</xdr:colOff>
      <xdr:row>62</xdr:row>
      <xdr:rowOff>135255</xdr:rowOff>
    </xdr:to>
    <xdr:cxnSp macro="">
      <xdr:nvCxnSpPr>
        <xdr:cNvPr id="196" name="直線コネクタ 195">
          <a:extLst>
            <a:ext uri="{FF2B5EF4-FFF2-40B4-BE49-F238E27FC236}">
              <a16:creationId xmlns:a16="http://schemas.microsoft.com/office/drawing/2014/main" id="{701275C4-B070-403D-BAFA-8B7EFBE04FA4}"/>
            </a:ext>
          </a:extLst>
        </xdr:cNvPr>
        <xdr:cNvCxnSpPr/>
      </xdr:nvCxnSpPr>
      <xdr:spPr>
        <a:xfrm>
          <a:off x="1130300" y="10740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9D62992-8E4B-4E64-B99C-4B6440B129A0}"/>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A06477C-6617-4D84-8226-66DF6C21E184}"/>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7A872FF-01E3-4DE7-B57B-828BEE6A3BA9}"/>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EE20596-DA78-40D0-9804-F3663F86F2F6}"/>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43832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0463A1F-5DF0-4572-86C5-1D3183D613A6}"/>
            </a:ext>
          </a:extLst>
        </xdr:cNvPr>
        <xdr:cNvSpPr txBox="1"/>
      </xdr:nvSpPr>
      <xdr:spPr>
        <a:xfrm>
          <a:off x="35820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CEA3C0E-2D49-42DE-A1B1-0B304E2E9ABA}"/>
            </a:ext>
          </a:extLst>
        </xdr:cNvPr>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9E95B9A-4193-43FD-969F-063BEFA81634}"/>
            </a:ext>
          </a:extLst>
        </xdr:cNvPr>
        <xdr:cNvSpPr txBox="1"/>
      </xdr:nvSpPr>
      <xdr:spPr>
        <a:xfrm>
          <a:off x="1816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152417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D8234BF-743C-4255-9F7B-592331B6C0E3}"/>
            </a:ext>
          </a:extLst>
        </xdr:cNvPr>
        <xdr:cNvSpPr txBox="1"/>
      </xdr:nvSpPr>
      <xdr:spPr>
        <a:xfrm>
          <a:off x="927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A38E64B-C904-474E-86EA-95A5DCB26D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8276C73-D991-4CA2-8F3D-482DFCE669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DBA3C57-FC06-474E-9263-DE44658A99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3FB5697-BA2A-4864-B3C3-9263ED7245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99F0F6C-7377-48E1-A1A6-3C6932D1B2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098F880-4E37-4C9A-A268-288530A543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4A9AEF6-95D7-4B24-B54F-E409CB6006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AA4DE60-097D-44D1-BF63-5FFA526CEA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5772F30-267D-4984-B0B5-3D6A9E9A17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D4E509F-D43D-4D81-8110-DA81B40980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AE8232D-4452-4C3B-B037-120B0211D5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3B2A6A85-9AAE-4F60-919B-DACD66D6C59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ABA2E1A-13EA-4BDE-B5FF-954264D7BEC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4AC0E23F-76E5-41D5-8060-5520F11C316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EE8FB8F9-78D7-48F8-AB2E-D8E65AB3916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F870E165-31F0-4422-95AF-929B2987A23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CAD6A921-7812-45EE-A845-231EAB413D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B6A5BA41-860D-47C5-8430-816BA4A8EC9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709B0A9-4F61-42C5-9E19-BAC196E128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DB00BD2E-014C-44E3-A7AB-FFAEF63495D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6C4E1F4-087C-4A6A-8B03-DA7665B65D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5D3190E9-6E52-483F-977F-D968A6F1B97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515CB14-2618-4BA2-92EE-C4B5741CC0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A66308E7-CEC5-4418-A202-CBA057A609D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1A8917E-F341-44C6-BC2D-FDB2244B4B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D18DD0C1-19E8-49BB-9C15-52A0C963A05F}"/>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711C3985-DAE7-4325-9A8D-A45477041956}"/>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1EC728B2-CBBD-415C-91D8-496ABA492C92}"/>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453EA59-94EE-4C5D-ACE6-D67962B85713}"/>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8E70D2C4-B33B-42B5-A757-38DD49FB883A}"/>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77AF54C7-9D4B-4405-BB61-4E273EC8EFE2}"/>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9F5560F4-5E80-48C3-9795-FEA124A468DA}"/>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47873EAE-68B0-434F-BECB-979758668789}"/>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8F5070B7-E47D-4AFF-8A72-8A88ADA5BDC4}"/>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39544D0B-C1F0-4BE7-AC39-191353849127}"/>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F97A2095-8100-44A7-93C2-8863248BD478}"/>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C240E4-EC72-44F1-9C3E-40FAAE89CF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8F98092-F2E6-4C73-93AE-EA0FCFBF69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C97407D-E678-42ED-BBDC-3FA74DE24C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EBBF31-4519-47B6-901B-EF5A6A745A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793466D-29AD-47E5-BEBB-4BA8CBD48C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19630</xdr:rowOff>
    </xdr:from>
    <xdr:to>
      <xdr:col>55</xdr:col>
      <xdr:colOff>50800</xdr:colOff>
      <xdr:row>62</xdr:row>
      <xdr:rowOff>121230</xdr:rowOff>
    </xdr:to>
    <xdr:sp macro="" textlink="">
      <xdr:nvSpPr>
        <xdr:cNvPr id="246" name="楕円 245">
          <a:extLst>
            <a:ext uri="{FF2B5EF4-FFF2-40B4-BE49-F238E27FC236}">
              <a16:creationId xmlns:a16="http://schemas.microsoft.com/office/drawing/2014/main" id="{EC87BCA2-06FF-41D4-99A3-B0F24F450D1C}"/>
            </a:ext>
          </a:extLst>
        </xdr:cNvPr>
        <xdr:cNvSpPr/>
      </xdr:nvSpPr>
      <xdr:spPr>
        <a:xfrm>
          <a:off x="10426700" y="10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42507</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8FDB5513-568C-4816-B01C-925F0718D5BA}"/>
            </a:ext>
          </a:extLst>
        </xdr:cNvPr>
        <xdr:cNvSpPr txBox="1"/>
      </xdr:nvSpPr>
      <xdr:spPr>
        <a:xfrm>
          <a:off x="10515600" y="10500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28582</xdr:rowOff>
    </xdr:from>
    <xdr:to>
      <xdr:col>50</xdr:col>
      <xdr:colOff>165100</xdr:colOff>
      <xdr:row>62</xdr:row>
      <xdr:rowOff>130182</xdr:rowOff>
    </xdr:to>
    <xdr:sp macro="" textlink="">
      <xdr:nvSpPr>
        <xdr:cNvPr id="248" name="楕円 247">
          <a:extLst>
            <a:ext uri="{FF2B5EF4-FFF2-40B4-BE49-F238E27FC236}">
              <a16:creationId xmlns:a16="http://schemas.microsoft.com/office/drawing/2014/main" id="{644A419E-7642-4808-ABAF-12FEFE9DFE5D}"/>
            </a:ext>
          </a:extLst>
        </xdr:cNvPr>
        <xdr:cNvSpPr/>
      </xdr:nvSpPr>
      <xdr:spPr>
        <a:xfrm>
          <a:off x="9588500" y="106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70430</xdr:rowOff>
    </xdr:from>
    <xdr:to>
      <xdr:col>55</xdr:col>
      <xdr:colOff>0</xdr:colOff>
      <xdr:row>62</xdr:row>
      <xdr:rowOff>79382</xdr:rowOff>
    </xdr:to>
    <xdr:cxnSp macro="">
      <xdr:nvCxnSpPr>
        <xdr:cNvPr id="249" name="直線コネクタ 248">
          <a:extLst>
            <a:ext uri="{FF2B5EF4-FFF2-40B4-BE49-F238E27FC236}">
              <a16:creationId xmlns:a16="http://schemas.microsoft.com/office/drawing/2014/main" id="{7B1F5779-70F1-4FA3-926B-98E154DD65D7}"/>
            </a:ext>
          </a:extLst>
        </xdr:cNvPr>
        <xdr:cNvCxnSpPr/>
      </xdr:nvCxnSpPr>
      <xdr:spPr>
        <a:xfrm flipV="1">
          <a:off x="9639300" y="10700330"/>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43286</xdr:rowOff>
    </xdr:from>
    <xdr:to>
      <xdr:col>46</xdr:col>
      <xdr:colOff>38100</xdr:colOff>
      <xdr:row>62</xdr:row>
      <xdr:rowOff>144886</xdr:rowOff>
    </xdr:to>
    <xdr:sp macro="" textlink="">
      <xdr:nvSpPr>
        <xdr:cNvPr id="250" name="楕円 249">
          <a:extLst>
            <a:ext uri="{FF2B5EF4-FFF2-40B4-BE49-F238E27FC236}">
              <a16:creationId xmlns:a16="http://schemas.microsoft.com/office/drawing/2014/main" id="{7680FEB5-C87D-4C3B-869A-E96B3CA3BE3A}"/>
            </a:ext>
          </a:extLst>
        </xdr:cNvPr>
        <xdr:cNvSpPr/>
      </xdr:nvSpPr>
      <xdr:spPr>
        <a:xfrm>
          <a:off x="8699500" y="106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79382</xdr:rowOff>
    </xdr:from>
    <xdr:to>
      <xdr:col>50</xdr:col>
      <xdr:colOff>114300</xdr:colOff>
      <xdr:row>62</xdr:row>
      <xdr:rowOff>94086</xdr:rowOff>
    </xdr:to>
    <xdr:cxnSp macro="">
      <xdr:nvCxnSpPr>
        <xdr:cNvPr id="251" name="直線コネクタ 250">
          <a:extLst>
            <a:ext uri="{FF2B5EF4-FFF2-40B4-BE49-F238E27FC236}">
              <a16:creationId xmlns:a16="http://schemas.microsoft.com/office/drawing/2014/main" id="{CD8C5458-6E1C-41A0-9FC0-13A3040A15EC}"/>
            </a:ext>
          </a:extLst>
        </xdr:cNvPr>
        <xdr:cNvCxnSpPr/>
      </xdr:nvCxnSpPr>
      <xdr:spPr>
        <a:xfrm flipV="1">
          <a:off x="8750300" y="10709282"/>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53170</xdr:rowOff>
    </xdr:from>
    <xdr:to>
      <xdr:col>41</xdr:col>
      <xdr:colOff>101600</xdr:colOff>
      <xdr:row>62</xdr:row>
      <xdr:rowOff>154770</xdr:rowOff>
    </xdr:to>
    <xdr:sp macro="" textlink="">
      <xdr:nvSpPr>
        <xdr:cNvPr id="252" name="楕円 251">
          <a:extLst>
            <a:ext uri="{FF2B5EF4-FFF2-40B4-BE49-F238E27FC236}">
              <a16:creationId xmlns:a16="http://schemas.microsoft.com/office/drawing/2014/main" id="{234125E7-13EF-494E-8500-951C6AB6340A}"/>
            </a:ext>
          </a:extLst>
        </xdr:cNvPr>
        <xdr:cNvSpPr/>
      </xdr:nvSpPr>
      <xdr:spPr>
        <a:xfrm>
          <a:off x="7810500" y="10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94086</xdr:rowOff>
    </xdr:from>
    <xdr:to>
      <xdr:col>45</xdr:col>
      <xdr:colOff>177800</xdr:colOff>
      <xdr:row>62</xdr:row>
      <xdr:rowOff>103970</xdr:rowOff>
    </xdr:to>
    <xdr:cxnSp macro="">
      <xdr:nvCxnSpPr>
        <xdr:cNvPr id="253" name="直線コネクタ 252">
          <a:extLst>
            <a:ext uri="{FF2B5EF4-FFF2-40B4-BE49-F238E27FC236}">
              <a16:creationId xmlns:a16="http://schemas.microsoft.com/office/drawing/2014/main" id="{FBBE417D-F7CF-4857-9AE7-F5973975A36E}"/>
            </a:ext>
          </a:extLst>
        </xdr:cNvPr>
        <xdr:cNvCxnSpPr/>
      </xdr:nvCxnSpPr>
      <xdr:spPr>
        <a:xfrm flipV="1">
          <a:off x="7861300" y="10723986"/>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58835</xdr:rowOff>
    </xdr:from>
    <xdr:to>
      <xdr:col>36</xdr:col>
      <xdr:colOff>165100</xdr:colOff>
      <xdr:row>62</xdr:row>
      <xdr:rowOff>160435</xdr:rowOff>
    </xdr:to>
    <xdr:sp macro="" textlink="">
      <xdr:nvSpPr>
        <xdr:cNvPr id="254" name="楕円 253">
          <a:extLst>
            <a:ext uri="{FF2B5EF4-FFF2-40B4-BE49-F238E27FC236}">
              <a16:creationId xmlns:a16="http://schemas.microsoft.com/office/drawing/2014/main" id="{2AC33E15-B86A-4C72-B136-B9D07EB02C04}"/>
            </a:ext>
          </a:extLst>
        </xdr:cNvPr>
        <xdr:cNvSpPr/>
      </xdr:nvSpPr>
      <xdr:spPr>
        <a:xfrm>
          <a:off x="6921500" y="106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103970</xdr:rowOff>
    </xdr:from>
    <xdr:to>
      <xdr:col>41</xdr:col>
      <xdr:colOff>50800</xdr:colOff>
      <xdr:row>62</xdr:row>
      <xdr:rowOff>109635</xdr:rowOff>
    </xdr:to>
    <xdr:cxnSp macro="">
      <xdr:nvCxnSpPr>
        <xdr:cNvPr id="255" name="直線コネクタ 254">
          <a:extLst>
            <a:ext uri="{FF2B5EF4-FFF2-40B4-BE49-F238E27FC236}">
              <a16:creationId xmlns:a16="http://schemas.microsoft.com/office/drawing/2014/main" id="{0F0043C8-7026-4870-9C47-02A2DDB52E5F}"/>
            </a:ext>
          </a:extLst>
        </xdr:cNvPr>
        <xdr:cNvCxnSpPr/>
      </xdr:nvCxnSpPr>
      <xdr:spPr>
        <a:xfrm flipV="1">
          <a:off x="6972300" y="10733870"/>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2DCA2833-EF84-4671-BDED-56BFE3FCAC9C}"/>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0B793B7-72C7-4E33-B862-B0A2ED9F159F}"/>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DE63A1E-1302-4BCF-91C8-6C0DBE4543E4}"/>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71749E5A-4BDA-4F0D-9AE6-FB715AA01C4E}"/>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146709</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95CA435F-7B04-4CCC-A97C-5E7C89C42823}"/>
            </a:ext>
          </a:extLst>
        </xdr:cNvPr>
        <xdr:cNvSpPr txBox="1"/>
      </xdr:nvSpPr>
      <xdr:spPr>
        <a:xfrm>
          <a:off x="9281505" y="10433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161413</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2F05A304-E6A5-49D7-9CA8-E2FADF0ED95E}"/>
            </a:ext>
          </a:extLst>
        </xdr:cNvPr>
        <xdr:cNvSpPr txBox="1"/>
      </xdr:nvSpPr>
      <xdr:spPr>
        <a:xfrm>
          <a:off x="8405205" y="10448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171297</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BAF3B9B6-EB34-4D0A-B0C2-896D16C2F31F}"/>
            </a:ext>
          </a:extLst>
        </xdr:cNvPr>
        <xdr:cNvSpPr txBox="1"/>
      </xdr:nvSpPr>
      <xdr:spPr>
        <a:xfrm>
          <a:off x="7516205" y="10458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5512</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3D698BB5-9648-43D8-8EA4-981FC517903D}"/>
            </a:ext>
          </a:extLst>
        </xdr:cNvPr>
        <xdr:cNvSpPr txBox="1"/>
      </xdr:nvSpPr>
      <xdr:spPr>
        <a:xfrm>
          <a:off x="6627205" y="104639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43A2613-A014-486C-94C7-4C298A240E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D27A15A-BEEC-47C0-ABE6-B050B8FFB1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07F03BD-ADD8-4EB1-9C69-B2E423D8B6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41E69BF-C72C-410D-9799-6D409D1315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3B33C50-B29B-426F-B7CA-D5D28CC859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821F72D-C552-45DD-B795-9BEF14C14A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E102B1F-706F-4799-8610-EBDC54C328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C931843-07BA-451D-9612-79BD4E963A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71231F3-3427-4C64-8D7E-65404D2124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82B83BE-A60C-4978-96DF-7BF0E8966D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B756484-216D-4745-9FFD-27D5F2A64DE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20E5DB9-2527-4B53-A3D7-921F31C9F6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1CBF2AE-BCC5-43D1-B6B9-57F73224C63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45924D8-2FDE-4856-A0E3-DA20F9ED6E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626FA999-4D40-45C1-9C56-F2E7E8C5BD6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C76E5BA-AD10-463A-89F5-23288E968F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4AC3EDB-ABE0-49EF-9290-65F869D6ACF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FE9100B-AAD1-4FD1-8CFE-ED5E675C76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7656467-FF14-477E-9068-C3626A6339C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4ED8492-AA86-454A-A61B-5FB98AD230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F06329A-9CCF-49DC-9850-C23D8416EB7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E0DE5D7-B7F7-47B5-A153-5CE6A6FD3F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345782A3-341A-45F8-92F3-7E177F87B3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6062A0F-BA6E-4786-A07F-996B5E3562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F7DE72BA-71C2-4078-8857-91F79AAF7A9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1919B02-251E-42BE-9CED-B350CC5D384B}"/>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9F63413F-8FE3-44AB-B082-6777939A13FE}"/>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7E478E9-4E72-4679-81B0-FAEA30B7B97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5EBB4997-FCA5-49D4-A667-975FB936408D}"/>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D2B5120-EF34-40A8-8EBB-8804573D2758}"/>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21A4E0D2-BF9A-425F-AE0A-1B0DDD53EFC6}"/>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3A518-F0F9-4C02-9700-05F4A377B704}"/>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1D8DD26C-FE33-478B-8DFD-AC59146132FE}"/>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20812CAB-DC8D-49B4-BE30-A17D2B317FB9}"/>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24E48CB-BD2A-4430-A1A8-39DAA49930A5}"/>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94165CD-7664-48D8-94A8-EA4E943FC6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70A419F-A7E0-46E3-B921-E20AB42850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F979F4-4044-461B-82AA-8A8D6A6C6D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C80AEA9-7CB6-4F25-ABC8-8F55F6B4CC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5592E35-B8A6-4938-B500-2891E36FD5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4" name="楕円 303">
          <a:extLst>
            <a:ext uri="{FF2B5EF4-FFF2-40B4-BE49-F238E27FC236}">
              <a16:creationId xmlns:a16="http://schemas.microsoft.com/office/drawing/2014/main" id="{FC177A2B-4F44-4230-8EFA-D7B26DCF395A}"/>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09BD1AF-D90D-4FDA-BA67-B585D54098A0}"/>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306" name="楕円 305">
          <a:extLst>
            <a:ext uri="{FF2B5EF4-FFF2-40B4-BE49-F238E27FC236}">
              <a16:creationId xmlns:a16="http://schemas.microsoft.com/office/drawing/2014/main" id="{DB1BCA8F-3BA9-4F72-9814-53C74B9AB8D7}"/>
            </a:ext>
          </a:extLst>
        </xdr:cNvPr>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110489</xdr:rowOff>
    </xdr:to>
    <xdr:cxnSp macro="">
      <xdr:nvCxnSpPr>
        <xdr:cNvPr id="307" name="直線コネクタ 306">
          <a:extLst>
            <a:ext uri="{FF2B5EF4-FFF2-40B4-BE49-F238E27FC236}">
              <a16:creationId xmlns:a16="http://schemas.microsoft.com/office/drawing/2014/main" id="{793EA03A-83A8-4BC9-AED3-9705B2D9503C}"/>
            </a:ext>
          </a:extLst>
        </xdr:cNvPr>
        <xdr:cNvCxnSpPr/>
      </xdr:nvCxnSpPr>
      <xdr:spPr>
        <a:xfrm>
          <a:off x="3797300" y="139922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08" name="楕円 307">
          <a:extLst>
            <a:ext uri="{FF2B5EF4-FFF2-40B4-BE49-F238E27FC236}">
              <a16:creationId xmlns:a16="http://schemas.microsoft.com/office/drawing/2014/main" id="{E6B27E38-60A6-498E-A666-DF38E295DAE5}"/>
            </a:ext>
          </a:extLst>
        </xdr:cNvPr>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104775</xdr:rowOff>
    </xdr:to>
    <xdr:cxnSp macro="">
      <xdr:nvCxnSpPr>
        <xdr:cNvPr id="309" name="直線コネクタ 308">
          <a:extLst>
            <a:ext uri="{FF2B5EF4-FFF2-40B4-BE49-F238E27FC236}">
              <a16:creationId xmlns:a16="http://schemas.microsoft.com/office/drawing/2014/main" id="{71174F15-D5A8-4249-A1D8-AD76045C2652}"/>
            </a:ext>
          </a:extLst>
        </xdr:cNvPr>
        <xdr:cNvCxnSpPr/>
      </xdr:nvCxnSpPr>
      <xdr:spPr>
        <a:xfrm>
          <a:off x="2908300" y="13967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10" name="楕円 309">
          <a:extLst>
            <a:ext uri="{FF2B5EF4-FFF2-40B4-BE49-F238E27FC236}">
              <a16:creationId xmlns:a16="http://schemas.microsoft.com/office/drawing/2014/main" id="{BA46FE40-9B6C-4574-90F4-40A9383363AC}"/>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80011</xdr:rowOff>
    </xdr:to>
    <xdr:cxnSp macro="">
      <xdr:nvCxnSpPr>
        <xdr:cNvPr id="311" name="直線コネクタ 310">
          <a:extLst>
            <a:ext uri="{FF2B5EF4-FFF2-40B4-BE49-F238E27FC236}">
              <a16:creationId xmlns:a16="http://schemas.microsoft.com/office/drawing/2014/main" id="{9C3F983C-7160-4AC5-BE01-965DDF631459}"/>
            </a:ext>
          </a:extLst>
        </xdr:cNvPr>
        <xdr:cNvCxnSpPr/>
      </xdr:nvCxnSpPr>
      <xdr:spPr>
        <a:xfrm>
          <a:off x="2019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2" name="楕円 311">
          <a:extLst>
            <a:ext uri="{FF2B5EF4-FFF2-40B4-BE49-F238E27FC236}">
              <a16:creationId xmlns:a16="http://schemas.microsoft.com/office/drawing/2014/main" id="{F940008B-E5CA-45B0-85F8-7C3A0322CA28}"/>
            </a:ext>
          </a:extLst>
        </xdr:cNvPr>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82</xdr:row>
      <xdr:rowOff>64770</xdr:rowOff>
    </xdr:to>
    <xdr:cxnSp macro="">
      <xdr:nvCxnSpPr>
        <xdr:cNvPr id="313" name="直線コネクタ 312">
          <a:extLst>
            <a:ext uri="{FF2B5EF4-FFF2-40B4-BE49-F238E27FC236}">
              <a16:creationId xmlns:a16="http://schemas.microsoft.com/office/drawing/2014/main" id="{A0AF57FF-33AC-4A67-B42C-0C114F7C1DBB}"/>
            </a:ext>
          </a:extLst>
        </xdr:cNvPr>
        <xdr:cNvCxnSpPr/>
      </xdr:nvCxnSpPr>
      <xdr:spPr>
        <a:xfrm flipV="1">
          <a:off x="1130300" y="139674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9BDC19C2-3599-4FA3-A3A4-BC9D472DEE64}"/>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AF7D3B17-57B5-423B-BA9C-64C68EB23B0C}"/>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32D51D08-7876-4E17-B226-2D943AA5864F}"/>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292DA531-8CB3-4F99-BAB4-4554ADEBBA93}"/>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18" name="n_1mainValue【公営住宅】&#10;有形固定資産減価償却率">
          <a:extLst>
            <a:ext uri="{FF2B5EF4-FFF2-40B4-BE49-F238E27FC236}">
              <a16:creationId xmlns:a16="http://schemas.microsoft.com/office/drawing/2014/main" id="{EC898630-A7AE-46A6-8F4F-467938D35C3D}"/>
            </a:ext>
          </a:extLst>
        </xdr:cNvPr>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319" name="n_2mainValue【公営住宅】&#10;有形固定資産減価償却率">
          <a:extLst>
            <a:ext uri="{FF2B5EF4-FFF2-40B4-BE49-F238E27FC236}">
              <a16:creationId xmlns:a16="http://schemas.microsoft.com/office/drawing/2014/main" id="{560F0A77-FE2E-4FD9-A2F9-A7C2A8B350B7}"/>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20" name="n_3mainValue【公営住宅】&#10;有形固定資産減価償却率">
          <a:extLst>
            <a:ext uri="{FF2B5EF4-FFF2-40B4-BE49-F238E27FC236}">
              <a16:creationId xmlns:a16="http://schemas.microsoft.com/office/drawing/2014/main" id="{686EE832-CD91-41E3-92E3-5C37EF49CAD4}"/>
            </a:ext>
          </a:extLst>
        </xdr:cNvPr>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21" name="n_4mainValue【公営住宅】&#10;有形固定資産減価償却率">
          <a:extLst>
            <a:ext uri="{FF2B5EF4-FFF2-40B4-BE49-F238E27FC236}">
              <a16:creationId xmlns:a16="http://schemas.microsoft.com/office/drawing/2014/main" id="{D229A448-8B54-41D3-AB5A-5755585F845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D71E198-1235-4DFA-913D-93311C9D3C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67BAB95-B101-433A-B409-B43901CF32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B580070-90DF-4423-AD77-3EBFFB229A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E4EBA31-B202-404A-A0AF-55E6AB9D5D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53F3152-23DE-42BD-B1D8-B54816190D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FF631EF-6284-4F28-B5F4-971E25D585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ACB02BC-236E-4F74-B5B7-E38C5D1A48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0652FD0-1258-419E-B79C-057A2C706B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C281FE7-38CC-4713-9013-3ACF0E93B5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1D7843F-334F-446E-BE7D-0DE4693C4D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A0E4B7A-58DD-457E-A4A2-BCC8275F59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918A4C6-3E60-4854-ADD9-0DBB6D36834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ED89293-DAE5-439A-A0AF-03EC2134F7D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9013E21-F3C1-4495-9047-28E0CF4906F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8ADE20B-C815-40E2-BD9D-29F7D6B4EB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D666006-EFA4-41BA-82B2-204535E554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93B0673-7F02-4836-BB5B-E49F0DA30D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3918DA1-89C0-4A40-B3F2-9527D6BC23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E668B71-1136-47A1-B1DD-5C88ADE6D6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E73D5EC4-36CB-41B5-9A89-325B6BB0403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608EC35-7E09-4B36-B02B-C4FDD7D9FB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B73BEBE-F037-499C-AF40-434E361B99C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FB29D97-A5A9-49DC-A0AB-011013643A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3B8EE08B-1596-4D9C-A8EB-1D6F9FAF3776}"/>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95571555-373F-42B5-A4FE-BE0B0168EBED}"/>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AFCF57D0-126C-4F23-8C3C-3D6A607B4EFE}"/>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226C4B7-21EC-482C-B87E-74313BEAFD6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89F54742-E427-41CD-B835-581FB1D44A1B}"/>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563E4482-CDA8-4826-9D4E-A35FF90078CC}"/>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8EE1E61A-C944-4934-A909-8601EDA43DF8}"/>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8F8E638D-CC1B-428A-B44E-C67A420DE627}"/>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31EDAFE4-0D18-4C72-A097-B33A375EC583}"/>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580C063A-9A6F-4C78-AD4A-A2D2F06D12B1}"/>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ACCE4E5-8A1A-435E-BBC5-562AF3D808F5}"/>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F76B175-C1A4-4447-ABB5-50A6729B7B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8E9DCB7-3289-4C24-8E8C-9201402DA2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37C014-3D53-46C3-8B31-3E645843C1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CD1C607-1E7B-4F58-9284-282B1E377D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BD55B7-DCD4-486C-8192-A123BF1AB8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102997</xdr:rowOff>
    </xdr:from>
    <xdr:to>
      <xdr:col>55</xdr:col>
      <xdr:colOff>50800</xdr:colOff>
      <xdr:row>85</xdr:row>
      <xdr:rowOff>33147</xdr:rowOff>
    </xdr:to>
    <xdr:sp macro="" textlink="">
      <xdr:nvSpPr>
        <xdr:cNvPr id="361" name="楕円 360">
          <a:extLst>
            <a:ext uri="{FF2B5EF4-FFF2-40B4-BE49-F238E27FC236}">
              <a16:creationId xmlns:a16="http://schemas.microsoft.com/office/drawing/2014/main" id="{CA260704-D9E0-4B47-8899-020ED1B61CEF}"/>
            </a:ext>
          </a:extLst>
        </xdr:cNvPr>
        <xdr:cNvSpPr/>
      </xdr:nvSpPr>
      <xdr:spPr>
        <a:xfrm>
          <a:off x="10426700" y="145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81424</xdr:rowOff>
    </xdr:from>
    <xdr:ext cx="469744" cy="259045"/>
    <xdr:sp macro="" textlink="">
      <xdr:nvSpPr>
        <xdr:cNvPr id="362" name="【公営住宅】&#10;一人当たり面積該当値テキスト">
          <a:extLst>
            <a:ext uri="{FF2B5EF4-FFF2-40B4-BE49-F238E27FC236}">
              <a16:creationId xmlns:a16="http://schemas.microsoft.com/office/drawing/2014/main" id="{D3655AB4-FD58-4492-AC99-70C84E38ED29}"/>
            </a:ext>
          </a:extLst>
        </xdr:cNvPr>
        <xdr:cNvSpPr txBox="1"/>
      </xdr:nvSpPr>
      <xdr:spPr>
        <a:xfrm>
          <a:off x="10515600" y="1448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111506</xdr:rowOff>
    </xdr:from>
    <xdr:to>
      <xdr:col>50</xdr:col>
      <xdr:colOff>165100</xdr:colOff>
      <xdr:row>85</xdr:row>
      <xdr:rowOff>41656</xdr:rowOff>
    </xdr:to>
    <xdr:sp macro="" textlink="">
      <xdr:nvSpPr>
        <xdr:cNvPr id="363" name="楕円 362">
          <a:extLst>
            <a:ext uri="{FF2B5EF4-FFF2-40B4-BE49-F238E27FC236}">
              <a16:creationId xmlns:a16="http://schemas.microsoft.com/office/drawing/2014/main" id="{F01705EC-0EAE-4684-B99D-5157265C4CBA}"/>
            </a:ext>
          </a:extLst>
        </xdr:cNvPr>
        <xdr:cNvSpPr/>
      </xdr:nvSpPr>
      <xdr:spPr>
        <a:xfrm>
          <a:off x="9588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153797</xdr:rowOff>
    </xdr:from>
    <xdr:to>
      <xdr:col>55</xdr:col>
      <xdr:colOff>0</xdr:colOff>
      <xdr:row>84</xdr:row>
      <xdr:rowOff>162306</xdr:rowOff>
    </xdr:to>
    <xdr:cxnSp macro="">
      <xdr:nvCxnSpPr>
        <xdr:cNvPr id="364" name="直線コネクタ 363">
          <a:extLst>
            <a:ext uri="{FF2B5EF4-FFF2-40B4-BE49-F238E27FC236}">
              <a16:creationId xmlns:a16="http://schemas.microsoft.com/office/drawing/2014/main" id="{69E0FCE9-37C9-48B4-8EEC-9B4B6BB88AC4}"/>
            </a:ext>
          </a:extLst>
        </xdr:cNvPr>
        <xdr:cNvCxnSpPr/>
      </xdr:nvCxnSpPr>
      <xdr:spPr>
        <a:xfrm flipV="1">
          <a:off x="9639300" y="14555597"/>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118872</xdr:rowOff>
    </xdr:from>
    <xdr:to>
      <xdr:col>46</xdr:col>
      <xdr:colOff>38100</xdr:colOff>
      <xdr:row>85</xdr:row>
      <xdr:rowOff>49022</xdr:rowOff>
    </xdr:to>
    <xdr:sp macro="" textlink="">
      <xdr:nvSpPr>
        <xdr:cNvPr id="365" name="楕円 364">
          <a:extLst>
            <a:ext uri="{FF2B5EF4-FFF2-40B4-BE49-F238E27FC236}">
              <a16:creationId xmlns:a16="http://schemas.microsoft.com/office/drawing/2014/main" id="{DA574DA5-C72E-4D52-B306-6B4392063978}"/>
            </a:ext>
          </a:extLst>
        </xdr:cNvPr>
        <xdr:cNvSpPr/>
      </xdr:nvSpPr>
      <xdr:spPr>
        <a:xfrm>
          <a:off x="8699500" y="145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162306</xdr:rowOff>
    </xdr:from>
    <xdr:to>
      <xdr:col>50</xdr:col>
      <xdr:colOff>114300</xdr:colOff>
      <xdr:row>84</xdr:row>
      <xdr:rowOff>169672</xdr:rowOff>
    </xdr:to>
    <xdr:cxnSp macro="">
      <xdr:nvCxnSpPr>
        <xdr:cNvPr id="366" name="直線コネクタ 365">
          <a:extLst>
            <a:ext uri="{FF2B5EF4-FFF2-40B4-BE49-F238E27FC236}">
              <a16:creationId xmlns:a16="http://schemas.microsoft.com/office/drawing/2014/main" id="{27BDEEEB-FE3C-4DE7-8FE0-064CD65120B5}"/>
            </a:ext>
          </a:extLst>
        </xdr:cNvPr>
        <xdr:cNvCxnSpPr/>
      </xdr:nvCxnSpPr>
      <xdr:spPr>
        <a:xfrm flipV="1">
          <a:off x="8750300" y="1456410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139446</xdr:rowOff>
    </xdr:from>
    <xdr:to>
      <xdr:col>41</xdr:col>
      <xdr:colOff>101600</xdr:colOff>
      <xdr:row>85</xdr:row>
      <xdr:rowOff>69596</xdr:rowOff>
    </xdr:to>
    <xdr:sp macro="" textlink="">
      <xdr:nvSpPr>
        <xdr:cNvPr id="367" name="楕円 366">
          <a:extLst>
            <a:ext uri="{FF2B5EF4-FFF2-40B4-BE49-F238E27FC236}">
              <a16:creationId xmlns:a16="http://schemas.microsoft.com/office/drawing/2014/main" id="{3E326008-CA0E-4853-ABDD-578A7049F4F7}"/>
            </a:ext>
          </a:extLst>
        </xdr:cNvPr>
        <xdr:cNvSpPr/>
      </xdr:nvSpPr>
      <xdr:spPr>
        <a:xfrm>
          <a:off x="7810500" y="145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169672</xdr:rowOff>
    </xdr:from>
    <xdr:to>
      <xdr:col>45</xdr:col>
      <xdr:colOff>177800</xdr:colOff>
      <xdr:row>85</xdr:row>
      <xdr:rowOff>18796</xdr:rowOff>
    </xdr:to>
    <xdr:cxnSp macro="">
      <xdr:nvCxnSpPr>
        <xdr:cNvPr id="368" name="直線コネクタ 367">
          <a:extLst>
            <a:ext uri="{FF2B5EF4-FFF2-40B4-BE49-F238E27FC236}">
              <a16:creationId xmlns:a16="http://schemas.microsoft.com/office/drawing/2014/main" id="{DA9985B2-09CE-4FC8-9359-E8D20AFBC0A9}"/>
            </a:ext>
          </a:extLst>
        </xdr:cNvPr>
        <xdr:cNvCxnSpPr/>
      </xdr:nvCxnSpPr>
      <xdr:spPr>
        <a:xfrm flipV="1">
          <a:off x="7861300" y="145714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20193</xdr:rowOff>
    </xdr:from>
    <xdr:to>
      <xdr:col>36</xdr:col>
      <xdr:colOff>165100</xdr:colOff>
      <xdr:row>85</xdr:row>
      <xdr:rowOff>121793</xdr:rowOff>
    </xdr:to>
    <xdr:sp macro="" textlink="">
      <xdr:nvSpPr>
        <xdr:cNvPr id="369" name="楕円 368">
          <a:extLst>
            <a:ext uri="{FF2B5EF4-FFF2-40B4-BE49-F238E27FC236}">
              <a16:creationId xmlns:a16="http://schemas.microsoft.com/office/drawing/2014/main" id="{E01C2CCE-CDBB-4344-BED0-08818594E87C}"/>
            </a:ext>
          </a:extLst>
        </xdr:cNvPr>
        <xdr:cNvSpPr/>
      </xdr:nvSpPr>
      <xdr:spPr>
        <a:xfrm>
          <a:off x="6921500" y="14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18796</xdr:rowOff>
    </xdr:from>
    <xdr:to>
      <xdr:col>41</xdr:col>
      <xdr:colOff>50800</xdr:colOff>
      <xdr:row>85</xdr:row>
      <xdr:rowOff>70993</xdr:rowOff>
    </xdr:to>
    <xdr:cxnSp macro="">
      <xdr:nvCxnSpPr>
        <xdr:cNvPr id="370" name="直線コネクタ 369">
          <a:extLst>
            <a:ext uri="{FF2B5EF4-FFF2-40B4-BE49-F238E27FC236}">
              <a16:creationId xmlns:a16="http://schemas.microsoft.com/office/drawing/2014/main" id="{EFC9CC5D-8138-4F84-9BAF-A88EB2FBD608}"/>
            </a:ext>
          </a:extLst>
        </xdr:cNvPr>
        <xdr:cNvCxnSpPr/>
      </xdr:nvCxnSpPr>
      <xdr:spPr>
        <a:xfrm flipV="1">
          <a:off x="6972300" y="1459204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F3E39AA3-DAA4-43B6-9A84-90C1470F4102}"/>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268B1760-0B07-47DB-ABBA-2122DF5A25DE}"/>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CAEBE716-7E76-4BC7-97DC-FF8B10BBFF7B}"/>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866BC0CE-5037-4437-A773-E6141AF367B9}"/>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32783</xdr:rowOff>
    </xdr:from>
    <xdr:ext cx="469744" cy="259045"/>
    <xdr:sp macro="" textlink="">
      <xdr:nvSpPr>
        <xdr:cNvPr id="375" name="n_1mainValue【公営住宅】&#10;一人当たり面積">
          <a:extLst>
            <a:ext uri="{FF2B5EF4-FFF2-40B4-BE49-F238E27FC236}">
              <a16:creationId xmlns:a16="http://schemas.microsoft.com/office/drawing/2014/main" id="{CF95BC5E-7B1B-4E64-84A2-099164B3060B}"/>
            </a:ext>
          </a:extLst>
        </xdr:cNvPr>
        <xdr:cNvSpPr txBox="1"/>
      </xdr:nvSpPr>
      <xdr:spPr>
        <a:xfrm>
          <a:off x="93917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40149</xdr:rowOff>
    </xdr:from>
    <xdr:ext cx="469744" cy="259045"/>
    <xdr:sp macro="" textlink="">
      <xdr:nvSpPr>
        <xdr:cNvPr id="376" name="n_2mainValue【公営住宅】&#10;一人当たり面積">
          <a:extLst>
            <a:ext uri="{FF2B5EF4-FFF2-40B4-BE49-F238E27FC236}">
              <a16:creationId xmlns:a16="http://schemas.microsoft.com/office/drawing/2014/main" id="{F1D22D50-1E29-42B9-8219-A4D597525B8A}"/>
            </a:ext>
          </a:extLst>
        </xdr:cNvPr>
        <xdr:cNvSpPr txBox="1"/>
      </xdr:nvSpPr>
      <xdr:spPr>
        <a:xfrm>
          <a:off x="8515427"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60723</xdr:rowOff>
    </xdr:from>
    <xdr:ext cx="469744" cy="259045"/>
    <xdr:sp macro="" textlink="">
      <xdr:nvSpPr>
        <xdr:cNvPr id="377" name="n_3mainValue【公営住宅】&#10;一人当たり面積">
          <a:extLst>
            <a:ext uri="{FF2B5EF4-FFF2-40B4-BE49-F238E27FC236}">
              <a16:creationId xmlns:a16="http://schemas.microsoft.com/office/drawing/2014/main" id="{6FF5C8D4-0A0B-4AA9-9623-A735DB94DB59}"/>
            </a:ext>
          </a:extLst>
        </xdr:cNvPr>
        <xdr:cNvSpPr txBox="1"/>
      </xdr:nvSpPr>
      <xdr:spPr>
        <a:xfrm>
          <a:off x="7626427" y="146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112920</xdr:rowOff>
    </xdr:from>
    <xdr:ext cx="469744" cy="259045"/>
    <xdr:sp macro="" textlink="">
      <xdr:nvSpPr>
        <xdr:cNvPr id="378" name="n_4mainValue【公営住宅】&#10;一人当たり面積">
          <a:extLst>
            <a:ext uri="{FF2B5EF4-FFF2-40B4-BE49-F238E27FC236}">
              <a16:creationId xmlns:a16="http://schemas.microsoft.com/office/drawing/2014/main" id="{B352C3A9-BCFF-4B3C-B287-5D6CDE48F040}"/>
            </a:ext>
          </a:extLst>
        </xdr:cNvPr>
        <xdr:cNvSpPr txBox="1"/>
      </xdr:nvSpPr>
      <xdr:spPr>
        <a:xfrm>
          <a:off x="6737427" y="14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E948223-B5DE-4309-A863-6FF359E004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6D7FA96-5114-4469-B0AE-FA0B8EC896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236AECD-4834-4D9E-B87A-B3CBB14D06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EC9280F-4D9E-4196-999F-16D8551FB7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89F987A-CD12-410D-B060-9773F6B1C2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6493AC4-F8DD-4FAB-BCEC-BFFB9F5B47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BCA8BA5-6BB6-4A06-8601-7696CAD95E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D9E2B4C-468B-41A5-B382-E09574B8CC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E8063F8-3C72-407C-90A2-16F2F3F78B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3C2C7AE-8988-4F1A-A01D-23B3AA0F93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2DEA263-1674-4B84-A779-7BD16B8B62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FD47327-C26E-440B-860E-1A776FF991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43FB77D-E347-43EE-8941-5BDC99BA35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EC06F97-19AE-4E9B-972B-AB57FCFAAA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2B0A7B5-7E10-4757-8450-0E41F8FFCB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4731BAF-5D41-4EBB-98E2-8CFD30BC87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8EFE5CE-E2CF-4211-81D3-815E372AC8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F59B174-32B2-4002-8500-583E15FCDA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608A878-D3AF-4F67-A47B-887C384A88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B98AE23-0C3E-4AFF-8A0C-A2FE7F5BE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AC74E47-8538-45EC-B296-7524578153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31A76BA-78E9-4DBE-9AD2-996252C519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02A4A1B-2EF3-42D1-9703-D66CDBF355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84D9460-4B22-43F1-B74C-9AD5FA1129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378EEA7-FE79-4B16-9E07-F523734287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084F648-D30C-4AEC-8BC7-603E379375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B8DBA01-39FC-447D-A596-86D210C01C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C0B8E11-50B0-4479-9EE6-DCAC3CC914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94CDF79-B01F-4C77-9A5E-AB58507CADD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F854F5E-0115-4B30-9FF2-3B8229E7CC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01BD255-8C00-4B3A-84B0-ABD739A113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B110D014-2978-431F-ADB8-F2C26C59A92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371EE3B8-58B3-4AD7-A1C1-5BE3A407647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AF8E5A8C-06B8-4809-929C-D3A6044550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A08D5AE2-AEE3-4423-93CB-F3D1B53A6C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2F5D05D-8EAC-4616-B699-1143FD9CCC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42D44CC-3B8B-417C-A639-25FAAD41E63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106752C5-9813-4E0A-AF44-8ED42616B3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21739B0-8A9D-4EC2-A562-85D3AEE5B7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9DA8AA1-CA4F-4256-9EA0-3BA5E0AAA3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4E290AE-4065-45F6-A109-522B7140B7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F091F0C2-074E-43F0-A27A-799CCCB3A44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37014C43-18E7-46D8-A344-16B657AB0684}"/>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D6E72B17-2A16-4F6B-82F5-24987A194F8C}"/>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840D0D9-4104-4A7D-99AC-0BFA63E0D452}"/>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9EF7A223-53E9-4CFD-B3BA-6084EE843E8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A5B7918-9E27-4AC4-8773-9CDA414A8211}"/>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AC3536CE-062D-4DC5-BFDA-D7A57373DCFA}"/>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B86E123C-77E5-410A-A3EF-29217076A871}"/>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20E48C32-4010-4C51-A515-1BB23E6B4CF2}"/>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DA3D3CA7-F702-4123-ACA1-D4A124929F0E}"/>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A643ADFB-BDB8-4F30-9D63-F589E43818AD}"/>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E068E1B-6CB0-4C24-B09F-84A0ACDDE0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2BA004-0697-41D0-83E7-ACBE2BD06C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2AACB67-A7E1-4C39-83EE-5BCA516AD6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D33507F-8A45-432B-B5EB-8A5DFF537B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1D61842-2FD9-4B04-BF23-177C9A204A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36" name="楕円 435">
          <a:extLst>
            <a:ext uri="{FF2B5EF4-FFF2-40B4-BE49-F238E27FC236}">
              <a16:creationId xmlns:a16="http://schemas.microsoft.com/office/drawing/2014/main" id="{542B708A-144D-4FB3-862D-97288936519B}"/>
            </a:ext>
          </a:extLst>
        </xdr:cNvPr>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67F3E8C-3A4B-4AB2-8D16-54B698F1512F}"/>
            </a:ext>
          </a:extLst>
        </xdr:cNvPr>
        <xdr:cNvSpPr txBox="1"/>
      </xdr:nvSpPr>
      <xdr:spPr>
        <a:xfrm>
          <a:off x="16357600" y="707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69487</xdr:rowOff>
    </xdr:from>
    <xdr:to>
      <xdr:col>81</xdr:col>
      <xdr:colOff>101600</xdr:colOff>
      <xdr:row>41</xdr:row>
      <xdr:rowOff>171087</xdr:rowOff>
    </xdr:to>
    <xdr:sp macro="" textlink="">
      <xdr:nvSpPr>
        <xdr:cNvPr id="438" name="楕円 437">
          <a:extLst>
            <a:ext uri="{FF2B5EF4-FFF2-40B4-BE49-F238E27FC236}">
              <a16:creationId xmlns:a16="http://schemas.microsoft.com/office/drawing/2014/main" id="{30CD0C52-9CB6-4351-90B7-50BE52705FA7}"/>
            </a:ext>
          </a:extLst>
        </xdr:cNvPr>
        <xdr:cNvSpPr/>
      </xdr:nvSpPr>
      <xdr:spPr>
        <a:xfrm>
          <a:off x="15430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120287</xdr:rowOff>
    </xdr:from>
    <xdr:to>
      <xdr:col>85</xdr:col>
      <xdr:colOff>127000</xdr:colOff>
      <xdr:row>42</xdr:row>
      <xdr:rowOff>5987</xdr:rowOff>
    </xdr:to>
    <xdr:cxnSp macro="">
      <xdr:nvCxnSpPr>
        <xdr:cNvPr id="439" name="直線コネクタ 438">
          <a:extLst>
            <a:ext uri="{FF2B5EF4-FFF2-40B4-BE49-F238E27FC236}">
              <a16:creationId xmlns:a16="http://schemas.microsoft.com/office/drawing/2014/main" id="{A2C4354E-7061-4719-8089-DB7ECEC461BE}"/>
            </a:ext>
          </a:extLst>
        </xdr:cNvPr>
        <xdr:cNvCxnSpPr/>
      </xdr:nvCxnSpPr>
      <xdr:spPr>
        <a:xfrm>
          <a:off x="15481300" y="71497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xdr:rowOff>
    </xdr:from>
    <xdr:to>
      <xdr:col>76</xdr:col>
      <xdr:colOff>165100</xdr:colOff>
      <xdr:row>41</xdr:row>
      <xdr:rowOff>113937</xdr:rowOff>
    </xdr:to>
    <xdr:sp macro="" textlink="">
      <xdr:nvSpPr>
        <xdr:cNvPr id="440" name="楕円 439">
          <a:extLst>
            <a:ext uri="{FF2B5EF4-FFF2-40B4-BE49-F238E27FC236}">
              <a16:creationId xmlns:a16="http://schemas.microsoft.com/office/drawing/2014/main" id="{C583A2E8-4959-4F3C-BBB2-0F9F83AB7AB7}"/>
            </a:ext>
          </a:extLst>
        </xdr:cNvPr>
        <xdr:cNvSpPr/>
      </xdr:nvSpPr>
      <xdr:spPr>
        <a:xfrm>
          <a:off x="14541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63137</xdr:rowOff>
    </xdr:from>
    <xdr:to>
      <xdr:col>81</xdr:col>
      <xdr:colOff>50800</xdr:colOff>
      <xdr:row>41</xdr:row>
      <xdr:rowOff>120287</xdr:rowOff>
    </xdr:to>
    <xdr:cxnSp macro="">
      <xdr:nvCxnSpPr>
        <xdr:cNvPr id="441" name="直線コネクタ 440">
          <a:extLst>
            <a:ext uri="{FF2B5EF4-FFF2-40B4-BE49-F238E27FC236}">
              <a16:creationId xmlns:a16="http://schemas.microsoft.com/office/drawing/2014/main" id="{3C841749-DA19-4670-BB18-4FA9A9031AE2}"/>
            </a:ext>
          </a:extLst>
        </xdr:cNvPr>
        <xdr:cNvCxnSpPr/>
      </xdr:nvCxnSpPr>
      <xdr:spPr>
        <a:xfrm>
          <a:off x="14592300" y="70925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126637</xdr:rowOff>
    </xdr:from>
    <xdr:to>
      <xdr:col>72</xdr:col>
      <xdr:colOff>38100</xdr:colOff>
      <xdr:row>41</xdr:row>
      <xdr:rowOff>56787</xdr:rowOff>
    </xdr:to>
    <xdr:sp macro="" textlink="">
      <xdr:nvSpPr>
        <xdr:cNvPr id="442" name="楕円 441">
          <a:extLst>
            <a:ext uri="{FF2B5EF4-FFF2-40B4-BE49-F238E27FC236}">
              <a16:creationId xmlns:a16="http://schemas.microsoft.com/office/drawing/2014/main" id="{CAF2AEBB-62F1-4F2D-BDE1-910CD46F4A63}"/>
            </a:ext>
          </a:extLst>
        </xdr:cNvPr>
        <xdr:cNvSpPr/>
      </xdr:nvSpPr>
      <xdr:spPr>
        <a:xfrm>
          <a:off x="13652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xdr:rowOff>
    </xdr:from>
    <xdr:to>
      <xdr:col>76</xdr:col>
      <xdr:colOff>114300</xdr:colOff>
      <xdr:row>41</xdr:row>
      <xdr:rowOff>63137</xdr:rowOff>
    </xdr:to>
    <xdr:cxnSp macro="">
      <xdr:nvCxnSpPr>
        <xdr:cNvPr id="443" name="直線コネクタ 442">
          <a:extLst>
            <a:ext uri="{FF2B5EF4-FFF2-40B4-BE49-F238E27FC236}">
              <a16:creationId xmlns:a16="http://schemas.microsoft.com/office/drawing/2014/main" id="{DD3F7E52-FF3B-4717-A6B4-5B1077E3CF0E}"/>
            </a:ext>
          </a:extLst>
        </xdr:cNvPr>
        <xdr:cNvCxnSpPr/>
      </xdr:nvCxnSpPr>
      <xdr:spPr>
        <a:xfrm>
          <a:off x="13703300" y="70354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79284</xdr:rowOff>
    </xdr:from>
    <xdr:to>
      <xdr:col>67</xdr:col>
      <xdr:colOff>101600</xdr:colOff>
      <xdr:row>41</xdr:row>
      <xdr:rowOff>9434</xdr:rowOff>
    </xdr:to>
    <xdr:sp macro="" textlink="">
      <xdr:nvSpPr>
        <xdr:cNvPr id="444" name="楕円 443">
          <a:extLst>
            <a:ext uri="{FF2B5EF4-FFF2-40B4-BE49-F238E27FC236}">
              <a16:creationId xmlns:a16="http://schemas.microsoft.com/office/drawing/2014/main" id="{9302FE61-C26E-4C0C-A589-BF4BC77471F0}"/>
            </a:ext>
          </a:extLst>
        </xdr:cNvPr>
        <xdr:cNvSpPr/>
      </xdr:nvSpPr>
      <xdr:spPr>
        <a:xfrm>
          <a:off x="12763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130084</xdr:rowOff>
    </xdr:from>
    <xdr:to>
      <xdr:col>71</xdr:col>
      <xdr:colOff>177800</xdr:colOff>
      <xdr:row>41</xdr:row>
      <xdr:rowOff>5987</xdr:rowOff>
    </xdr:to>
    <xdr:cxnSp macro="">
      <xdr:nvCxnSpPr>
        <xdr:cNvPr id="445" name="直線コネクタ 444">
          <a:extLst>
            <a:ext uri="{FF2B5EF4-FFF2-40B4-BE49-F238E27FC236}">
              <a16:creationId xmlns:a16="http://schemas.microsoft.com/office/drawing/2014/main" id="{19A7E5D7-EB0B-41F7-9A2C-20913B072963}"/>
            </a:ext>
          </a:extLst>
        </xdr:cNvPr>
        <xdr:cNvCxnSpPr/>
      </xdr:nvCxnSpPr>
      <xdr:spPr>
        <a:xfrm>
          <a:off x="12814300" y="69880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ACFE9C6-F267-44B5-9ABD-B8D79351C504}"/>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F0EB8F6-128A-4F2A-8CBD-6BAF872F1423}"/>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49439945-CD2B-434F-B17E-EE3F4D924AC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2AB2E5E-F5CF-4863-997B-B4DB575A4DB7}"/>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162214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2793DC44-8F5E-402C-9E34-D554CFC6DF1A}"/>
            </a:ext>
          </a:extLst>
        </xdr:cNvPr>
        <xdr:cNvSpPr txBox="1"/>
      </xdr:nvSpPr>
      <xdr:spPr>
        <a:xfrm>
          <a:off x="152660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105064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3C74DF5C-DC88-4A4C-A3EF-AFAAF0C6D556}"/>
            </a:ext>
          </a:extLst>
        </xdr:cNvPr>
        <xdr:cNvSpPr txBox="1"/>
      </xdr:nvSpPr>
      <xdr:spPr>
        <a:xfrm>
          <a:off x="14389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47914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8FF554B5-08C6-4611-90C5-CFD7313AA4B7}"/>
            </a:ext>
          </a:extLst>
        </xdr:cNvPr>
        <xdr:cNvSpPr txBox="1"/>
      </xdr:nvSpPr>
      <xdr:spPr>
        <a:xfrm>
          <a:off x="13500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9D7A7EDC-F89A-48B8-A854-A53CCA532A3A}"/>
            </a:ext>
          </a:extLst>
        </xdr:cNvPr>
        <xdr:cNvSpPr txBox="1"/>
      </xdr:nvSpPr>
      <xdr:spPr>
        <a:xfrm>
          <a:off x="12611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DDA0474-F19F-4648-A93A-5C6D0E8C0B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ECBDC06-C8CE-4525-A988-F2F3073C7A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CBB2CD9-2A4C-4A6E-9393-C29F0B3D1F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16C04FC-6B9B-45CB-B725-35128629D1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75095AE-BEE3-4DC9-889B-373E1FA02D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A178663-B8D5-4BB7-8A87-2FC3D397D7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37EB31D-614C-48E3-9E59-A645B6D908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6E83513C-3D20-486E-A263-C2BF6FF07C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24948BE-E61F-417B-A75D-808A500CFC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4320769-2459-468A-82A8-84035EF1B9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4C288E5-20C7-4CEF-8AB7-7E1E6D7A09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71A288BA-771D-4937-9246-209EA3B78D4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9B6D641C-3B8C-4BCA-A943-1A95BB1B60C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A5A7642-7EFD-4232-BF3B-DB4482F0717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4C09224-96ED-4D36-B6B1-DD86CBE8B7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61BCF09E-2ADF-4BB9-9EBB-7A9856F1013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ACEC22F-8004-4813-8EE3-47C60837923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BBC9D5B4-5D56-4D76-8F59-D715A585E35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DF0EDCB-4615-430B-9E54-D3D0AC8D1AD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BDF141B6-F8D8-44BA-8B70-10372CA8A89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FAC25E74-0C66-4FE3-B1B2-ABCDB6DDD77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23E79A82-4F61-4ABA-93FB-F925A960BB1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4E12E345-8BD4-49E8-B8B3-EF2EB0314E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5D9E405-773E-46ED-ACF3-6C5E650780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2D41384D-D8B7-4707-AFB1-D011615745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1FB43582-C07B-4602-A415-1336FE927FD2}"/>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B6DBB029-050A-4217-A62B-F73DF2CA109B}"/>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47530C64-28C4-45A5-8969-18600FA45818}"/>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B7AFFFE4-6FBE-4A8E-8A4D-86F8DDBD03BB}"/>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7E827844-7BB1-405A-90FD-D8DC9EF0F9DF}"/>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C4F2FE17-1CF0-4FCE-BB21-7E08EC33BA24}"/>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3BD3369A-C802-4887-BE3C-D8F8D37A4BB9}"/>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AB87DC1A-2843-40F1-923C-C2C63497BB49}"/>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589EE80D-2D51-4FC8-938E-6A5193DB7A82}"/>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6AE8FE58-68A7-446E-8A4B-5C2CC2051C88}"/>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F66D21E0-BACD-4144-A607-2475975D02F4}"/>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B0D7486-0A68-4FBB-9701-2C1674774A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2394A58-97BD-4FE2-B7B3-539749579D1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8DBEBE4-450F-429F-809E-4C07BC6881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BA92F09-9972-4033-94F8-EDBE0B4F31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C550C4A-62AE-497B-82D7-323886A773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157662</xdr:rowOff>
    </xdr:from>
    <xdr:to>
      <xdr:col>116</xdr:col>
      <xdr:colOff>114300</xdr:colOff>
      <xdr:row>40</xdr:row>
      <xdr:rowOff>87812</xdr:rowOff>
    </xdr:to>
    <xdr:sp macro="" textlink="">
      <xdr:nvSpPr>
        <xdr:cNvPr id="495" name="楕円 494">
          <a:extLst>
            <a:ext uri="{FF2B5EF4-FFF2-40B4-BE49-F238E27FC236}">
              <a16:creationId xmlns:a16="http://schemas.microsoft.com/office/drawing/2014/main" id="{5F875469-D02C-4756-A264-6D27FE99A109}"/>
            </a:ext>
          </a:extLst>
        </xdr:cNvPr>
        <xdr:cNvSpPr/>
      </xdr:nvSpPr>
      <xdr:spPr>
        <a:xfrm>
          <a:off x="22110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136089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D10F3D04-DB35-4A4B-B7A4-19AB97519897}"/>
            </a:ext>
          </a:extLst>
        </xdr:cNvPr>
        <xdr:cNvSpPr txBox="1"/>
      </xdr:nvSpPr>
      <xdr:spPr>
        <a:xfrm>
          <a:off x="22199600"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168547</xdr:rowOff>
    </xdr:from>
    <xdr:to>
      <xdr:col>112</xdr:col>
      <xdr:colOff>38100</xdr:colOff>
      <xdr:row>40</xdr:row>
      <xdr:rowOff>98697</xdr:rowOff>
    </xdr:to>
    <xdr:sp macro="" textlink="">
      <xdr:nvSpPr>
        <xdr:cNvPr id="497" name="楕円 496">
          <a:extLst>
            <a:ext uri="{FF2B5EF4-FFF2-40B4-BE49-F238E27FC236}">
              <a16:creationId xmlns:a16="http://schemas.microsoft.com/office/drawing/2014/main" id="{F8ECAF0F-CCC8-4205-96AA-3EB939F73428}"/>
            </a:ext>
          </a:extLst>
        </xdr:cNvPr>
        <xdr:cNvSpPr/>
      </xdr:nvSpPr>
      <xdr:spPr>
        <a:xfrm>
          <a:off x="212725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37012</xdr:rowOff>
    </xdr:from>
    <xdr:to>
      <xdr:col>116</xdr:col>
      <xdr:colOff>63500</xdr:colOff>
      <xdr:row>40</xdr:row>
      <xdr:rowOff>47897</xdr:rowOff>
    </xdr:to>
    <xdr:cxnSp macro="">
      <xdr:nvCxnSpPr>
        <xdr:cNvPr id="498" name="直線コネクタ 497">
          <a:extLst>
            <a:ext uri="{FF2B5EF4-FFF2-40B4-BE49-F238E27FC236}">
              <a16:creationId xmlns:a16="http://schemas.microsoft.com/office/drawing/2014/main" id="{51285D94-3C08-4441-B666-858E187CAE78}"/>
            </a:ext>
          </a:extLst>
        </xdr:cNvPr>
        <xdr:cNvCxnSpPr/>
      </xdr:nvCxnSpPr>
      <xdr:spPr>
        <a:xfrm flipV="1">
          <a:off x="21323300" y="689501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6894</xdr:rowOff>
    </xdr:from>
    <xdr:to>
      <xdr:col>107</xdr:col>
      <xdr:colOff>101600</xdr:colOff>
      <xdr:row>40</xdr:row>
      <xdr:rowOff>108494</xdr:rowOff>
    </xdr:to>
    <xdr:sp macro="" textlink="">
      <xdr:nvSpPr>
        <xdr:cNvPr id="499" name="楕円 498">
          <a:extLst>
            <a:ext uri="{FF2B5EF4-FFF2-40B4-BE49-F238E27FC236}">
              <a16:creationId xmlns:a16="http://schemas.microsoft.com/office/drawing/2014/main" id="{B7A9D473-A90C-4517-8598-90490256EBFC}"/>
            </a:ext>
          </a:extLst>
        </xdr:cNvPr>
        <xdr:cNvSpPr/>
      </xdr:nvSpPr>
      <xdr:spPr>
        <a:xfrm>
          <a:off x="20383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47897</xdr:rowOff>
    </xdr:from>
    <xdr:to>
      <xdr:col>111</xdr:col>
      <xdr:colOff>177800</xdr:colOff>
      <xdr:row>40</xdr:row>
      <xdr:rowOff>57694</xdr:rowOff>
    </xdr:to>
    <xdr:cxnSp macro="">
      <xdr:nvCxnSpPr>
        <xdr:cNvPr id="500" name="直線コネクタ 499">
          <a:extLst>
            <a:ext uri="{FF2B5EF4-FFF2-40B4-BE49-F238E27FC236}">
              <a16:creationId xmlns:a16="http://schemas.microsoft.com/office/drawing/2014/main" id="{BC56C4B0-C4A4-4125-8954-D04E1CF71D98}"/>
            </a:ext>
          </a:extLst>
        </xdr:cNvPr>
        <xdr:cNvCxnSpPr/>
      </xdr:nvCxnSpPr>
      <xdr:spPr>
        <a:xfrm flipV="1">
          <a:off x="20434300" y="69058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15603</xdr:rowOff>
    </xdr:from>
    <xdr:to>
      <xdr:col>102</xdr:col>
      <xdr:colOff>165100</xdr:colOff>
      <xdr:row>40</xdr:row>
      <xdr:rowOff>117203</xdr:rowOff>
    </xdr:to>
    <xdr:sp macro="" textlink="">
      <xdr:nvSpPr>
        <xdr:cNvPr id="501" name="楕円 500">
          <a:extLst>
            <a:ext uri="{FF2B5EF4-FFF2-40B4-BE49-F238E27FC236}">
              <a16:creationId xmlns:a16="http://schemas.microsoft.com/office/drawing/2014/main" id="{903559E2-A783-465B-9983-BC9B03B09ADB}"/>
            </a:ext>
          </a:extLst>
        </xdr:cNvPr>
        <xdr:cNvSpPr/>
      </xdr:nvSpPr>
      <xdr:spPr>
        <a:xfrm>
          <a:off x="19494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57694</xdr:rowOff>
    </xdr:from>
    <xdr:to>
      <xdr:col>107</xdr:col>
      <xdr:colOff>50800</xdr:colOff>
      <xdr:row>40</xdr:row>
      <xdr:rowOff>66403</xdr:rowOff>
    </xdr:to>
    <xdr:cxnSp macro="">
      <xdr:nvCxnSpPr>
        <xdr:cNvPr id="502" name="直線コネクタ 501">
          <a:extLst>
            <a:ext uri="{FF2B5EF4-FFF2-40B4-BE49-F238E27FC236}">
              <a16:creationId xmlns:a16="http://schemas.microsoft.com/office/drawing/2014/main" id="{61743D6A-D72E-4DF4-97E0-EC79C0DE55A3}"/>
            </a:ext>
          </a:extLst>
        </xdr:cNvPr>
        <xdr:cNvCxnSpPr/>
      </xdr:nvCxnSpPr>
      <xdr:spPr>
        <a:xfrm flipV="1">
          <a:off x="19545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23223</xdr:rowOff>
    </xdr:from>
    <xdr:to>
      <xdr:col>98</xdr:col>
      <xdr:colOff>38100</xdr:colOff>
      <xdr:row>40</xdr:row>
      <xdr:rowOff>124823</xdr:rowOff>
    </xdr:to>
    <xdr:sp macro="" textlink="">
      <xdr:nvSpPr>
        <xdr:cNvPr id="503" name="楕円 502">
          <a:extLst>
            <a:ext uri="{FF2B5EF4-FFF2-40B4-BE49-F238E27FC236}">
              <a16:creationId xmlns:a16="http://schemas.microsoft.com/office/drawing/2014/main" id="{04ABC806-1125-446E-9352-CEDB0F471DAF}"/>
            </a:ext>
          </a:extLst>
        </xdr:cNvPr>
        <xdr:cNvSpPr/>
      </xdr:nvSpPr>
      <xdr:spPr>
        <a:xfrm>
          <a:off x="18605500" y="6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66403</xdr:rowOff>
    </xdr:from>
    <xdr:to>
      <xdr:col>102</xdr:col>
      <xdr:colOff>114300</xdr:colOff>
      <xdr:row>40</xdr:row>
      <xdr:rowOff>74023</xdr:rowOff>
    </xdr:to>
    <xdr:cxnSp macro="">
      <xdr:nvCxnSpPr>
        <xdr:cNvPr id="504" name="直線コネクタ 503">
          <a:extLst>
            <a:ext uri="{FF2B5EF4-FFF2-40B4-BE49-F238E27FC236}">
              <a16:creationId xmlns:a16="http://schemas.microsoft.com/office/drawing/2014/main" id="{645C6C79-7917-4498-B6E6-48AD98929802}"/>
            </a:ext>
          </a:extLst>
        </xdr:cNvPr>
        <xdr:cNvCxnSpPr/>
      </xdr:nvCxnSpPr>
      <xdr:spPr>
        <a:xfrm flipV="1">
          <a:off x="18656300" y="692440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7E8BB0F2-8CAF-4FF5-BC41-C5A3A57FF11C}"/>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7BEA6194-D102-4ACA-A651-3A554E9F94B0}"/>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7DED156-A697-4B45-BB30-A6F0E6F32E6E}"/>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8D43A0B-9484-4618-81CE-F60800616F81}"/>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89824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9AC9402D-2EFA-457B-B68C-85D14CFBA542}"/>
            </a:ext>
          </a:extLst>
        </xdr:cNvPr>
        <xdr:cNvSpPr txBox="1"/>
      </xdr:nvSpPr>
      <xdr:spPr>
        <a:xfrm>
          <a:off x="21075727" y="69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99621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3249C623-60A6-4746-AB1F-70613252658F}"/>
            </a:ext>
          </a:extLst>
        </xdr:cNvPr>
        <xdr:cNvSpPr txBox="1"/>
      </xdr:nvSpPr>
      <xdr:spPr>
        <a:xfrm>
          <a:off x="20199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108330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6394E50A-9AD3-479B-B6AF-E7FD8DA35907}"/>
            </a:ext>
          </a:extLst>
        </xdr:cNvPr>
        <xdr:cNvSpPr txBox="1"/>
      </xdr:nvSpPr>
      <xdr:spPr>
        <a:xfrm>
          <a:off x="19310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115950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12031231-AFD9-4CDF-AF9F-2F27C6E0ADDF}"/>
            </a:ext>
          </a:extLst>
        </xdr:cNvPr>
        <xdr:cNvSpPr txBox="1"/>
      </xdr:nvSpPr>
      <xdr:spPr>
        <a:xfrm>
          <a:off x="18421427"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6452433-B620-426C-9BB9-FEA86E9223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73ED01D2-6C11-4835-840E-203AE96735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A34EFC86-F4FC-4CB7-A2C5-58E45D841B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8563937C-9099-4B87-87B2-588C2B32FC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22CFBCB8-BD63-4E5C-8C89-7BEEC364B8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3591FC5A-5671-4767-8F41-580278FD81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C67CBD97-4BE2-4812-94F1-6151F97494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33EBAA85-0BFE-44A1-9D35-FF97B63453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17A5AD09-7DFB-4197-A433-C6105721D7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521C747-95D5-4D6C-A562-770B898B5E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879FD312-B991-4F1E-8565-3444081F92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61026BD-7DE1-434B-A908-D08516CE7EF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C482EEF2-3B6D-4CBE-A05E-A54A3296070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AE88A09-40FE-4E5C-A0A8-EBD50E33E14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E9AD0D33-0229-48F5-9A8C-49B4753097D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2EBA92A-9FA5-4EAA-ADCC-42A48929E30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CAE08A76-2AF5-480F-8D84-C17414B9667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8700CC0-BFEE-405E-A03C-51B9B4B562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FAF37022-C538-40B3-A30A-E3BCFE2F5E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D62DDF6-132D-4BAC-9A4E-0B71107510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0428488-3963-4F35-907A-88555FC4944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3E605AE-B1BE-4828-A0BE-98832F3F3E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2948B399-8A9E-4026-8883-601D302C79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CA21A5B2-2FF4-468C-8AEE-763A407D5F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35FBCD13-F58B-4FFA-AE9D-ECC83AA82138}"/>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34E6BC30-54A7-4612-B68A-2FD3D598D6DB}"/>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CC4014E6-57A1-4609-B462-A354B61CAACB}"/>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5AF83A2F-20FF-41F1-A1B3-7F88A1BF924B}"/>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C989995F-FAA6-4B76-BC9D-4D9F79942D9C}"/>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E4305794-F113-44F0-AEC7-780FFE1CABD4}"/>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C6C0874C-BCBB-4CBE-8E7F-3146D2001036}"/>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1B58DF92-A08C-419C-8C80-80DF71225794}"/>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D08B1AA1-7CC6-4A09-8669-9228573405C9}"/>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8DFEB91D-049C-45C5-993E-D6CCF1343A13}"/>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1F945273-5BFD-4E04-BBC9-4F68E5E0F6FF}"/>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B4E2DAE-7946-4C8B-9778-F3E4BEF1E8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1C613A8-5545-45FD-AB5D-451ED8FCC7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BC055D0-BB36-492C-8FDB-BD75C89524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E46E6AA-0BD0-483C-8372-59E4C82580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29A33C5-5C26-42B8-8FD6-52A3E66DC2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53" name="楕円 552">
          <a:extLst>
            <a:ext uri="{FF2B5EF4-FFF2-40B4-BE49-F238E27FC236}">
              <a16:creationId xmlns:a16="http://schemas.microsoft.com/office/drawing/2014/main" id="{19849BCF-31C1-4FE3-80AD-45FB756EE5B5}"/>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D5618163-C06A-4C99-A1CE-3B53DF571F7E}"/>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55" name="楕円 554">
          <a:extLst>
            <a:ext uri="{FF2B5EF4-FFF2-40B4-BE49-F238E27FC236}">
              <a16:creationId xmlns:a16="http://schemas.microsoft.com/office/drawing/2014/main" id="{1265179A-07E0-428B-8455-4B82DDD07BF7}"/>
            </a:ext>
          </a:extLst>
        </xdr:cNvPr>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80010</xdr:rowOff>
    </xdr:to>
    <xdr:cxnSp macro="">
      <xdr:nvCxnSpPr>
        <xdr:cNvPr id="556" name="直線コネクタ 555">
          <a:extLst>
            <a:ext uri="{FF2B5EF4-FFF2-40B4-BE49-F238E27FC236}">
              <a16:creationId xmlns:a16="http://schemas.microsoft.com/office/drawing/2014/main" id="{801AFA14-51BA-4A95-BFDF-1FC806622CD4}"/>
            </a:ext>
          </a:extLst>
        </xdr:cNvPr>
        <xdr:cNvCxnSpPr/>
      </xdr:nvCxnSpPr>
      <xdr:spPr>
        <a:xfrm>
          <a:off x="15481300" y="104889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7" name="楕円 556">
          <a:extLst>
            <a:ext uri="{FF2B5EF4-FFF2-40B4-BE49-F238E27FC236}">
              <a16:creationId xmlns:a16="http://schemas.microsoft.com/office/drawing/2014/main" id="{82FF78EF-BE20-4E46-BB47-FA47E8D7D6E7}"/>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30480</xdr:rowOff>
    </xdr:to>
    <xdr:cxnSp macro="">
      <xdr:nvCxnSpPr>
        <xdr:cNvPr id="558" name="直線コネクタ 557">
          <a:extLst>
            <a:ext uri="{FF2B5EF4-FFF2-40B4-BE49-F238E27FC236}">
              <a16:creationId xmlns:a16="http://schemas.microsoft.com/office/drawing/2014/main" id="{191A20E0-5C76-4A0A-A78B-E43CC2474D55}"/>
            </a:ext>
          </a:extLst>
        </xdr:cNvPr>
        <xdr:cNvCxnSpPr/>
      </xdr:nvCxnSpPr>
      <xdr:spPr>
        <a:xfrm>
          <a:off x="14592300" y="1043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559" name="楕円 558">
          <a:extLst>
            <a:ext uri="{FF2B5EF4-FFF2-40B4-BE49-F238E27FC236}">
              <a16:creationId xmlns:a16="http://schemas.microsoft.com/office/drawing/2014/main" id="{84643A0D-2CC5-429F-BBB9-2059F35798E7}"/>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152400</xdr:rowOff>
    </xdr:to>
    <xdr:cxnSp macro="">
      <xdr:nvCxnSpPr>
        <xdr:cNvPr id="560" name="直線コネクタ 559">
          <a:extLst>
            <a:ext uri="{FF2B5EF4-FFF2-40B4-BE49-F238E27FC236}">
              <a16:creationId xmlns:a16="http://schemas.microsoft.com/office/drawing/2014/main" id="{21E0CFAD-0399-4F35-95FB-578FA6C7C08A}"/>
            </a:ext>
          </a:extLst>
        </xdr:cNvPr>
        <xdr:cNvCxnSpPr/>
      </xdr:nvCxnSpPr>
      <xdr:spPr>
        <a:xfrm>
          <a:off x="13703300" y="10405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21590</xdr:rowOff>
    </xdr:from>
    <xdr:to>
      <xdr:col>67</xdr:col>
      <xdr:colOff>101600</xdr:colOff>
      <xdr:row>60</xdr:row>
      <xdr:rowOff>123190</xdr:rowOff>
    </xdr:to>
    <xdr:sp macro="" textlink="">
      <xdr:nvSpPr>
        <xdr:cNvPr id="561" name="楕円 560">
          <a:extLst>
            <a:ext uri="{FF2B5EF4-FFF2-40B4-BE49-F238E27FC236}">
              <a16:creationId xmlns:a16="http://schemas.microsoft.com/office/drawing/2014/main" id="{9E305453-BF61-403C-9925-0CD83867CCC9}"/>
            </a:ext>
          </a:extLst>
        </xdr:cNvPr>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72390</xdr:rowOff>
    </xdr:from>
    <xdr:to>
      <xdr:col>71</xdr:col>
      <xdr:colOff>177800</xdr:colOff>
      <xdr:row>60</xdr:row>
      <xdr:rowOff>118110</xdr:rowOff>
    </xdr:to>
    <xdr:cxnSp macro="">
      <xdr:nvCxnSpPr>
        <xdr:cNvPr id="562" name="直線コネクタ 561">
          <a:extLst>
            <a:ext uri="{FF2B5EF4-FFF2-40B4-BE49-F238E27FC236}">
              <a16:creationId xmlns:a16="http://schemas.microsoft.com/office/drawing/2014/main" id="{8B8852C3-34A8-43A9-ABC1-9CD2E6FB8EF0}"/>
            </a:ext>
          </a:extLst>
        </xdr:cNvPr>
        <xdr:cNvCxnSpPr/>
      </xdr:nvCxnSpPr>
      <xdr:spPr>
        <a:xfrm>
          <a:off x="12814300" y="10359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5FBEB85F-CC1F-4957-820C-469F14A6CE1A}"/>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9A80C7C7-597C-4442-9884-CA6AD6FAE7BD}"/>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93AADEEA-8239-4785-A5C0-EFF87B7777B1}"/>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FD383D38-CDBF-46B4-9AE7-85C9E79D31D4}"/>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567" name="n_1mainValue【学校施設】&#10;有形固定資産減価償却率">
          <a:extLst>
            <a:ext uri="{FF2B5EF4-FFF2-40B4-BE49-F238E27FC236}">
              <a16:creationId xmlns:a16="http://schemas.microsoft.com/office/drawing/2014/main" id="{745C8921-677A-4F55-ACD4-0EEEAB469DA4}"/>
            </a:ext>
          </a:extLst>
        </xdr:cNvPr>
        <xdr:cNvSpPr txBox="1"/>
      </xdr:nvSpPr>
      <xdr:spPr>
        <a:xfrm>
          <a:off x="15266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8" name="n_2mainValue【学校施設】&#10;有形固定資産減価償却率">
          <a:extLst>
            <a:ext uri="{FF2B5EF4-FFF2-40B4-BE49-F238E27FC236}">
              <a16:creationId xmlns:a16="http://schemas.microsoft.com/office/drawing/2014/main" id="{2F5A48D1-8DE2-4ACC-AC41-2CABCCF600F1}"/>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569" name="n_3mainValue【学校施設】&#10;有形固定資産減価償却率">
          <a:extLst>
            <a:ext uri="{FF2B5EF4-FFF2-40B4-BE49-F238E27FC236}">
              <a16:creationId xmlns:a16="http://schemas.microsoft.com/office/drawing/2014/main" id="{0835D587-CB68-4C1A-8B83-C5DA7BC86A44}"/>
            </a:ext>
          </a:extLst>
        </xdr:cNvPr>
        <xdr:cNvSpPr txBox="1"/>
      </xdr:nvSpPr>
      <xdr:spPr>
        <a:xfrm>
          <a:off x="13500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114317</xdr:rowOff>
    </xdr:from>
    <xdr:ext cx="405111" cy="259045"/>
    <xdr:sp macro="" textlink="">
      <xdr:nvSpPr>
        <xdr:cNvPr id="570" name="n_4mainValue【学校施設】&#10;有形固定資産減価償却率">
          <a:extLst>
            <a:ext uri="{FF2B5EF4-FFF2-40B4-BE49-F238E27FC236}">
              <a16:creationId xmlns:a16="http://schemas.microsoft.com/office/drawing/2014/main" id="{091F5A11-78DC-46D6-BE37-18A428292A6C}"/>
            </a:ext>
          </a:extLst>
        </xdr:cNvPr>
        <xdr:cNvSpPr txBox="1"/>
      </xdr:nvSpPr>
      <xdr:spPr>
        <a:xfrm>
          <a:off x="12611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E4CA0E39-4656-4F37-BC5A-611F3B83B0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BBC92917-2326-42C6-8786-9B8B09F851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2304AA5-E273-4F9F-9A53-C377349D32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901BFE4D-F33B-42A9-B194-F22D816BCA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5F62E154-C42C-428A-8553-9EC337C9AB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CCE3B96-C67F-4AC5-9E1F-465A436261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76BC099-5C1F-40BE-872F-8E5C30DA38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C7976E5-0A2D-4ADF-8A84-D1D8FFEE7C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620FFD0B-293D-4915-8C39-35ED8E9A1A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94BD8D8B-45C7-4C8F-B259-C5C89792CC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46A3139C-E8BC-4162-B628-5BD5837413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3D1A81E1-2AD3-4048-84EF-E5AE6E0E25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85DADFD-3C77-4796-A137-3E6D46BFAD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D5FE5B6C-D937-417A-8D9F-23C38ACF16D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9D5C4EA9-D54C-460D-831F-A084D11EF6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14F52506-0A75-46F6-B853-7A7E0A7C022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8AA1F9B9-DD5F-4025-B019-016BABE8556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ECBEBC44-B5A8-42F5-9A3A-83CDB5CADD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E4B9AD0-7125-4BFE-A234-720BC2B0CD1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87CCBBD9-73E0-491C-870F-704765E3A2F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4C9B783-322F-403C-8FAF-F763AE8B00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07B7882-D114-4DC4-85FF-6FA22AFA01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1BB16D8-4C66-4A3E-B786-E54B19A8A1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CD524C5C-1B0A-4107-8662-283883C47823}"/>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C7E6709D-71CD-4F15-891F-197740BE85D2}"/>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E75FB332-3B94-4F6F-9BD8-8F61A9AC9ADF}"/>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370EA068-8E69-4CB4-980F-E85E3ACD5A34}"/>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137289E8-7313-49A2-94C7-6251D4614A17}"/>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5428E1A5-9FC0-411F-91CA-F9065140D2F3}"/>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344D4669-C742-4867-B0C0-1CD7F8F1D062}"/>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EC9D7065-93B1-4C6C-A54B-5D4BAF8B3D69}"/>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610F513A-D7DA-4E49-85A4-FA99E7E4551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6D4114DA-4393-4DEB-8D33-4559CD09CC52}"/>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07AC0C98-76CB-49ED-8CF6-2A1AF4FA0E46}"/>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80DD154-5FC5-4745-8CBC-35A734AC7D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3C2E8A6-FBC1-458E-B879-904D33D68E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9E1BBC2-B739-440B-8F71-D7E927A72C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DDEA345-CC69-4BC4-93E6-C03E14D97C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39B9F73-801F-4FD6-9984-8038FABE65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26162</xdr:rowOff>
    </xdr:from>
    <xdr:to>
      <xdr:col>116</xdr:col>
      <xdr:colOff>114300</xdr:colOff>
      <xdr:row>61</xdr:row>
      <xdr:rowOff>127762</xdr:rowOff>
    </xdr:to>
    <xdr:sp macro="" textlink="">
      <xdr:nvSpPr>
        <xdr:cNvPr id="610" name="楕円 609">
          <a:extLst>
            <a:ext uri="{FF2B5EF4-FFF2-40B4-BE49-F238E27FC236}">
              <a16:creationId xmlns:a16="http://schemas.microsoft.com/office/drawing/2014/main" id="{BE26D474-7E86-4761-B64E-F88A3E2434F2}"/>
            </a:ext>
          </a:extLst>
        </xdr:cNvPr>
        <xdr:cNvSpPr/>
      </xdr:nvSpPr>
      <xdr:spPr>
        <a:xfrm>
          <a:off x="221107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49039</xdr:rowOff>
    </xdr:from>
    <xdr:ext cx="469744" cy="259045"/>
    <xdr:sp macro="" textlink="">
      <xdr:nvSpPr>
        <xdr:cNvPr id="611" name="【学校施設】&#10;一人当たり面積該当値テキスト">
          <a:extLst>
            <a:ext uri="{FF2B5EF4-FFF2-40B4-BE49-F238E27FC236}">
              <a16:creationId xmlns:a16="http://schemas.microsoft.com/office/drawing/2014/main" id="{358CBFB0-2036-4300-9C22-5F0876CBDC9C}"/>
            </a:ext>
          </a:extLst>
        </xdr:cNvPr>
        <xdr:cNvSpPr txBox="1"/>
      </xdr:nvSpPr>
      <xdr:spPr>
        <a:xfrm>
          <a:off x="22199600"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40513</xdr:rowOff>
    </xdr:from>
    <xdr:to>
      <xdr:col>112</xdr:col>
      <xdr:colOff>38100</xdr:colOff>
      <xdr:row>61</xdr:row>
      <xdr:rowOff>142113</xdr:rowOff>
    </xdr:to>
    <xdr:sp macro="" textlink="">
      <xdr:nvSpPr>
        <xdr:cNvPr id="612" name="楕円 611">
          <a:extLst>
            <a:ext uri="{FF2B5EF4-FFF2-40B4-BE49-F238E27FC236}">
              <a16:creationId xmlns:a16="http://schemas.microsoft.com/office/drawing/2014/main" id="{1210E6E3-9F14-410C-8E34-AE2C8012D7D6}"/>
            </a:ext>
          </a:extLst>
        </xdr:cNvPr>
        <xdr:cNvSpPr/>
      </xdr:nvSpPr>
      <xdr:spPr>
        <a:xfrm>
          <a:off x="21272500" y="104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76962</xdr:rowOff>
    </xdr:from>
    <xdr:to>
      <xdr:col>116</xdr:col>
      <xdr:colOff>63500</xdr:colOff>
      <xdr:row>61</xdr:row>
      <xdr:rowOff>91313</xdr:rowOff>
    </xdr:to>
    <xdr:cxnSp macro="">
      <xdr:nvCxnSpPr>
        <xdr:cNvPr id="613" name="直線コネクタ 612">
          <a:extLst>
            <a:ext uri="{FF2B5EF4-FFF2-40B4-BE49-F238E27FC236}">
              <a16:creationId xmlns:a16="http://schemas.microsoft.com/office/drawing/2014/main" id="{C1DBCA2F-10DB-4199-9358-9BCD6554CF3D}"/>
            </a:ext>
          </a:extLst>
        </xdr:cNvPr>
        <xdr:cNvCxnSpPr/>
      </xdr:nvCxnSpPr>
      <xdr:spPr>
        <a:xfrm flipV="1">
          <a:off x="21323300" y="10535412"/>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52832</xdr:rowOff>
    </xdr:from>
    <xdr:to>
      <xdr:col>107</xdr:col>
      <xdr:colOff>101600</xdr:colOff>
      <xdr:row>61</xdr:row>
      <xdr:rowOff>154432</xdr:rowOff>
    </xdr:to>
    <xdr:sp macro="" textlink="">
      <xdr:nvSpPr>
        <xdr:cNvPr id="614" name="楕円 613">
          <a:extLst>
            <a:ext uri="{FF2B5EF4-FFF2-40B4-BE49-F238E27FC236}">
              <a16:creationId xmlns:a16="http://schemas.microsoft.com/office/drawing/2014/main" id="{794FFDD3-FBF9-4940-864B-94EBF6270764}"/>
            </a:ext>
          </a:extLst>
        </xdr:cNvPr>
        <xdr:cNvSpPr/>
      </xdr:nvSpPr>
      <xdr:spPr>
        <a:xfrm>
          <a:off x="20383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91313</xdr:rowOff>
    </xdr:from>
    <xdr:to>
      <xdr:col>111</xdr:col>
      <xdr:colOff>177800</xdr:colOff>
      <xdr:row>61</xdr:row>
      <xdr:rowOff>103632</xdr:rowOff>
    </xdr:to>
    <xdr:cxnSp macro="">
      <xdr:nvCxnSpPr>
        <xdr:cNvPr id="615" name="直線コネクタ 614">
          <a:extLst>
            <a:ext uri="{FF2B5EF4-FFF2-40B4-BE49-F238E27FC236}">
              <a16:creationId xmlns:a16="http://schemas.microsoft.com/office/drawing/2014/main" id="{E671522A-F7D7-4EA0-9444-BADDBD87A3E8}"/>
            </a:ext>
          </a:extLst>
        </xdr:cNvPr>
        <xdr:cNvCxnSpPr/>
      </xdr:nvCxnSpPr>
      <xdr:spPr>
        <a:xfrm flipV="1">
          <a:off x="20434300" y="10549763"/>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63754</xdr:rowOff>
    </xdr:from>
    <xdr:to>
      <xdr:col>102</xdr:col>
      <xdr:colOff>165100</xdr:colOff>
      <xdr:row>61</xdr:row>
      <xdr:rowOff>165354</xdr:rowOff>
    </xdr:to>
    <xdr:sp macro="" textlink="">
      <xdr:nvSpPr>
        <xdr:cNvPr id="616" name="楕円 615">
          <a:extLst>
            <a:ext uri="{FF2B5EF4-FFF2-40B4-BE49-F238E27FC236}">
              <a16:creationId xmlns:a16="http://schemas.microsoft.com/office/drawing/2014/main" id="{E196B6FB-38DC-429A-A579-68D58FBABDB6}"/>
            </a:ext>
          </a:extLst>
        </xdr:cNvPr>
        <xdr:cNvSpPr/>
      </xdr:nvSpPr>
      <xdr:spPr>
        <a:xfrm>
          <a:off x="194945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103632</xdr:rowOff>
    </xdr:from>
    <xdr:to>
      <xdr:col>107</xdr:col>
      <xdr:colOff>50800</xdr:colOff>
      <xdr:row>61</xdr:row>
      <xdr:rowOff>114554</xdr:rowOff>
    </xdr:to>
    <xdr:cxnSp macro="">
      <xdr:nvCxnSpPr>
        <xdr:cNvPr id="617" name="直線コネクタ 616">
          <a:extLst>
            <a:ext uri="{FF2B5EF4-FFF2-40B4-BE49-F238E27FC236}">
              <a16:creationId xmlns:a16="http://schemas.microsoft.com/office/drawing/2014/main" id="{B20890A8-0F4B-49DD-8844-B248C539A3D8}"/>
            </a:ext>
          </a:extLst>
        </xdr:cNvPr>
        <xdr:cNvCxnSpPr/>
      </xdr:nvCxnSpPr>
      <xdr:spPr>
        <a:xfrm flipV="1">
          <a:off x="19545300" y="1056208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60071</xdr:rowOff>
    </xdr:from>
    <xdr:to>
      <xdr:col>98</xdr:col>
      <xdr:colOff>38100</xdr:colOff>
      <xdr:row>61</xdr:row>
      <xdr:rowOff>161671</xdr:rowOff>
    </xdr:to>
    <xdr:sp macro="" textlink="">
      <xdr:nvSpPr>
        <xdr:cNvPr id="618" name="楕円 617">
          <a:extLst>
            <a:ext uri="{FF2B5EF4-FFF2-40B4-BE49-F238E27FC236}">
              <a16:creationId xmlns:a16="http://schemas.microsoft.com/office/drawing/2014/main" id="{4DB90D94-4EE4-44EE-9C38-6FE6D7AC79E5}"/>
            </a:ext>
          </a:extLst>
        </xdr:cNvPr>
        <xdr:cNvSpPr/>
      </xdr:nvSpPr>
      <xdr:spPr>
        <a:xfrm>
          <a:off x="18605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110871</xdr:rowOff>
    </xdr:from>
    <xdr:to>
      <xdr:col>102</xdr:col>
      <xdr:colOff>114300</xdr:colOff>
      <xdr:row>61</xdr:row>
      <xdr:rowOff>114554</xdr:rowOff>
    </xdr:to>
    <xdr:cxnSp macro="">
      <xdr:nvCxnSpPr>
        <xdr:cNvPr id="619" name="直線コネクタ 618">
          <a:extLst>
            <a:ext uri="{FF2B5EF4-FFF2-40B4-BE49-F238E27FC236}">
              <a16:creationId xmlns:a16="http://schemas.microsoft.com/office/drawing/2014/main" id="{0E817AF7-8426-45C3-9144-E60D2FC322A3}"/>
            </a:ext>
          </a:extLst>
        </xdr:cNvPr>
        <xdr:cNvCxnSpPr/>
      </xdr:nvCxnSpPr>
      <xdr:spPr>
        <a:xfrm>
          <a:off x="18656300" y="1056932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7A1AA3DE-CE55-4A4C-9F89-84CE0EB0CA9C}"/>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997470D7-9C99-4104-9C10-27205C768F36}"/>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AA66B852-81EA-4EC6-8A19-C5A52C85AE9B}"/>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B857072F-F9DC-4804-9D69-457C0F0F408A}"/>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158640</xdr:rowOff>
    </xdr:from>
    <xdr:ext cx="469744" cy="259045"/>
    <xdr:sp macro="" textlink="">
      <xdr:nvSpPr>
        <xdr:cNvPr id="624" name="n_1mainValue【学校施設】&#10;一人当たり面積">
          <a:extLst>
            <a:ext uri="{FF2B5EF4-FFF2-40B4-BE49-F238E27FC236}">
              <a16:creationId xmlns:a16="http://schemas.microsoft.com/office/drawing/2014/main" id="{2358AC17-2C7E-4314-B988-6D5B84C7E456}"/>
            </a:ext>
          </a:extLst>
        </xdr:cNvPr>
        <xdr:cNvSpPr txBox="1"/>
      </xdr:nvSpPr>
      <xdr:spPr>
        <a:xfrm>
          <a:off x="21075727" y="102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170959</xdr:rowOff>
    </xdr:from>
    <xdr:ext cx="469744" cy="259045"/>
    <xdr:sp macro="" textlink="">
      <xdr:nvSpPr>
        <xdr:cNvPr id="625" name="n_2mainValue【学校施設】&#10;一人当たり面積">
          <a:extLst>
            <a:ext uri="{FF2B5EF4-FFF2-40B4-BE49-F238E27FC236}">
              <a16:creationId xmlns:a16="http://schemas.microsoft.com/office/drawing/2014/main" id="{25A1A09F-7F6C-485F-A52A-DC7D6F2D38F7}"/>
            </a:ext>
          </a:extLst>
        </xdr:cNvPr>
        <xdr:cNvSpPr txBox="1"/>
      </xdr:nvSpPr>
      <xdr:spPr>
        <a:xfrm>
          <a:off x="201994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10431</xdr:rowOff>
    </xdr:from>
    <xdr:ext cx="469744" cy="259045"/>
    <xdr:sp macro="" textlink="">
      <xdr:nvSpPr>
        <xdr:cNvPr id="626" name="n_3mainValue【学校施設】&#10;一人当たり面積">
          <a:extLst>
            <a:ext uri="{FF2B5EF4-FFF2-40B4-BE49-F238E27FC236}">
              <a16:creationId xmlns:a16="http://schemas.microsoft.com/office/drawing/2014/main" id="{A627F4B4-65FB-4927-A026-381903E97DDF}"/>
            </a:ext>
          </a:extLst>
        </xdr:cNvPr>
        <xdr:cNvSpPr txBox="1"/>
      </xdr:nvSpPr>
      <xdr:spPr>
        <a:xfrm>
          <a:off x="19310427" y="102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152798</xdr:rowOff>
    </xdr:from>
    <xdr:ext cx="469744" cy="259045"/>
    <xdr:sp macro="" textlink="">
      <xdr:nvSpPr>
        <xdr:cNvPr id="627" name="n_4mainValue【学校施設】&#10;一人当たり面積">
          <a:extLst>
            <a:ext uri="{FF2B5EF4-FFF2-40B4-BE49-F238E27FC236}">
              <a16:creationId xmlns:a16="http://schemas.microsoft.com/office/drawing/2014/main" id="{D0CD97EF-7987-4E4A-8289-A16BBF6E34A7}"/>
            </a:ext>
          </a:extLst>
        </xdr:cNvPr>
        <xdr:cNvSpPr txBox="1"/>
      </xdr:nvSpPr>
      <xdr:spPr>
        <a:xfrm>
          <a:off x="18421427"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E2038C6-F7BF-4F94-AFD0-0E936C780C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376B0DB9-855C-4CE8-BA65-7013361146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EC7EA7A-75FF-42D8-9893-F6EE0CE230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1BB4B4A-DC00-45D8-8D50-8C48B8444D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A505A7B-91FB-4D70-AABA-78F2DB6A02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F249733-8DB0-4E38-BD20-B015A7E4C9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31ACBCB-A3BF-4A53-BFE0-B074CE4B9A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57E773E-40AA-4149-A581-EB4665C5CD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FD6C711-A936-42D9-82FD-7112F17253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7627EB8D-73CC-4994-A8F7-538AEA8B20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2B34F2AD-3793-4300-B44F-06C1287A98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A0F3006-0E41-4F7B-9DF5-532D6F0BC2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FFF4C79-B8E6-448F-A097-3BB1E87053B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09B3704-A1F2-4A50-A1C2-A41DC54166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2198BA90-D2B2-4543-91D1-C385F343E0B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8A5BED65-8018-46DD-ACAC-78B32B63FA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1C7BC390-0A7F-4CF9-A130-10A4B9EB8D6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771F729F-B742-4AC8-891F-02915A2121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3985D37C-4FF8-4D76-9D48-9BDC3CBB1C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5B25E0CC-0081-4E44-B1BB-A1B962D24B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8C77DE5A-A3A7-496B-B0E6-5230B4B4B5D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F02971B8-6822-4C51-996A-E001331ED6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DC85312-19D3-4FCC-92BC-D2894C8C53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F2844195-F783-4773-86E2-70D3D56BEC5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136B14BF-BF62-4074-A030-CE2E99C6520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A70D213B-BB46-4811-871D-6686FADFDC6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ED4BC70F-85DE-4C51-8499-3C38DFAA2B7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75A810BD-9ED9-488F-BD4F-A0A28006F83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児童館】&#10;有形固定資産減価償却率平均値テキスト">
          <a:extLst>
            <a:ext uri="{FF2B5EF4-FFF2-40B4-BE49-F238E27FC236}">
              <a16:creationId xmlns:a16="http://schemas.microsoft.com/office/drawing/2014/main" id="{86AD9D5C-2D13-418A-83B0-F9258CA3E9B6}"/>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id="{F210E468-B5F1-4237-948A-1734C1022CC2}"/>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id="{D00D7A85-00E6-45DB-9EA7-D13B5C3EE558}"/>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id="{FE1FD115-6105-4104-98B6-6A32E78DCE36}"/>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id="{093FFD9F-D9D8-4CEE-BADA-CFDE02961B2D}"/>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id="{78B8AA66-1D7E-47F0-B54A-AD1B2C710D71}"/>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841B531-1BFC-4855-96AA-038A4B417A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10C0B05-B2BD-43D0-A0E5-AE4A197316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8334C2-AC91-4F27-B76E-8499BFF989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06C1271-C257-4661-AEB1-C3BD754AF3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96C7AF2-9D41-4FDD-BE74-59C5D0C30B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73661</xdr:rowOff>
    </xdr:from>
    <xdr:to>
      <xdr:col>85</xdr:col>
      <xdr:colOff>177800</xdr:colOff>
      <xdr:row>84</xdr:row>
      <xdr:rowOff>3811</xdr:rowOff>
    </xdr:to>
    <xdr:sp macro="" textlink="">
      <xdr:nvSpPr>
        <xdr:cNvPr id="667" name="楕円 666">
          <a:extLst>
            <a:ext uri="{FF2B5EF4-FFF2-40B4-BE49-F238E27FC236}">
              <a16:creationId xmlns:a16="http://schemas.microsoft.com/office/drawing/2014/main" id="{2DD46B15-AF22-434F-B89D-482C80B1350C}"/>
            </a:ext>
          </a:extLst>
        </xdr:cNvPr>
        <xdr:cNvSpPr/>
      </xdr:nvSpPr>
      <xdr:spPr>
        <a:xfrm>
          <a:off x="16268700" y="14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52088</xdr:rowOff>
    </xdr:from>
    <xdr:ext cx="405111" cy="259045"/>
    <xdr:sp macro="" textlink="">
      <xdr:nvSpPr>
        <xdr:cNvPr id="668" name="【児童館】&#10;有形固定資産減価償却率該当値テキスト">
          <a:extLst>
            <a:ext uri="{FF2B5EF4-FFF2-40B4-BE49-F238E27FC236}">
              <a16:creationId xmlns:a16="http://schemas.microsoft.com/office/drawing/2014/main" id="{3060AD8F-8931-485D-82F5-7966A0B523C3}"/>
            </a:ext>
          </a:extLst>
        </xdr:cNvPr>
        <xdr:cNvSpPr txBox="1"/>
      </xdr:nvSpPr>
      <xdr:spPr>
        <a:xfrm>
          <a:off x="16357600"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9" name="楕円 668">
          <a:extLst>
            <a:ext uri="{FF2B5EF4-FFF2-40B4-BE49-F238E27FC236}">
              <a16:creationId xmlns:a16="http://schemas.microsoft.com/office/drawing/2014/main" id="{BBB3E831-196D-4464-B639-6F350D8D3932}"/>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124461</xdr:rowOff>
    </xdr:to>
    <xdr:cxnSp macro="">
      <xdr:nvCxnSpPr>
        <xdr:cNvPr id="670" name="直線コネクタ 669">
          <a:extLst>
            <a:ext uri="{FF2B5EF4-FFF2-40B4-BE49-F238E27FC236}">
              <a16:creationId xmlns:a16="http://schemas.microsoft.com/office/drawing/2014/main" id="{4148D1B2-3CED-47D7-B5CE-96011811FE85}"/>
            </a:ext>
          </a:extLst>
        </xdr:cNvPr>
        <xdr:cNvCxnSpPr/>
      </xdr:nvCxnSpPr>
      <xdr:spPr>
        <a:xfrm>
          <a:off x="15481300" y="143332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30480</xdr:rowOff>
    </xdr:from>
    <xdr:to>
      <xdr:col>76</xdr:col>
      <xdr:colOff>165100</xdr:colOff>
      <xdr:row>83</xdr:row>
      <xdr:rowOff>132080</xdr:rowOff>
    </xdr:to>
    <xdr:sp macro="" textlink="">
      <xdr:nvSpPr>
        <xdr:cNvPr id="671" name="楕円 670">
          <a:extLst>
            <a:ext uri="{FF2B5EF4-FFF2-40B4-BE49-F238E27FC236}">
              <a16:creationId xmlns:a16="http://schemas.microsoft.com/office/drawing/2014/main" id="{62E75276-E81A-4DE6-AF79-0C07111E45A5}"/>
            </a:ext>
          </a:extLst>
        </xdr:cNvPr>
        <xdr:cNvSpPr/>
      </xdr:nvSpPr>
      <xdr:spPr>
        <a:xfrm>
          <a:off x="14541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81280</xdr:rowOff>
    </xdr:from>
    <xdr:to>
      <xdr:col>81</xdr:col>
      <xdr:colOff>50800</xdr:colOff>
      <xdr:row>83</xdr:row>
      <xdr:rowOff>102870</xdr:rowOff>
    </xdr:to>
    <xdr:cxnSp macro="">
      <xdr:nvCxnSpPr>
        <xdr:cNvPr id="672" name="直線コネクタ 671">
          <a:extLst>
            <a:ext uri="{FF2B5EF4-FFF2-40B4-BE49-F238E27FC236}">
              <a16:creationId xmlns:a16="http://schemas.microsoft.com/office/drawing/2014/main" id="{B44A5D11-81E8-43EE-A76E-6076F01CB85F}"/>
            </a:ext>
          </a:extLst>
        </xdr:cNvPr>
        <xdr:cNvCxnSpPr/>
      </xdr:nvCxnSpPr>
      <xdr:spPr>
        <a:xfrm>
          <a:off x="14592300" y="143116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8889</xdr:rowOff>
    </xdr:from>
    <xdr:to>
      <xdr:col>72</xdr:col>
      <xdr:colOff>38100</xdr:colOff>
      <xdr:row>83</xdr:row>
      <xdr:rowOff>110489</xdr:rowOff>
    </xdr:to>
    <xdr:sp macro="" textlink="">
      <xdr:nvSpPr>
        <xdr:cNvPr id="673" name="楕円 672">
          <a:extLst>
            <a:ext uri="{FF2B5EF4-FFF2-40B4-BE49-F238E27FC236}">
              <a16:creationId xmlns:a16="http://schemas.microsoft.com/office/drawing/2014/main" id="{D31D9B80-9501-4A00-BE0B-595B07173E29}"/>
            </a:ext>
          </a:extLst>
        </xdr:cNvPr>
        <xdr:cNvSpPr/>
      </xdr:nvSpPr>
      <xdr:spPr>
        <a:xfrm>
          <a:off x="13652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59689</xdr:rowOff>
    </xdr:from>
    <xdr:to>
      <xdr:col>76</xdr:col>
      <xdr:colOff>114300</xdr:colOff>
      <xdr:row>83</xdr:row>
      <xdr:rowOff>81280</xdr:rowOff>
    </xdr:to>
    <xdr:cxnSp macro="">
      <xdr:nvCxnSpPr>
        <xdr:cNvPr id="674" name="直線コネクタ 673">
          <a:extLst>
            <a:ext uri="{FF2B5EF4-FFF2-40B4-BE49-F238E27FC236}">
              <a16:creationId xmlns:a16="http://schemas.microsoft.com/office/drawing/2014/main" id="{612040AA-2BBC-4393-9C59-CA7F5DE09FEC}"/>
            </a:ext>
          </a:extLst>
        </xdr:cNvPr>
        <xdr:cNvCxnSpPr/>
      </xdr:nvCxnSpPr>
      <xdr:spPr>
        <a:xfrm>
          <a:off x="13703300" y="142900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157480</xdr:rowOff>
    </xdr:from>
    <xdr:to>
      <xdr:col>67</xdr:col>
      <xdr:colOff>101600</xdr:colOff>
      <xdr:row>83</xdr:row>
      <xdr:rowOff>87630</xdr:rowOff>
    </xdr:to>
    <xdr:sp macro="" textlink="">
      <xdr:nvSpPr>
        <xdr:cNvPr id="675" name="楕円 674">
          <a:extLst>
            <a:ext uri="{FF2B5EF4-FFF2-40B4-BE49-F238E27FC236}">
              <a16:creationId xmlns:a16="http://schemas.microsoft.com/office/drawing/2014/main" id="{E5BED166-E76A-4CD7-AA8D-A822D962FBDA}"/>
            </a:ext>
          </a:extLst>
        </xdr:cNvPr>
        <xdr:cNvSpPr/>
      </xdr:nvSpPr>
      <xdr:spPr>
        <a:xfrm>
          <a:off x="12763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36830</xdr:rowOff>
    </xdr:from>
    <xdr:to>
      <xdr:col>71</xdr:col>
      <xdr:colOff>177800</xdr:colOff>
      <xdr:row>83</xdr:row>
      <xdr:rowOff>59689</xdr:rowOff>
    </xdr:to>
    <xdr:cxnSp macro="">
      <xdr:nvCxnSpPr>
        <xdr:cNvPr id="676" name="直線コネクタ 675">
          <a:extLst>
            <a:ext uri="{FF2B5EF4-FFF2-40B4-BE49-F238E27FC236}">
              <a16:creationId xmlns:a16="http://schemas.microsoft.com/office/drawing/2014/main" id="{02FA8322-4AC5-49EA-AC8A-C669791F0DB8}"/>
            </a:ext>
          </a:extLst>
        </xdr:cNvPr>
        <xdr:cNvCxnSpPr/>
      </xdr:nvCxnSpPr>
      <xdr:spPr>
        <a:xfrm>
          <a:off x="12814300" y="1426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id="{594A8F1C-1F38-458A-8418-56A8E2774573}"/>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8" name="n_2aveValue【児童館】&#10;有形固定資産減価償却率">
          <a:extLst>
            <a:ext uri="{FF2B5EF4-FFF2-40B4-BE49-F238E27FC236}">
              <a16:creationId xmlns:a16="http://schemas.microsoft.com/office/drawing/2014/main" id="{3DEBE07F-4DBA-4785-9F08-9C62E4E3A29C}"/>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679" name="n_3aveValue【児童館】&#10;有形固定資産減価償却率">
          <a:extLst>
            <a:ext uri="{FF2B5EF4-FFF2-40B4-BE49-F238E27FC236}">
              <a16:creationId xmlns:a16="http://schemas.microsoft.com/office/drawing/2014/main" id="{6C6FAE29-4D02-46D3-8347-52FC3C4628C4}"/>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80" name="n_4aveValue【児童館】&#10;有形固定資産減価償却率">
          <a:extLst>
            <a:ext uri="{FF2B5EF4-FFF2-40B4-BE49-F238E27FC236}">
              <a16:creationId xmlns:a16="http://schemas.microsoft.com/office/drawing/2014/main" id="{DD43B2A0-74DF-493F-843D-9CE29AE8FD45}"/>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681" name="n_1mainValue【児童館】&#10;有形固定資産減価償却率">
          <a:extLst>
            <a:ext uri="{FF2B5EF4-FFF2-40B4-BE49-F238E27FC236}">
              <a16:creationId xmlns:a16="http://schemas.microsoft.com/office/drawing/2014/main" id="{EA04ED30-56DE-4660-B35D-3073B012D603}"/>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123207</xdr:rowOff>
    </xdr:from>
    <xdr:ext cx="405111" cy="259045"/>
    <xdr:sp macro="" textlink="">
      <xdr:nvSpPr>
        <xdr:cNvPr id="682" name="n_2mainValue【児童館】&#10;有形固定資産減価償却率">
          <a:extLst>
            <a:ext uri="{FF2B5EF4-FFF2-40B4-BE49-F238E27FC236}">
              <a16:creationId xmlns:a16="http://schemas.microsoft.com/office/drawing/2014/main" id="{DDEFD29C-D989-4B31-8653-10EB6A457709}"/>
            </a:ext>
          </a:extLst>
        </xdr:cNvPr>
        <xdr:cNvSpPr txBox="1"/>
      </xdr:nvSpPr>
      <xdr:spPr>
        <a:xfrm>
          <a:off x="14389744" y="1435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101616</xdr:rowOff>
    </xdr:from>
    <xdr:ext cx="405111" cy="259045"/>
    <xdr:sp macro="" textlink="">
      <xdr:nvSpPr>
        <xdr:cNvPr id="683" name="n_3mainValue【児童館】&#10;有形固定資産減価償却率">
          <a:extLst>
            <a:ext uri="{FF2B5EF4-FFF2-40B4-BE49-F238E27FC236}">
              <a16:creationId xmlns:a16="http://schemas.microsoft.com/office/drawing/2014/main" id="{CB244F0D-1CFF-4686-B5C0-B32E77CA8B0E}"/>
            </a:ext>
          </a:extLst>
        </xdr:cNvPr>
        <xdr:cNvSpPr txBox="1"/>
      </xdr:nvSpPr>
      <xdr:spPr>
        <a:xfrm>
          <a:off x="135007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78757</xdr:rowOff>
    </xdr:from>
    <xdr:ext cx="405111" cy="259045"/>
    <xdr:sp macro="" textlink="">
      <xdr:nvSpPr>
        <xdr:cNvPr id="684" name="n_4mainValue【児童館】&#10;有形固定資産減価償却率">
          <a:extLst>
            <a:ext uri="{FF2B5EF4-FFF2-40B4-BE49-F238E27FC236}">
              <a16:creationId xmlns:a16="http://schemas.microsoft.com/office/drawing/2014/main" id="{B9143104-C611-4AA4-B915-B4FA1C3694B2}"/>
            </a:ext>
          </a:extLst>
        </xdr:cNvPr>
        <xdr:cNvSpPr txBox="1"/>
      </xdr:nvSpPr>
      <xdr:spPr>
        <a:xfrm>
          <a:off x="126117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8FCC03BA-03AB-454C-AA6B-CD90F78817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766BEE2-66BD-4A4E-B7C0-BE6FFF4C0E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30C73F4-85D3-4342-BAD3-51E6AAC414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369047F3-71E0-493D-8357-62CC120899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0B3888A-F2B4-468D-847C-98D8B10BE2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6A668C95-680F-4DED-8BEE-B858E1EC43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43F4243E-EB14-4E89-B189-E63291CE2E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D0322AEE-5738-4C31-8887-F34EE785E2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82BAFE4D-09F3-46DD-BF6B-2CCB91C831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889CD17-CBED-498D-A8CD-36A6FFC53D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2D70B2EE-0781-471F-ADEA-1EEF454FFC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B0702D10-510F-47B9-854D-B9CF4600739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63D6D16B-1AD2-4277-9CCA-C78F6F98588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48E401E0-9D2A-4EE3-85AA-6B7DFF1E2B2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584677D2-8055-43FE-8DBE-AB9D342F2A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8EC9F624-177B-4AA4-A77E-E0512EE1381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F894B228-50C6-4975-9732-8F90A15658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2D6DB310-4A9D-48E1-B947-A58C59C59D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A9476298-D730-4E51-8196-4A706769D79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A4F841DB-4166-450C-B538-78805E23798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CB0C0D43-E005-44EE-859B-85D4ACBC41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57FEBDCD-5043-46BC-BF39-BDD13F6498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6E54F509-83C6-4BD8-9342-62B1716542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a:extLst>
            <a:ext uri="{FF2B5EF4-FFF2-40B4-BE49-F238E27FC236}">
              <a16:creationId xmlns:a16="http://schemas.microsoft.com/office/drawing/2014/main" id="{43E765AC-D6C6-4EC6-822E-ACF3463EE1AE}"/>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a:extLst>
            <a:ext uri="{FF2B5EF4-FFF2-40B4-BE49-F238E27FC236}">
              <a16:creationId xmlns:a16="http://schemas.microsoft.com/office/drawing/2014/main" id="{8D71A7BD-6BA0-44F3-94EE-90A308CFCD30}"/>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a:extLst>
            <a:ext uri="{FF2B5EF4-FFF2-40B4-BE49-F238E27FC236}">
              <a16:creationId xmlns:a16="http://schemas.microsoft.com/office/drawing/2014/main" id="{2D4697F2-B55D-40EC-8937-49B415414BB7}"/>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9EB6637C-2CE6-44D7-BB5A-2057C8706275}"/>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a:extLst>
            <a:ext uri="{FF2B5EF4-FFF2-40B4-BE49-F238E27FC236}">
              <a16:creationId xmlns:a16="http://schemas.microsoft.com/office/drawing/2014/main" id="{CF4D30EE-AE3C-4B69-AF26-ED9B8201BD45}"/>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13" name="【児童館】&#10;一人当たり面積平均値テキスト">
          <a:extLst>
            <a:ext uri="{FF2B5EF4-FFF2-40B4-BE49-F238E27FC236}">
              <a16:creationId xmlns:a16="http://schemas.microsoft.com/office/drawing/2014/main" id="{71DDE716-0BED-48FC-9488-5F7C0CB8F52D}"/>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a:extLst>
            <a:ext uri="{FF2B5EF4-FFF2-40B4-BE49-F238E27FC236}">
              <a16:creationId xmlns:a16="http://schemas.microsoft.com/office/drawing/2014/main" id="{7E2C603F-C48C-4BAB-A9C5-41D88E68CD51}"/>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5" name="フローチャート: 判断 714">
          <a:extLst>
            <a:ext uri="{FF2B5EF4-FFF2-40B4-BE49-F238E27FC236}">
              <a16:creationId xmlns:a16="http://schemas.microsoft.com/office/drawing/2014/main" id="{80789EDD-F4F6-48BF-BD7D-55F46FC44008}"/>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フローチャート: 判断 715">
          <a:extLst>
            <a:ext uri="{FF2B5EF4-FFF2-40B4-BE49-F238E27FC236}">
              <a16:creationId xmlns:a16="http://schemas.microsoft.com/office/drawing/2014/main" id="{49317C9E-3313-435A-A3F5-A66804378593}"/>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7" name="フローチャート: 判断 716">
          <a:extLst>
            <a:ext uri="{FF2B5EF4-FFF2-40B4-BE49-F238E27FC236}">
              <a16:creationId xmlns:a16="http://schemas.microsoft.com/office/drawing/2014/main" id="{D7E2ABDD-6CA6-4888-958C-D0D22AD18986}"/>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8" name="フローチャート: 判断 717">
          <a:extLst>
            <a:ext uri="{FF2B5EF4-FFF2-40B4-BE49-F238E27FC236}">
              <a16:creationId xmlns:a16="http://schemas.microsoft.com/office/drawing/2014/main" id="{075D79B9-71BA-4D99-AE1E-118BE2B4259C}"/>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358D31D-AD53-46CC-ADEA-7A3BDCC51A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FDD0E9B-F0CE-4608-A937-9BAADD9A2B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CB960D7-1E45-413C-931D-FE28442CED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96024D1-E162-453B-9422-D7F3635739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F8277E3-B8FB-41D4-A99D-77508914B2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156845</xdr:rowOff>
    </xdr:from>
    <xdr:to>
      <xdr:col>116</xdr:col>
      <xdr:colOff>114300</xdr:colOff>
      <xdr:row>85</xdr:row>
      <xdr:rowOff>86995</xdr:rowOff>
    </xdr:to>
    <xdr:sp macro="" textlink="">
      <xdr:nvSpPr>
        <xdr:cNvPr id="724" name="楕円 723">
          <a:extLst>
            <a:ext uri="{FF2B5EF4-FFF2-40B4-BE49-F238E27FC236}">
              <a16:creationId xmlns:a16="http://schemas.microsoft.com/office/drawing/2014/main" id="{8B17E841-3557-42AE-A8BA-B086241B64E3}"/>
            </a:ext>
          </a:extLst>
        </xdr:cNvPr>
        <xdr:cNvSpPr/>
      </xdr:nvSpPr>
      <xdr:spPr>
        <a:xfrm>
          <a:off x="22110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135272</xdr:rowOff>
    </xdr:from>
    <xdr:ext cx="469744" cy="259045"/>
    <xdr:sp macro="" textlink="">
      <xdr:nvSpPr>
        <xdr:cNvPr id="725" name="【児童館】&#10;一人当たり面積該当値テキスト">
          <a:extLst>
            <a:ext uri="{FF2B5EF4-FFF2-40B4-BE49-F238E27FC236}">
              <a16:creationId xmlns:a16="http://schemas.microsoft.com/office/drawing/2014/main" id="{02580ACD-345F-4E78-BBDD-F1825242B6BA}"/>
            </a:ext>
          </a:extLst>
        </xdr:cNvPr>
        <xdr:cNvSpPr txBox="1"/>
      </xdr:nvSpPr>
      <xdr:spPr>
        <a:xfrm>
          <a:off x="22199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26" name="楕円 725">
          <a:extLst>
            <a:ext uri="{FF2B5EF4-FFF2-40B4-BE49-F238E27FC236}">
              <a16:creationId xmlns:a16="http://schemas.microsoft.com/office/drawing/2014/main" id="{50B022B2-90F3-4897-BDA3-2EFF1FDD55D5}"/>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36195</xdr:rowOff>
    </xdr:from>
    <xdr:to>
      <xdr:col>116</xdr:col>
      <xdr:colOff>63500</xdr:colOff>
      <xdr:row>85</xdr:row>
      <xdr:rowOff>41911</xdr:rowOff>
    </xdr:to>
    <xdr:cxnSp macro="">
      <xdr:nvCxnSpPr>
        <xdr:cNvPr id="727" name="直線コネクタ 726">
          <a:extLst>
            <a:ext uri="{FF2B5EF4-FFF2-40B4-BE49-F238E27FC236}">
              <a16:creationId xmlns:a16="http://schemas.microsoft.com/office/drawing/2014/main" id="{510F452D-693E-4BBA-84E2-37CBD3886DED}"/>
            </a:ext>
          </a:extLst>
        </xdr:cNvPr>
        <xdr:cNvCxnSpPr/>
      </xdr:nvCxnSpPr>
      <xdr:spPr>
        <a:xfrm flipV="1">
          <a:off x="21323300" y="14609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168275</xdr:rowOff>
    </xdr:from>
    <xdr:to>
      <xdr:col>107</xdr:col>
      <xdr:colOff>101600</xdr:colOff>
      <xdr:row>85</xdr:row>
      <xdr:rowOff>98425</xdr:rowOff>
    </xdr:to>
    <xdr:sp macro="" textlink="">
      <xdr:nvSpPr>
        <xdr:cNvPr id="728" name="楕円 727">
          <a:extLst>
            <a:ext uri="{FF2B5EF4-FFF2-40B4-BE49-F238E27FC236}">
              <a16:creationId xmlns:a16="http://schemas.microsoft.com/office/drawing/2014/main" id="{75179962-62EA-4995-96F6-0B587CB43E59}"/>
            </a:ext>
          </a:extLst>
        </xdr:cNvPr>
        <xdr:cNvSpPr/>
      </xdr:nvSpPr>
      <xdr:spPr>
        <a:xfrm>
          <a:off x="20383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47625</xdr:rowOff>
    </xdr:to>
    <xdr:cxnSp macro="">
      <xdr:nvCxnSpPr>
        <xdr:cNvPr id="729" name="直線コネクタ 728">
          <a:extLst>
            <a:ext uri="{FF2B5EF4-FFF2-40B4-BE49-F238E27FC236}">
              <a16:creationId xmlns:a16="http://schemas.microsoft.com/office/drawing/2014/main" id="{667965C7-7237-41B8-91B7-8F05B9FE249B}"/>
            </a:ext>
          </a:extLst>
        </xdr:cNvPr>
        <xdr:cNvCxnSpPr/>
      </xdr:nvCxnSpPr>
      <xdr:spPr>
        <a:xfrm flipV="1">
          <a:off x="20434300" y="14615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730" name="楕円 729">
          <a:extLst>
            <a:ext uri="{FF2B5EF4-FFF2-40B4-BE49-F238E27FC236}">
              <a16:creationId xmlns:a16="http://schemas.microsoft.com/office/drawing/2014/main" id="{11EB08CA-4B69-43C4-AD33-DACE84309839}"/>
            </a:ext>
          </a:extLst>
        </xdr:cNvPr>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47625</xdr:rowOff>
    </xdr:from>
    <xdr:to>
      <xdr:col>107</xdr:col>
      <xdr:colOff>50800</xdr:colOff>
      <xdr:row>85</xdr:row>
      <xdr:rowOff>53339</xdr:rowOff>
    </xdr:to>
    <xdr:cxnSp macro="">
      <xdr:nvCxnSpPr>
        <xdr:cNvPr id="731" name="直線コネクタ 730">
          <a:extLst>
            <a:ext uri="{FF2B5EF4-FFF2-40B4-BE49-F238E27FC236}">
              <a16:creationId xmlns:a16="http://schemas.microsoft.com/office/drawing/2014/main" id="{96FED5AA-74FD-4CE5-949D-350E2C8CB4BE}"/>
            </a:ext>
          </a:extLst>
        </xdr:cNvPr>
        <xdr:cNvCxnSpPr/>
      </xdr:nvCxnSpPr>
      <xdr:spPr>
        <a:xfrm flipV="1">
          <a:off x="19545300" y="14620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xdr:rowOff>
    </xdr:from>
    <xdr:to>
      <xdr:col>98</xdr:col>
      <xdr:colOff>38100</xdr:colOff>
      <xdr:row>85</xdr:row>
      <xdr:rowOff>109855</xdr:rowOff>
    </xdr:to>
    <xdr:sp macro="" textlink="">
      <xdr:nvSpPr>
        <xdr:cNvPr id="732" name="楕円 731">
          <a:extLst>
            <a:ext uri="{FF2B5EF4-FFF2-40B4-BE49-F238E27FC236}">
              <a16:creationId xmlns:a16="http://schemas.microsoft.com/office/drawing/2014/main" id="{6B5DBAB2-87E2-4FF4-BE35-247374BAB1D4}"/>
            </a:ext>
          </a:extLst>
        </xdr:cNvPr>
        <xdr:cNvSpPr/>
      </xdr:nvSpPr>
      <xdr:spPr>
        <a:xfrm>
          <a:off x="18605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53339</xdr:rowOff>
    </xdr:from>
    <xdr:to>
      <xdr:col>102</xdr:col>
      <xdr:colOff>114300</xdr:colOff>
      <xdr:row>85</xdr:row>
      <xdr:rowOff>59055</xdr:rowOff>
    </xdr:to>
    <xdr:cxnSp macro="">
      <xdr:nvCxnSpPr>
        <xdr:cNvPr id="733" name="直線コネクタ 732">
          <a:extLst>
            <a:ext uri="{FF2B5EF4-FFF2-40B4-BE49-F238E27FC236}">
              <a16:creationId xmlns:a16="http://schemas.microsoft.com/office/drawing/2014/main" id="{D72A67D7-4F1E-4FA1-A7D8-BC237B04B6CF}"/>
            </a:ext>
          </a:extLst>
        </xdr:cNvPr>
        <xdr:cNvCxnSpPr/>
      </xdr:nvCxnSpPr>
      <xdr:spPr>
        <a:xfrm flipV="1">
          <a:off x="18656300" y="146265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734" name="n_1aveValue【児童館】&#10;一人当たり面積">
          <a:extLst>
            <a:ext uri="{FF2B5EF4-FFF2-40B4-BE49-F238E27FC236}">
              <a16:creationId xmlns:a16="http://schemas.microsoft.com/office/drawing/2014/main" id="{3FC3CB93-35FD-458A-8EEC-78C82A881DA8}"/>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5" name="n_2aveValue【児童館】&#10;一人当たり面積">
          <a:extLst>
            <a:ext uri="{FF2B5EF4-FFF2-40B4-BE49-F238E27FC236}">
              <a16:creationId xmlns:a16="http://schemas.microsoft.com/office/drawing/2014/main" id="{0ADDDA12-3FDA-43D1-A823-1EE6651259C3}"/>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36" name="n_3aveValue【児童館】&#10;一人当たり面積">
          <a:extLst>
            <a:ext uri="{FF2B5EF4-FFF2-40B4-BE49-F238E27FC236}">
              <a16:creationId xmlns:a16="http://schemas.microsoft.com/office/drawing/2014/main" id="{D5B15335-9698-448D-AA32-F5EBFBC1D336}"/>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37" name="n_4aveValue【児童館】&#10;一人当たり面積">
          <a:extLst>
            <a:ext uri="{FF2B5EF4-FFF2-40B4-BE49-F238E27FC236}">
              <a16:creationId xmlns:a16="http://schemas.microsoft.com/office/drawing/2014/main" id="{F644A10E-43B3-4700-9926-C6AB7A2BAD99}"/>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38" name="n_1mainValue【児童館】&#10;一人当たり面積">
          <a:extLst>
            <a:ext uri="{FF2B5EF4-FFF2-40B4-BE49-F238E27FC236}">
              <a16:creationId xmlns:a16="http://schemas.microsoft.com/office/drawing/2014/main" id="{7EDE13EB-A298-476C-8F8F-83EB8A056B67}"/>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89552</xdr:rowOff>
    </xdr:from>
    <xdr:ext cx="469744" cy="259045"/>
    <xdr:sp macro="" textlink="">
      <xdr:nvSpPr>
        <xdr:cNvPr id="739" name="n_2mainValue【児童館】&#10;一人当たり面積">
          <a:extLst>
            <a:ext uri="{FF2B5EF4-FFF2-40B4-BE49-F238E27FC236}">
              <a16:creationId xmlns:a16="http://schemas.microsoft.com/office/drawing/2014/main" id="{B067EE6F-68AF-420D-8834-34C39169FC46}"/>
            </a:ext>
          </a:extLst>
        </xdr:cNvPr>
        <xdr:cNvSpPr txBox="1"/>
      </xdr:nvSpPr>
      <xdr:spPr>
        <a:xfrm>
          <a:off x="20199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95266</xdr:rowOff>
    </xdr:from>
    <xdr:ext cx="469744" cy="259045"/>
    <xdr:sp macro="" textlink="">
      <xdr:nvSpPr>
        <xdr:cNvPr id="740" name="n_3mainValue【児童館】&#10;一人当たり面積">
          <a:extLst>
            <a:ext uri="{FF2B5EF4-FFF2-40B4-BE49-F238E27FC236}">
              <a16:creationId xmlns:a16="http://schemas.microsoft.com/office/drawing/2014/main" id="{BDC7A6FD-C310-4BD0-891F-F8A4064D96C4}"/>
            </a:ext>
          </a:extLst>
        </xdr:cNvPr>
        <xdr:cNvSpPr txBox="1"/>
      </xdr:nvSpPr>
      <xdr:spPr>
        <a:xfrm>
          <a:off x="19310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100982</xdr:rowOff>
    </xdr:from>
    <xdr:ext cx="469744" cy="259045"/>
    <xdr:sp macro="" textlink="">
      <xdr:nvSpPr>
        <xdr:cNvPr id="741" name="n_4mainValue【児童館】&#10;一人当たり面積">
          <a:extLst>
            <a:ext uri="{FF2B5EF4-FFF2-40B4-BE49-F238E27FC236}">
              <a16:creationId xmlns:a16="http://schemas.microsoft.com/office/drawing/2014/main" id="{3D5638CA-B537-49DF-A972-C15BB9E250C2}"/>
            </a:ext>
          </a:extLst>
        </xdr:cNvPr>
        <xdr:cNvSpPr txBox="1"/>
      </xdr:nvSpPr>
      <xdr:spPr>
        <a:xfrm>
          <a:off x="18421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E1381616-B0A9-410E-9BAE-F340DBE592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6519FCC-E138-42E0-A60C-9D39BE9380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2A14B27-A148-4B2A-8065-F66741D9C6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5E8182A-AD7C-46DE-97C1-C741515B96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14D258E-6883-4237-B5DE-26DA5E0ACD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CDDEC724-B9FE-4020-9400-3C812FAB36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97D56BF4-9FA9-4319-AB67-B5D0B12599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8D1C7C9-9A15-4BF7-8F99-FC628C3160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A0C9A446-B098-400A-A3ED-1AB4E63A76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905D228C-B864-4D19-8367-80913E50AC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7A378A2E-4422-45B5-A813-0D4AF23335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48AFB100-7973-452A-A5F1-2059CF944E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EA2D051A-A8E3-4F10-9D13-B8FCBB290C8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92075295-8C17-411D-8B92-01322018EAD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ADC4984B-BDC9-4026-8A5E-CE84F2004E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4E89C0C5-5499-4F67-9945-1CD3E33C7F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31CE7329-82E2-41BD-AC4D-F051164E99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B5A5CEE2-F971-4032-B0F7-8DC36B58154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41F43A62-C86F-4D00-90F0-F89119B6B6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6A8AA6F4-4868-470A-B52A-1630027EDE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71755178-6022-4B90-9C22-0F1243CE7C9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745D3821-7FC4-4EBE-8A09-07DF90FBED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34106E3-2109-4A68-A1C6-3F7C1276E5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BCBF117-FD62-4556-9A55-2EC2079D9B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5426D9A7-2D4F-49B1-95B3-87116C24C526}"/>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DC553509-8D17-4090-A84E-757770AF615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5EC01703-4D8F-4816-81A1-23BFEDC8309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a:extLst>
            <a:ext uri="{FF2B5EF4-FFF2-40B4-BE49-F238E27FC236}">
              <a16:creationId xmlns:a16="http://schemas.microsoft.com/office/drawing/2014/main" id="{7E863B02-BA78-4B21-BC4B-44F775E3F5F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a:extLst>
            <a:ext uri="{FF2B5EF4-FFF2-40B4-BE49-F238E27FC236}">
              <a16:creationId xmlns:a16="http://schemas.microsoft.com/office/drawing/2014/main" id="{4B0BEF9D-6A30-43F6-92B6-4F5BB7D495A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71" name="【公民館】&#10;有形固定資産減価償却率平均値テキスト">
          <a:extLst>
            <a:ext uri="{FF2B5EF4-FFF2-40B4-BE49-F238E27FC236}">
              <a16:creationId xmlns:a16="http://schemas.microsoft.com/office/drawing/2014/main" id="{9ED5B1AE-9094-48D7-97F6-887750DD61A4}"/>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a:extLst>
            <a:ext uri="{FF2B5EF4-FFF2-40B4-BE49-F238E27FC236}">
              <a16:creationId xmlns:a16="http://schemas.microsoft.com/office/drawing/2014/main" id="{143553BC-A65E-4A1E-AF52-7F9065EB378E}"/>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a:extLst>
            <a:ext uri="{FF2B5EF4-FFF2-40B4-BE49-F238E27FC236}">
              <a16:creationId xmlns:a16="http://schemas.microsoft.com/office/drawing/2014/main" id="{60770C74-0547-4966-A42B-632592D559DB}"/>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4" name="フローチャート: 判断 773">
          <a:extLst>
            <a:ext uri="{FF2B5EF4-FFF2-40B4-BE49-F238E27FC236}">
              <a16:creationId xmlns:a16="http://schemas.microsoft.com/office/drawing/2014/main" id="{896F0694-618C-49D3-88C7-809DE0560FF9}"/>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5" name="フローチャート: 判断 774">
          <a:extLst>
            <a:ext uri="{FF2B5EF4-FFF2-40B4-BE49-F238E27FC236}">
              <a16:creationId xmlns:a16="http://schemas.microsoft.com/office/drawing/2014/main" id="{00D0AB04-E8AC-4676-B964-24ECA0C099FB}"/>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6" name="フローチャート: 判断 775">
          <a:extLst>
            <a:ext uri="{FF2B5EF4-FFF2-40B4-BE49-F238E27FC236}">
              <a16:creationId xmlns:a16="http://schemas.microsoft.com/office/drawing/2014/main" id="{9B8F1260-91EB-4D13-B0CC-965C2678BD38}"/>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7CFD02E-5911-4C6F-9610-3B9F4017E2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2BCB5C2-6EA9-4606-90B2-7B7FB32A25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F166B9A-9450-4FB6-85AD-F57BA383F6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6A311D5-3FCA-4D23-9C12-FDF59F0683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DCBA33D-D123-461A-BCFB-E04110A17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132080</xdr:rowOff>
    </xdr:from>
    <xdr:to>
      <xdr:col>72</xdr:col>
      <xdr:colOff>38100</xdr:colOff>
      <xdr:row>107</xdr:row>
      <xdr:rowOff>62230</xdr:rowOff>
    </xdr:to>
    <xdr:sp macro="" textlink="">
      <xdr:nvSpPr>
        <xdr:cNvPr id="782" name="楕円 781">
          <a:extLst>
            <a:ext uri="{FF2B5EF4-FFF2-40B4-BE49-F238E27FC236}">
              <a16:creationId xmlns:a16="http://schemas.microsoft.com/office/drawing/2014/main" id="{1C960879-F943-400B-A65C-581FEC61D92A}"/>
            </a:ext>
          </a:extLst>
        </xdr:cNvPr>
        <xdr:cNvSpPr/>
      </xdr:nvSpPr>
      <xdr:spPr>
        <a:xfrm>
          <a:off x="1365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90170</xdr:rowOff>
    </xdr:from>
    <xdr:to>
      <xdr:col>67</xdr:col>
      <xdr:colOff>101600</xdr:colOff>
      <xdr:row>107</xdr:row>
      <xdr:rowOff>20320</xdr:rowOff>
    </xdr:to>
    <xdr:sp macro="" textlink="">
      <xdr:nvSpPr>
        <xdr:cNvPr id="783" name="楕円 782">
          <a:extLst>
            <a:ext uri="{FF2B5EF4-FFF2-40B4-BE49-F238E27FC236}">
              <a16:creationId xmlns:a16="http://schemas.microsoft.com/office/drawing/2014/main" id="{E80B354B-9DC0-4C77-A6BD-19A0B01AA18D}"/>
            </a:ext>
          </a:extLst>
        </xdr:cNvPr>
        <xdr:cNvSpPr/>
      </xdr:nvSpPr>
      <xdr:spPr>
        <a:xfrm>
          <a:off x="1276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140970</xdr:rowOff>
    </xdr:from>
    <xdr:to>
      <xdr:col>71</xdr:col>
      <xdr:colOff>177800</xdr:colOff>
      <xdr:row>107</xdr:row>
      <xdr:rowOff>11430</xdr:rowOff>
    </xdr:to>
    <xdr:cxnSp macro="">
      <xdr:nvCxnSpPr>
        <xdr:cNvPr id="784" name="直線コネクタ 783">
          <a:extLst>
            <a:ext uri="{FF2B5EF4-FFF2-40B4-BE49-F238E27FC236}">
              <a16:creationId xmlns:a16="http://schemas.microsoft.com/office/drawing/2014/main" id="{CEC1AD1A-50C7-4C0D-BF69-5DFFA0078C04}"/>
            </a:ext>
          </a:extLst>
        </xdr:cNvPr>
        <xdr:cNvCxnSpPr/>
      </xdr:nvCxnSpPr>
      <xdr:spPr>
        <a:xfrm>
          <a:off x="12814300" y="1831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85" name="n_1aveValue【公民館】&#10;有形固定資産減価償却率">
          <a:extLst>
            <a:ext uri="{FF2B5EF4-FFF2-40B4-BE49-F238E27FC236}">
              <a16:creationId xmlns:a16="http://schemas.microsoft.com/office/drawing/2014/main" id="{54769EB2-1420-47C7-A43F-AADBA147BA50}"/>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86" name="n_2aveValue【公民館】&#10;有形固定資産減価償却率">
          <a:extLst>
            <a:ext uri="{FF2B5EF4-FFF2-40B4-BE49-F238E27FC236}">
              <a16:creationId xmlns:a16="http://schemas.microsoft.com/office/drawing/2014/main" id="{CC68DE70-5A86-442D-9FAD-62D459F78533}"/>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87" name="n_3aveValue【公民館】&#10;有形固定資産減価償却率">
          <a:extLst>
            <a:ext uri="{FF2B5EF4-FFF2-40B4-BE49-F238E27FC236}">
              <a16:creationId xmlns:a16="http://schemas.microsoft.com/office/drawing/2014/main" id="{469DBB77-6DCA-43DE-B271-9F160C1ACF39}"/>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88" name="n_4aveValue【公民館】&#10;有形固定資産減価償却率">
          <a:extLst>
            <a:ext uri="{FF2B5EF4-FFF2-40B4-BE49-F238E27FC236}">
              <a16:creationId xmlns:a16="http://schemas.microsoft.com/office/drawing/2014/main" id="{D5D219E2-13C8-49D3-BAFD-05EEC7F03F83}"/>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53357</xdr:rowOff>
    </xdr:from>
    <xdr:ext cx="405111" cy="259045"/>
    <xdr:sp macro="" textlink="">
      <xdr:nvSpPr>
        <xdr:cNvPr id="789" name="n_3mainValue【公民館】&#10;有形固定資産減価償却率">
          <a:extLst>
            <a:ext uri="{FF2B5EF4-FFF2-40B4-BE49-F238E27FC236}">
              <a16:creationId xmlns:a16="http://schemas.microsoft.com/office/drawing/2014/main" id="{853A027E-FD02-45AD-8185-13F225F28C3B}"/>
            </a:ext>
          </a:extLst>
        </xdr:cNvPr>
        <xdr:cNvSpPr txBox="1"/>
      </xdr:nvSpPr>
      <xdr:spPr>
        <a:xfrm>
          <a:off x="13500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11447</xdr:rowOff>
    </xdr:from>
    <xdr:ext cx="405111" cy="259045"/>
    <xdr:sp macro="" textlink="">
      <xdr:nvSpPr>
        <xdr:cNvPr id="790" name="n_4mainValue【公民館】&#10;有形固定資産減価償却率">
          <a:extLst>
            <a:ext uri="{FF2B5EF4-FFF2-40B4-BE49-F238E27FC236}">
              <a16:creationId xmlns:a16="http://schemas.microsoft.com/office/drawing/2014/main" id="{EE5DE4DD-C212-4B3A-A705-F02FCAB8DC0A}"/>
            </a:ext>
          </a:extLst>
        </xdr:cNvPr>
        <xdr:cNvSpPr txBox="1"/>
      </xdr:nvSpPr>
      <xdr:spPr>
        <a:xfrm>
          <a:off x="12611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16163898-A659-4179-97C5-41753041B9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56FDB710-D7B4-4373-91EC-F672CAF68F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11F7F39C-3134-4911-9DF8-141C6C5A9A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69088337-C19B-4AC6-83AE-D5FAB9D7C5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F2D0157F-C5B4-47D2-A34B-5AD3247EAE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17FD93EC-54A6-41F5-8510-7190E4E001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C2EB9689-B2F5-46F4-AA5A-D9003FA026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B6F0A9C4-E730-4318-B1CE-6825249CF6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88F00E4E-0378-438C-A8D3-381ADCA2EB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8265A3AF-BCC1-44D2-BD6E-4C827CE801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0EF2D3E6-329F-4401-9625-236E81D74BA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2A764917-B299-4735-9CBC-B04C42D217C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E31EB91B-40AA-48D2-A5C1-058850C096E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C1628145-8525-4354-8AD6-4BA3487D2C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2CB16D0A-3DD5-40E5-A005-0202E23911B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C3C38BFD-494B-43BB-9476-FC6A4D9375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B53654A8-7A2B-4E0E-A81C-A4937CA81E0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4F425B52-317C-4BA6-B631-9882C55DBA8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5817A303-1F0C-4DFC-9874-58DEE094C3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C01EC849-4943-46AB-90EB-7FD7C4BF3AC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B73F12D6-931C-4033-9EE9-D77CC56893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EB02DE0C-FDA3-4EC6-A851-03721F6A9A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C24951AC-041A-4F1F-8324-3122D5433A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14" name="直線コネクタ 813">
          <a:extLst>
            <a:ext uri="{FF2B5EF4-FFF2-40B4-BE49-F238E27FC236}">
              <a16:creationId xmlns:a16="http://schemas.microsoft.com/office/drawing/2014/main" id="{A2879F59-227F-4F33-9F0C-06C2ECFEF104}"/>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15" name="【公民館】&#10;一人当たり面積最小値テキスト">
          <a:extLst>
            <a:ext uri="{FF2B5EF4-FFF2-40B4-BE49-F238E27FC236}">
              <a16:creationId xmlns:a16="http://schemas.microsoft.com/office/drawing/2014/main" id="{D9D8E629-96E4-4436-8EF7-3849DE3ED3A3}"/>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16" name="直線コネクタ 815">
          <a:extLst>
            <a:ext uri="{FF2B5EF4-FFF2-40B4-BE49-F238E27FC236}">
              <a16:creationId xmlns:a16="http://schemas.microsoft.com/office/drawing/2014/main" id="{E72A0DEB-CC29-429F-ABB9-67A451EB23A9}"/>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17" name="【公民館】&#10;一人当たり面積最大値テキスト">
          <a:extLst>
            <a:ext uri="{FF2B5EF4-FFF2-40B4-BE49-F238E27FC236}">
              <a16:creationId xmlns:a16="http://schemas.microsoft.com/office/drawing/2014/main" id="{1C330807-3B44-4B18-B434-58B95ACF88A2}"/>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18" name="直線コネクタ 817">
          <a:extLst>
            <a:ext uri="{FF2B5EF4-FFF2-40B4-BE49-F238E27FC236}">
              <a16:creationId xmlns:a16="http://schemas.microsoft.com/office/drawing/2014/main" id="{564CBF08-DE41-4A40-8CC8-AFC6CAB96F5D}"/>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19" name="【公民館】&#10;一人当たり面積平均値テキスト">
          <a:extLst>
            <a:ext uri="{FF2B5EF4-FFF2-40B4-BE49-F238E27FC236}">
              <a16:creationId xmlns:a16="http://schemas.microsoft.com/office/drawing/2014/main" id="{8F016038-55B5-4C4E-AAE5-2F561B2BEB18}"/>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0" name="フローチャート: 判断 819">
          <a:extLst>
            <a:ext uri="{FF2B5EF4-FFF2-40B4-BE49-F238E27FC236}">
              <a16:creationId xmlns:a16="http://schemas.microsoft.com/office/drawing/2014/main" id="{1777E379-DB5B-400C-AA39-231765A4A5D3}"/>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1" name="フローチャート: 判断 820">
          <a:extLst>
            <a:ext uri="{FF2B5EF4-FFF2-40B4-BE49-F238E27FC236}">
              <a16:creationId xmlns:a16="http://schemas.microsoft.com/office/drawing/2014/main" id="{1C00EFB2-821B-47B8-BAE9-2423B9E03FE9}"/>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22" name="フローチャート: 判断 821">
          <a:extLst>
            <a:ext uri="{FF2B5EF4-FFF2-40B4-BE49-F238E27FC236}">
              <a16:creationId xmlns:a16="http://schemas.microsoft.com/office/drawing/2014/main" id="{69469815-59CD-44CB-909F-FF235830BF8E}"/>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23" name="フローチャート: 判断 822">
          <a:extLst>
            <a:ext uri="{FF2B5EF4-FFF2-40B4-BE49-F238E27FC236}">
              <a16:creationId xmlns:a16="http://schemas.microsoft.com/office/drawing/2014/main" id="{B3ED94CC-A393-4E44-8AEC-A47480ABFF45}"/>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4" name="フローチャート: 判断 823">
          <a:extLst>
            <a:ext uri="{FF2B5EF4-FFF2-40B4-BE49-F238E27FC236}">
              <a16:creationId xmlns:a16="http://schemas.microsoft.com/office/drawing/2014/main" id="{B60ABE8B-91C6-41F8-8E33-4AEF9737932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AF8CF3C-15CD-4C30-9DD9-1EE8631276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DA9C6447-E3C4-4BDD-A756-E3E9CE1A91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3B82D04-3C49-4368-A33F-ABD9EC3888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27D6355-1A1D-4AAE-8792-2F4BB8A233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F66FF78-9983-424B-9A7C-2F2DC9B99A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52070</xdr:rowOff>
    </xdr:from>
    <xdr:to>
      <xdr:col>102</xdr:col>
      <xdr:colOff>165100</xdr:colOff>
      <xdr:row>108</xdr:row>
      <xdr:rowOff>153670</xdr:rowOff>
    </xdr:to>
    <xdr:sp macro="" textlink="">
      <xdr:nvSpPr>
        <xdr:cNvPr id="830" name="楕円 829">
          <a:extLst>
            <a:ext uri="{FF2B5EF4-FFF2-40B4-BE49-F238E27FC236}">
              <a16:creationId xmlns:a16="http://schemas.microsoft.com/office/drawing/2014/main" id="{36B236CF-0938-4363-80A4-5B58DAB10206}"/>
            </a:ext>
          </a:extLst>
        </xdr:cNvPr>
        <xdr:cNvSpPr/>
      </xdr:nvSpPr>
      <xdr:spPr>
        <a:xfrm>
          <a:off x="19494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53212</xdr:rowOff>
    </xdr:from>
    <xdr:to>
      <xdr:col>98</xdr:col>
      <xdr:colOff>38100</xdr:colOff>
      <xdr:row>108</xdr:row>
      <xdr:rowOff>154812</xdr:rowOff>
    </xdr:to>
    <xdr:sp macro="" textlink="">
      <xdr:nvSpPr>
        <xdr:cNvPr id="831" name="楕円 830">
          <a:extLst>
            <a:ext uri="{FF2B5EF4-FFF2-40B4-BE49-F238E27FC236}">
              <a16:creationId xmlns:a16="http://schemas.microsoft.com/office/drawing/2014/main" id="{F7B1EEEB-48FD-4AFA-B13E-AAFCB4131D5B}"/>
            </a:ext>
          </a:extLst>
        </xdr:cNvPr>
        <xdr:cNvSpPr/>
      </xdr:nvSpPr>
      <xdr:spPr>
        <a:xfrm>
          <a:off x="18605500" y="185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102870</xdr:rowOff>
    </xdr:from>
    <xdr:to>
      <xdr:col>102</xdr:col>
      <xdr:colOff>114300</xdr:colOff>
      <xdr:row>108</xdr:row>
      <xdr:rowOff>104012</xdr:rowOff>
    </xdr:to>
    <xdr:cxnSp macro="">
      <xdr:nvCxnSpPr>
        <xdr:cNvPr id="832" name="直線コネクタ 831">
          <a:extLst>
            <a:ext uri="{FF2B5EF4-FFF2-40B4-BE49-F238E27FC236}">
              <a16:creationId xmlns:a16="http://schemas.microsoft.com/office/drawing/2014/main" id="{523F1F8D-2AC9-498A-8F4F-987C5A609D9C}"/>
            </a:ext>
          </a:extLst>
        </xdr:cNvPr>
        <xdr:cNvCxnSpPr/>
      </xdr:nvCxnSpPr>
      <xdr:spPr>
        <a:xfrm flipV="1">
          <a:off x="18656300" y="186194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33" name="n_1aveValue【公民館】&#10;一人当たり面積">
          <a:extLst>
            <a:ext uri="{FF2B5EF4-FFF2-40B4-BE49-F238E27FC236}">
              <a16:creationId xmlns:a16="http://schemas.microsoft.com/office/drawing/2014/main" id="{AE1F4502-81E0-43BE-B059-5331611CB67D}"/>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34" name="n_2aveValue【公民館】&#10;一人当たり面積">
          <a:extLst>
            <a:ext uri="{FF2B5EF4-FFF2-40B4-BE49-F238E27FC236}">
              <a16:creationId xmlns:a16="http://schemas.microsoft.com/office/drawing/2014/main" id="{A398CAEA-86C7-4B7C-81FB-B208F97B069B}"/>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35" name="n_3aveValue【公民館】&#10;一人当たり面積">
          <a:extLst>
            <a:ext uri="{FF2B5EF4-FFF2-40B4-BE49-F238E27FC236}">
              <a16:creationId xmlns:a16="http://schemas.microsoft.com/office/drawing/2014/main" id="{A8C2D3F3-46C5-4DF9-9007-DD69CFF81AF3}"/>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36" name="n_4aveValue【公民館】&#10;一人当たり面積">
          <a:extLst>
            <a:ext uri="{FF2B5EF4-FFF2-40B4-BE49-F238E27FC236}">
              <a16:creationId xmlns:a16="http://schemas.microsoft.com/office/drawing/2014/main" id="{A2E25945-3390-44B3-A120-13FFEC1A71F5}"/>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144797</xdr:rowOff>
    </xdr:from>
    <xdr:ext cx="469744" cy="259045"/>
    <xdr:sp macro="" textlink="">
      <xdr:nvSpPr>
        <xdr:cNvPr id="837" name="n_3mainValue【公民館】&#10;一人当たり面積">
          <a:extLst>
            <a:ext uri="{FF2B5EF4-FFF2-40B4-BE49-F238E27FC236}">
              <a16:creationId xmlns:a16="http://schemas.microsoft.com/office/drawing/2014/main" id="{5437B327-F062-4BE3-B91E-8A5D66ECFBB1}"/>
            </a:ext>
          </a:extLst>
        </xdr:cNvPr>
        <xdr:cNvSpPr txBox="1"/>
      </xdr:nvSpPr>
      <xdr:spPr>
        <a:xfrm>
          <a:off x="19310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145939</xdr:rowOff>
    </xdr:from>
    <xdr:ext cx="469744" cy="259045"/>
    <xdr:sp macro="" textlink="">
      <xdr:nvSpPr>
        <xdr:cNvPr id="838" name="n_4mainValue【公民館】&#10;一人当たり面積">
          <a:extLst>
            <a:ext uri="{FF2B5EF4-FFF2-40B4-BE49-F238E27FC236}">
              <a16:creationId xmlns:a16="http://schemas.microsoft.com/office/drawing/2014/main" id="{DF50A135-EA55-4747-81F1-AD92C3E1972D}"/>
            </a:ext>
          </a:extLst>
        </xdr:cNvPr>
        <xdr:cNvSpPr txBox="1"/>
      </xdr:nvSpPr>
      <xdr:spPr>
        <a:xfrm>
          <a:off x="18421427" y="1866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753CF691-CBA7-4118-95CD-8B85840232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8EB5FF43-754F-4942-8167-F7F586DD39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0AEBC7EE-FB38-4C92-A511-6D81C8E3C9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も高く、かつ償却率も上昇している。認定こども園、児童館、学校施設といった子育て・教育関連施設の償却率が高まっているため、優先的に長寿命化対策を実施する必要がある。道路や橋梁は住民一人当たりの資産額や延長は類似団体平均よりもかなり高くなっており、今後の人口減を踏まえると、長寿命化の優先順位や取捨選択の必要が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96F8E6-2C1C-4ED5-A632-41BC2475BF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B18C55-CEDB-434C-867C-6DEB292035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F20DCC-89AE-48FF-9DDE-3517E23858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7A4D7-C1AB-4ACF-860D-9AD2A1CBFC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20CA3B-736C-406A-9804-2BA9DB6117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B687BA-0A4A-470A-8D7B-3BAF2C9D85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9D1AE8-7FB6-40AB-A1AF-A08D0EA59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F7ADB6-1662-42C3-A7AA-1F17EA59D0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9D8625-1D08-43A1-8522-6513B2EA8F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6F9C11-B394-4CE1-AD50-D20493A6DC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1ADF09-18FC-411C-B779-0AA62479FA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73400D-9395-47FA-9F67-EF796B65D9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ABAFC9-82A4-421F-BF0C-12E325EBFA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1DA3EC-C469-423B-BB71-17E619DE5D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246460-FFC8-41AD-9EB1-DAD5079C5A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A036E9-6CC7-4A52-B20A-EAB2EAC9EDC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5D0AF1-5B1F-41A1-952A-12E729D262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2AF51F-9A6E-4F8A-9BE2-CC5AF41E15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FAFFC1-94F2-4FE8-90EB-50E6798C73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0F5BAA-20E1-4BFD-8104-E552BC48AF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BAAE72-903B-4B00-8682-5A6E1D7C8A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965B9D-E11A-410A-8758-54AC9D7AC4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BA636F-748B-4F21-BE9D-A8F923EBDC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8A0547-4039-4F2F-991E-51FBFF7310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258D0E-E47F-482D-89C7-F667C87352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C859FA-07A2-43A8-9A2D-079837ED4B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01048E-0595-4ECB-BDF1-9688838B59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ADC1EE-7BE7-4690-BDEF-6408AD896A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C549A4-9634-4569-B49D-46511486B1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ED94EC-16A1-4B5B-83C7-DF77311CD0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679D37-64A8-441A-A0C6-F05C93D2EF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9A86ED-6151-4831-AC48-1CF7B169F8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BBB991-2CBD-44AB-B38A-FDC2F53560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2AF9E4-E11E-4CBF-862B-BF0377B755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3B9D49-448C-42F2-B37A-812E56850E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CDE176-6C8D-4AD6-AC1B-5D2AE9A1B6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856F47-ADB0-4A4B-972A-27BBFEDC3F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3C253D-2019-4EDD-8031-C1C672B86F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0958A5-BA26-44FF-9F4F-38605616D02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91399F1-2F5A-4735-BF2C-C5BB3CD110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A99A7D-EEDF-423C-8169-256E3C58E4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1425885-F34F-414B-9925-C24D04059A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920A0D2-B161-4A94-A023-EB6ED0F16C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44C03B8-D427-4DBF-BE2D-E8BC09B3AE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AD2E07B-16BE-40C0-9553-3F1EC801FE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5483D76-F74B-41AC-8C6F-DF9735ED54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64A339B-1AD5-48FC-A575-CECB2D13751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B463F69-D85A-4C4B-8CE6-0F38B66412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0FBFBFF-F1F4-4528-922E-FD4086BBDD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FA25794-BEBF-4E7A-908F-25D7D80A02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ABF60F-2FCE-4500-8F90-A5BEC9BA03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D44A2B8-A425-4F0B-8BEE-CE3E3AB717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4630D65-9BB3-4534-A5BE-D8A3D14B73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AF0496C-25FF-4D81-ABB2-EA4C2B95F2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ACE4D5E-0AC4-42B7-BFE4-90A40C3C37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A3836E6-1F07-4EE7-9B40-16A9BB4D13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B40DCA6-C555-4050-A110-A8FD6D731B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D577744-3764-4982-A060-89ED04FB12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227E138-8B5A-4B56-9327-E14F0BBDA7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CCA8754-87F9-43D3-B0DE-A5C10BE167E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7170E49-1F5D-480E-8255-E557DAF27B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253E4BC-3BCD-4A5A-B2C5-09A56A081F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568A2EE-BD62-4873-8CE3-2C8499CF0F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59BA241-908B-4599-AD11-EBE6B8065E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9644013-BC9A-45BA-8DB9-F3153CD3AC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C2CD4C0-52FD-4C91-936E-11B574DE81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44B9CF7-7D82-4084-94A7-62D5B81688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49DF772-DA3F-46DF-A696-F87C4BC0402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C5019A8-B7FB-4749-A2D6-49C126D29CB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A8E13B6-0530-4A8F-A357-CB1464BD1C2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860A9FE-F591-44EA-9CE6-BD3F52C3CB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CE26497-F0C0-47C8-BC69-1773AE2680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3578935-F83E-4492-A5E2-D548CC90C654}"/>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8331346-91C0-4DC3-872E-71542AB02EC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0F120B1-3CE6-4141-A833-68012ABB832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6B4AA42-9A1A-40B2-AECD-C1CB0D3661E8}"/>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61C97A12-3F9B-43E6-94F3-CA0D3EFAA78C}"/>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4AA9814-006E-4040-A200-0EB97E773EC7}"/>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800C2492-9B0A-447F-8326-4C506BD6C6B1}"/>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62CBF8F3-7899-4ABF-A305-681061539EC7}"/>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4FB559BB-5E1D-4525-917B-D266EC231842}"/>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D5636D20-DBE2-462C-98E7-B0883F2506C3}"/>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34DD8339-CCB1-42C5-B7CA-251D7D6D9814}"/>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C6A9938-6EB1-4EA8-80D9-FA6E77D629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07E5E94-EFEA-494C-A502-17D8D982A5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B1C3BF-752E-49D2-A328-0C47E48026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87B81D7-F00D-423C-A4C8-A293240AD3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7E56046-D4C5-4FE6-89D8-6DCE46DEA2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90" name="楕円 89">
          <a:extLst>
            <a:ext uri="{FF2B5EF4-FFF2-40B4-BE49-F238E27FC236}">
              <a16:creationId xmlns:a16="http://schemas.microsoft.com/office/drawing/2014/main" id="{AD4B3390-647B-4189-B56F-F12CAE082777}"/>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74584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6AADFA2-8E70-4605-B5D8-579883ACD953}"/>
            </a:ext>
          </a:extLst>
        </xdr:cNvPr>
        <xdr:cNvSpPr txBox="1"/>
      </xdr:nvSpPr>
      <xdr:spPr>
        <a:xfrm>
          <a:off x="4673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92" name="楕円 91">
          <a:extLst>
            <a:ext uri="{FF2B5EF4-FFF2-40B4-BE49-F238E27FC236}">
              <a16:creationId xmlns:a16="http://schemas.microsoft.com/office/drawing/2014/main" id="{FC8F30E8-B850-4972-81A6-596486CEAEA9}"/>
            </a:ext>
          </a:extLst>
        </xdr:cNvPr>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146957</xdr:rowOff>
    </xdr:to>
    <xdr:cxnSp macro="">
      <xdr:nvCxnSpPr>
        <xdr:cNvPr id="93" name="直線コネクタ 92">
          <a:extLst>
            <a:ext uri="{FF2B5EF4-FFF2-40B4-BE49-F238E27FC236}">
              <a16:creationId xmlns:a16="http://schemas.microsoft.com/office/drawing/2014/main" id="{F17486C1-D817-4777-A088-F3EBAFFD84B3}"/>
            </a:ext>
          </a:extLst>
        </xdr:cNvPr>
        <xdr:cNvCxnSpPr/>
      </xdr:nvCxnSpPr>
      <xdr:spPr>
        <a:xfrm>
          <a:off x="3797300" y="1039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94" name="楕円 93">
          <a:extLst>
            <a:ext uri="{FF2B5EF4-FFF2-40B4-BE49-F238E27FC236}">
              <a16:creationId xmlns:a16="http://schemas.microsoft.com/office/drawing/2014/main" id="{CFE20774-A35B-42AD-A474-C31D8668F7C9}"/>
            </a:ext>
          </a:extLst>
        </xdr:cNvPr>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111034</xdr:rowOff>
    </xdr:to>
    <xdr:cxnSp macro="">
      <xdr:nvCxnSpPr>
        <xdr:cNvPr id="95" name="直線コネクタ 94">
          <a:extLst>
            <a:ext uri="{FF2B5EF4-FFF2-40B4-BE49-F238E27FC236}">
              <a16:creationId xmlns:a16="http://schemas.microsoft.com/office/drawing/2014/main" id="{D5768CD9-C8EE-4E46-B7BD-94F139D6F14E}"/>
            </a:ext>
          </a:extLst>
        </xdr:cNvPr>
        <xdr:cNvCxnSpPr/>
      </xdr:nvCxnSpPr>
      <xdr:spPr>
        <a:xfrm>
          <a:off x="2908300" y="1036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96" name="楕円 95">
          <a:extLst>
            <a:ext uri="{FF2B5EF4-FFF2-40B4-BE49-F238E27FC236}">
              <a16:creationId xmlns:a16="http://schemas.microsoft.com/office/drawing/2014/main" id="{58D98541-36D8-4D02-AF72-9D771AA8E621}"/>
            </a:ext>
          </a:extLst>
        </xdr:cNvPr>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75112</xdr:rowOff>
    </xdr:to>
    <xdr:cxnSp macro="">
      <xdr:nvCxnSpPr>
        <xdr:cNvPr id="97" name="直線コネクタ 96">
          <a:extLst>
            <a:ext uri="{FF2B5EF4-FFF2-40B4-BE49-F238E27FC236}">
              <a16:creationId xmlns:a16="http://schemas.microsoft.com/office/drawing/2014/main" id="{F257070C-5679-4B47-8DBC-2C135D5E4A59}"/>
            </a:ext>
          </a:extLst>
        </xdr:cNvPr>
        <xdr:cNvCxnSpPr/>
      </xdr:nvCxnSpPr>
      <xdr:spPr>
        <a:xfrm>
          <a:off x="2019300" y="1032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macro="" textlink="">
      <xdr:nvSpPr>
        <xdr:cNvPr id="98" name="楕円 97">
          <a:extLst>
            <a:ext uri="{FF2B5EF4-FFF2-40B4-BE49-F238E27FC236}">
              <a16:creationId xmlns:a16="http://schemas.microsoft.com/office/drawing/2014/main" id="{0C1CAFBF-A82E-43DC-B3EC-AA42D8687E14}"/>
            </a:ext>
          </a:extLst>
        </xdr:cNvPr>
        <xdr:cNvSpPr/>
      </xdr:nvSpPr>
      <xdr:spPr>
        <a:xfrm>
          <a:off x="1079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3266</xdr:rowOff>
    </xdr:from>
    <xdr:to>
      <xdr:col>10</xdr:col>
      <xdr:colOff>114300</xdr:colOff>
      <xdr:row>60</xdr:row>
      <xdr:rowOff>39188</xdr:rowOff>
    </xdr:to>
    <xdr:cxnSp macro="">
      <xdr:nvCxnSpPr>
        <xdr:cNvPr id="99" name="直線コネクタ 98">
          <a:extLst>
            <a:ext uri="{FF2B5EF4-FFF2-40B4-BE49-F238E27FC236}">
              <a16:creationId xmlns:a16="http://schemas.microsoft.com/office/drawing/2014/main" id="{788A875C-7422-4FBB-9B8A-ED78AAD55580}"/>
            </a:ext>
          </a:extLst>
        </xdr:cNvPr>
        <xdr:cNvCxnSpPr/>
      </xdr:nvCxnSpPr>
      <xdr:spPr>
        <a:xfrm>
          <a:off x="1130300" y="1029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981DEC6A-0ED7-4BBC-88EB-2E4796C6BDBD}"/>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9B21013B-4842-426F-B5D4-8A01D4090829}"/>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BB40785F-EE2F-4FA3-A494-352B00556342}"/>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DB28BB56-39DF-4B7B-9F0B-581561ACAAE2}"/>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104" name="n_1mainValue【体育館・プール】&#10;有形固定資産減価償却率">
          <a:extLst>
            <a:ext uri="{FF2B5EF4-FFF2-40B4-BE49-F238E27FC236}">
              <a16:creationId xmlns:a16="http://schemas.microsoft.com/office/drawing/2014/main" id="{10DFE82A-D99E-4B2F-9CF7-E983B2EA197C}"/>
            </a:ext>
          </a:extLst>
        </xdr:cNvPr>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105" name="n_2mainValue【体育館・プール】&#10;有形固定資産減価償却率">
          <a:extLst>
            <a:ext uri="{FF2B5EF4-FFF2-40B4-BE49-F238E27FC236}">
              <a16:creationId xmlns:a16="http://schemas.microsoft.com/office/drawing/2014/main" id="{519DACC9-F003-426D-85B1-6750675888DC}"/>
            </a:ext>
          </a:extLst>
        </xdr:cNvPr>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106" name="n_3mainValue【体育館・プール】&#10;有形固定資産減価償却率">
          <a:extLst>
            <a:ext uri="{FF2B5EF4-FFF2-40B4-BE49-F238E27FC236}">
              <a16:creationId xmlns:a16="http://schemas.microsoft.com/office/drawing/2014/main" id="{282A62B4-DEB7-4396-84EC-73721869911F}"/>
            </a:ext>
          </a:extLst>
        </xdr:cNvPr>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macro="" textlink="">
      <xdr:nvSpPr>
        <xdr:cNvPr id="107" name="n_4mainValue【体育館・プール】&#10;有形固定資産減価償却率">
          <a:extLst>
            <a:ext uri="{FF2B5EF4-FFF2-40B4-BE49-F238E27FC236}">
              <a16:creationId xmlns:a16="http://schemas.microsoft.com/office/drawing/2014/main" id="{61B6E495-34DD-4398-86B9-83A741A9C17B}"/>
            </a:ext>
          </a:extLst>
        </xdr:cNvPr>
        <xdr:cNvSpPr txBox="1"/>
      </xdr:nvSpPr>
      <xdr:spPr>
        <a:xfrm>
          <a:off x="927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BF2AE22-42AA-4B22-AC1A-A37EB8B8D7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B535520-CF58-4E64-BF79-0910F27FCD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DA89D22-78E9-4F7F-AC7A-6C2F590095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7154A98-079D-4D70-8599-2F70F435C8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7489818-528F-48B9-B438-AE831425A3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7BA2AE7-3E1D-415C-9104-713E32AB83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C1BC410-A0E0-42B1-8345-D764AB2330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9E10194-8D74-4D7B-9E6F-A06F40EACE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F8E7210-C803-4B4B-B8D0-51020D2710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CB02B73-3B63-461E-A03B-6AA7AFA8D3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F7D828A-D762-4765-BF29-641886FE0E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6C3748CF-22E6-4CBB-A53B-24B8637A325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CE9D526C-6FAD-4C7D-AA10-C5A1401AAC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8DC35CD5-CF63-43E8-926F-4FF49D9FC61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6C2C0276-2981-4618-851A-96343C52A1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6537295-C6B9-474A-9979-7EAD9E6453B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D7022C88-2845-4589-8B3C-1A44436243D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C6A66C74-FCB5-45EB-AEBD-601F29E2A0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110741B-3EDE-4A89-A16F-8D7AE9F2AD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AD8306E5-1EBA-4E87-A492-3D5CCED6E7E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329C504E-1C17-4CFF-A9D5-556056B7D5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2783B264-99A9-4113-B9DE-08F7257594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E3566817-58B6-4127-9613-714694EC14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1C266CEF-D027-4FD8-8510-5DC0D31C05D6}"/>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953F83F7-33C2-4E9B-BD5E-A20C75B0F145}"/>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2ECA1AF5-223A-4745-9BC2-B72C500D73A2}"/>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8FC14079-AAAC-4BC9-91A7-D6272DBE14A4}"/>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A280A346-3221-4B62-A673-21D152DEA351}"/>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7EFBE908-72E6-41E3-B6EE-D7528132B90B}"/>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A66B7D7B-3967-4685-8C48-5AF90479BB4D}"/>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6D30B05E-D06D-4ED1-B0B0-DF14A7AF2912}"/>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52744BEA-C0DE-4930-AACC-A73E84485D71}"/>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3E5DE772-BFB4-4D13-B2ED-3BA2B61AE90C}"/>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DBB79049-ECD9-4AF8-BBBD-DA85B4CE03B9}"/>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2494B7C-9476-421B-9455-8690B28128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9DDF3EC-D8BA-4C67-A372-703C69F009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0F55E8D-57E2-42A1-8707-14F140F5F2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EC98F07-2612-47E2-9454-74BAFFAEB1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D3F3F9E-3AA3-44FF-A405-1B49C8044A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xdr:rowOff>
    </xdr:from>
    <xdr:to>
      <xdr:col>55</xdr:col>
      <xdr:colOff>50800</xdr:colOff>
      <xdr:row>63</xdr:row>
      <xdr:rowOff>111379</xdr:rowOff>
    </xdr:to>
    <xdr:sp macro="" textlink="">
      <xdr:nvSpPr>
        <xdr:cNvPr id="147" name="楕円 146">
          <a:extLst>
            <a:ext uri="{FF2B5EF4-FFF2-40B4-BE49-F238E27FC236}">
              <a16:creationId xmlns:a16="http://schemas.microsoft.com/office/drawing/2014/main" id="{10C0010F-015C-46B9-8ACA-187738B234D4}"/>
            </a:ext>
          </a:extLst>
        </xdr:cNvPr>
        <xdr:cNvSpPr/>
      </xdr:nvSpPr>
      <xdr:spPr>
        <a:xfrm>
          <a:off x="10426700" y="108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159656</xdr:rowOff>
    </xdr:from>
    <xdr:ext cx="469744" cy="259045"/>
    <xdr:sp macro="" textlink="">
      <xdr:nvSpPr>
        <xdr:cNvPr id="148" name="【体育館・プール】&#10;一人当たり面積該当値テキスト">
          <a:extLst>
            <a:ext uri="{FF2B5EF4-FFF2-40B4-BE49-F238E27FC236}">
              <a16:creationId xmlns:a16="http://schemas.microsoft.com/office/drawing/2014/main" id="{7522EC40-FFA6-4AE7-8A77-D5051943044A}"/>
            </a:ext>
          </a:extLst>
        </xdr:cNvPr>
        <xdr:cNvSpPr txBox="1"/>
      </xdr:nvSpPr>
      <xdr:spPr>
        <a:xfrm>
          <a:off x="10515600"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xdr:rowOff>
    </xdr:from>
    <xdr:to>
      <xdr:col>50</xdr:col>
      <xdr:colOff>165100</xdr:colOff>
      <xdr:row>63</xdr:row>
      <xdr:rowOff>116713</xdr:rowOff>
    </xdr:to>
    <xdr:sp macro="" textlink="">
      <xdr:nvSpPr>
        <xdr:cNvPr id="149" name="楕円 148">
          <a:extLst>
            <a:ext uri="{FF2B5EF4-FFF2-40B4-BE49-F238E27FC236}">
              <a16:creationId xmlns:a16="http://schemas.microsoft.com/office/drawing/2014/main" id="{10F700A9-C6EF-4079-8339-C0E151656929}"/>
            </a:ext>
          </a:extLst>
        </xdr:cNvPr>
        <xdr:cNvSpPr/>
      </xdr:nvSpPr>
      <xdr:spPr>
        <a:xfrm>
          <a:off x="9588500" y="108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60579</xdr:rowOff>
    </xdr:from>
    <xdr:to>
      <xdr:col>55</xdr:col>
      <xdr:colOff>0</xdr:colOff>
      <xdr:row>63</xdr:row>
      <xdr:rowOff>65913</xdr:rowOff>
    </xdr:to>
    <xdr:cxnSp macro="">
      <xdr:nvCxnSpPr>
        <xdr:cNvPr id="150" name="直線コネクタ 149">
          <a:extLst>
            <a:ext uri="{FF2B5EF4-FFF2-40B4-BE49-F238E27FC236}">
              <a16:creationId xmlns:a16="http://schemas.microsoft.com/office/drawing/2014/main" id="{37C27278-51DF-421E-82CD-343B0AB84A5F}"/>
            </a:ext>
          </a:extLst>
        </xdr:cNvPr>
        <xdr:cNvCxnSpPr/>
      </xdr:nvCxnSpPr>
      <xdr:spPr>
        <a:xfrm flipV="1">
          <a:off x="9639300" y="1086192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19685</xdr:rowOff>
    </xdr:from>
    <xdr:to>
      <xdr:col>46</xdr:col>
      <xdr:colOff>38100</xdr:colOff>
      <xdr:row>63</xdr:row>
      <xdr:rowOff>121285</xdr:rowOff>
    </xdr:to>
    <xdr:sp macro="" textlink="">
      <xdr:nvSpPr>
        <xdr:cNvPr id="151" name="楕円 150">
          <a:extLst>
            <a:ext uri="{FF2B5EF4-FFF2-40B4-BE49-F238E27FC236}">
              <a16:creationId xmlns:a16="http://schemas.microsoft.com/office/drawing/2014/main" id="{EEEDC8E6-0719-4B72-93BD-7A8DC99BFF77}"/>
            </a:ext>
          </a:extLst>
        </xdr:cNvPr>
        <xdr:cNvSpPr/>
      </xdr:nvSpPr>
      <xdr:spPr>
        <a:xfrm>
          <a:off x="8699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65913</xdr:rowOff>
    </xdr:from>
    <xdr:to>
      <xdr:col>50</xdr:col>
      <xdr:colOff>114300</xdr:colOff>
      <xdr:row>63</xdr:row>
      <xdr:rowOff>70485</xdr:rowOff>
    </xdr:to>
    <xdr:cxnSp macro="">
      <xdr:nvCxnSpPr>
        <xdr:cNvPr id="152" name="直線コネクタ 151">
          <a:extLst>
            <a:ext uri="{FF2B5EF4-FFF2-40B4-BE49-F238E27FC236}">
              <a16:creationId xmlns:a16="http://schemas.microsoft.com/office/drawing/2014/main" id="{C74AC35D-EDB6-458D-A21C-2EDBC42CBF16}"/>
            </a:ext>
          </a:extLst>
        </xdr:cNvPr>
        <xdr:cNvCxnSpPr/>
      </xdr:nvCxnSpPr>
      <xdr:spPr>
        <a:xfrm flipV="1">
          <a:off x="8750300" y="108672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153" name="楕円 152">
          <a:extLst>
            <a:ext uri="{FF2B5EF4-FFF2-40B4-BE49-F238E27FC236}">
              <a16:creationId xmlns:a16="http://schemas.microsoft.com/office/drawing/2014/main" id="{CAF7E6CE-3A76-40BA-847F-E17FA70A516B}"/>
            </a:ext>
          </a:extLst>
        </xdr:cNvPr>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70485</xdr:rowOff>
    </xdr:from>
    <xdr:to>
      <xdr:col>45</xdr:col>
      <xdr:colOff>177800</xdr:colOff>
      <xdr:row>63</xdr:row>
      <xdr:rowOff>74295</xdr:rowOff>
    </xdr:to>
    <xdr:cxnSp macro="">
      <xdr:nvCxnSpPr>
        <xdr:cNvPr id="154" name="直線コネクタ 153">
          <a:extLst>
            <a:ext uri="{FF2B5EF4-FFF2-40B4-BE49-F238E27FC236}">
              <a16:creationId xmlns:a16="http://schemas.microsoft.com/office/drawing/2014/main" id="{FFFB7A53-1466-4BDC-BC37-CEA579BE8109}"/>
            </a:ext>
          </a:extLst>
        </xdr:cNvPr>
        <xdr:cNvCxnSpPr/>
      </xdr:nvCxnSpPr>
      <xdr:spPr>
        <a:xfrm flipV="1">
          <a:off x="7861300" y="10871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27686</xdr:rowOff>
    </xdr:from>
    <xdr:to>
      <xdr:col>36</xdr:col>
      <xdr:colOff>165100</xdr:colOff>
      <xdr:row>63</xdr:row>
      <xdr:rowOff>129286</xdr:rowOff>
    </xdr:to>
    <xdr:sp macro="" textlink="">
      <xdr:nvSpPr>
        <xdr:cNvPr id="155" name="楕円 154">
          <a:extLst>
            <a:ext uri="{FF2B5EF4-FFF2-40B4-BE49-F238E27FC236}">
              <a16:creationId xmlns:a16="http://schemas.microsoft.com/office/drawing/2014/main" id="{FC6D1EA1-A6C9-40DC-8BB4-EE43B341271A}"/>
            </a:ext>
          </a:extLst>
        </xdr:cNvPr>
        <xdr:cNvSpPr/>
      </xdr:nvSpPr>
      <xdr:spPr>
        <a:xfrm>
          <a:off x="6921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74295</xdr:rowOff>
    </xdr:from>
    <xdr:to>
      <xdr:col>41</xdr:col>
      <xdr:colOff>50800</xdr:colOff>
      <xdr:row>63</xdr:row>
      <xdr:rowOff>78486</xdr:rowOff>
    </xdr:to>
    <xdr:cxnSp macro="">
      <xdr:nvCxnSpPr>
        <xdr:cNvPr id="156" name="直線コネクタ 155">
          <a:extLst>
            <a:ext uri="{FF2B5EF4-FFF2-40B4-BE49-F238E27FC236}">
              <a16:creationId xmlns:a16="http://schemas.microsoft.com/office/drawing/2014/main" id="{4330C8ED-34C3-4EB6-9B7B-7E9BC5CDD368}"/>
            </a:ext>
          </a:extLst>
        </xdr:cNvPr>
        <xdr:cNvCxnSpPr/>
      </xdr:nvCxnSpPr>
      <xdr:spPr>
        <a:xfrm flipV="1">
          <a:off x="6972300" y="1087564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4C83BB22-F289-46F8-9E40-C0E794D0521E}"/>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6E59CB4B-1519-45B8-8440-136A32320DB6}"/>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5C491CE0-10D8-46C2-885B-5D21F947E594}"/>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E7110826-F7E5-4C66-AE3E-FE6EC09695D6}"/>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107840</xdr:rowOff>
    </xdr:from>
    <xdr:ext cx="469744" cy="259045"/>
    <xdr:sp macro="" textlink="">
      <xdr:nvSpPr>
        <xdr:cNvPr id="161" name="n_1mainValue【体育館・プール】&#10;一人当たり面積">
          <a:extLst>
            <a:ext uri="{FF2B5EF4-FFF2-40B4-BE49-F238E27FC236}">
              <a16:creationId xmlns:a16="http://schemas.microsoft.com/office/drawing/2014/main" id="{241C4320-1C1D-45FE-937F-E9984CC7FE67}"/>
            </a:ext>
          </a:extLst>
        </xdr:cNvPr>
        <xdr:cNvSpPr txBox="1"/>
      </xdr:nvSpPr>
      <xdr:spPr>
        <a:xfrm>
          <a:off x="9391727" y="109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112412</xdr:rowOff>
    </xdr:from>
    <xdr:ext cx="469744" cy="259045"/>
    <xdr:sp macro="" textlink="">
      <xdr:nvSpPr>
        <xdr:cNvPr id="162" name="n_2mainValue【体育館・プール】&#10;一人当たり面積">
          <a:extLst>
            <a:ext uri="{FF2B5EF4-FFF2-40B4-BE49-F238E27FC236}">
              <a16:creationId xmlns:a16="http://schemas.microsoft.com/office/drawing/2014/main" id="{0E1D2C6F-85E1-4702-BE53-FDE8B87AECDD}"/>
            </a:ext>
          </a:extLst>
        </xdr:cNvPr>
        <xdr:cNvSpPr txBox="1"/>
      </xdr:nvSpPr>
      <xdr:spPr>
        <a:xfrm>
          <a:off x="85154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163" name="n_3mainValue【体育館・プール】&#10;一人当たり面積">
          <a:extLst>
            <a:ext uri="{FF2B5EF4-FFF2-40B4-BE49-F238E27FC236}">
              <a16:creationId xmlns:a16="http://schemas.microsoft.com/office/drawing/2014/main" id="{3E69624D-CF7B-419E-A91F-5EA488D1B035}"/>
            </a:ext>
          </a:extLst>
        </xdr:cNvPr>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120413</xdr:rowOff>
    </xdr:from>
    <xdr:ext cx="469744" cy="259045"/>
    <xdr:sp macro="" textlink="">
      <xdr:nvSpPr>
        <xdr:cNvPr id="164" name="n_4mainValue【体育館・プール】&#10;一人当たり面積">
          <a:extLst>
            <a:ext uri="{FF2B5EF4-FFF2-40B4-BE49-F238E27FC236}">
              <a16:creationId xmlns:a16="http://schemas.microsoft.com/office/drawing/2014/main" id="{DF361CE8-3AC0-4B87-9504-2B74BDB9F61B}"/>
            </a:ext>
          </a:extLst>
        </xdr:cNvPr>
        <xdr:cNvSpPr txBox="1"/>
      </xdr:nvSpPr>
      <xdr:spPr>
        <a:xfrm>
          <a:off x="673742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82EF216E-1034-471B-91D0-3ACA9736A4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5F3FB7F3-515B-4386-A8B8-296CAEE481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2414C30-685E-42F9-BBFA-191182D425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948BF34-84C3-4BDF-AD6F-E9C3F426E8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F0B6EB89-768E-4420-B012-38C1CDCA2D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3C8808A4-8749-40DF-BDB5-E8B3D79765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AE0FECBA-14CE-4B76-9DDA-EDC5928D6B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0209922-8390-4987-BC4F-396CBD5710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1C6789DF-D6C7-4ADD-AC38-E1CFD7515F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A991056-DC94-4550-AA91-E5014BA8EF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E572CD4-5C0E-4D9F-B310-A87F02356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B71160A8-E44A-46C2-84BA-C279DC9719E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DF977B11-8EEF-4F49-844F-08792B87B3E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E85F0B17-709C-490F-A796-2AE5B6C218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C155A239-46F9-48C8-9CED-1080CC27188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3C44C70-9E55-4E09-BAA2-8B21CABE28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41A95223-6014-4A86-A961-9A6014EE1DD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EDD7AF7-7481-48B1-A4F1-6099A1FBFA3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C4BA784A-F223-47BC-AD5E-06D9509890B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93E02E07-BB33-4E4F-A1C1-418FCB6A3FF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5D7561A0-F45A-4D7F-A618-531DE0B8E7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44D36848-FF46-49B7-9D69-39FB1DD7226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9901E7FF-7352-4378-B2BC-1C4046FAB4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327F958-28DE-40B1-9FDD-A637D8B00D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1E626E3B-DBD5-4555-9076-CCB77426F6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CDA8FABA-518D-4DBE-B1C3-CA34DC5AF82F}"/>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4A55D836-5C9D-433E-B880-1C309BACB2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EE384692-7FBC-4907-9F5E-92C45CFB335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2B90DC78-0B8C-4570-8BAC-7EE3AB9A0F9D}"/>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FCEC914D-C596-4E27-9447-B1D5885433AF}"/>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648C9BB2-EF2C-4872-B630-6E535D6D1F01}"/>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FB20379D-AE17-4592-AF5A-6964183CD7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A913516B-433E-4F02-89BC-3B66C3C68B6E}"/>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EB72D5DA-01DF-47B6-89AF-10118B3C702A}"/>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76293A2E-4D51-4DB3-8847-5B32AC17EA7A}"/>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FEA363DA-0CEA-4127-A8EC-246F7062F7BF}"/>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FA6FC0A-0A94-4AA0-BABC-2FD4C3E166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3E47CA0-580D-4CFE-82C0-AF31F04F65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9AFE285-1733-4587-9C95-7E293D34BE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4BBFA3B-1452-4462-AC15-5CA22F9289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818D32B-2598-4757-AEDE-EF35D8EB28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206" name="楕円 205">
          <a:extLst>
            <a:ext uri="{FF2B5EF4-FFF2-40B4-BE49-F238E27FC236}">
              <a16:creationId xmlns:a16="http://schemas.microsoft.com/office/drawing/2014/main" id="{450C53E2-372A-4C6A-B3F9-6A91E4CBCDD4}"/>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44AF9E5A-B264-4054-948E-3E28EF2A2F4F}"/>
            </a:ext>
          </a:extLst>
        </xdr:cNvPr>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208" name="楕円 207">
          <a:extLst>
            <a:ext uri="{FF2B5EF4-FFF2-40B4-BE49-F238E27FC236}">
              <a16:creationId xmlns:a16="http://schemas.microsoft.com/office/drawing/2014/main" id="{413DEF8E-DBDB-41BE-8743-C98A9B65697F}"/>
            </a:ext>
          </a:extLst>
        </xdr:cNvPr>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165463</xdr:rowOff>
    </xdr:to>
    <xdr:cxnSp macro="">
      <xdr:nvCxnSpPr>
        <xdr:cNvPr id="209" name="直線コネクタ 208">
          <a:extLst>
            <a:ext uri="{FF2B5EF4-FFF2-40B4-BE49-F238E27FC236}">
              <a16:creationId xmlns:a16="http://schemas.microsoft.com/office/drawing/2014/main" id="{B9D782E9-22C0-4492-895E-ED95AB1A2C33}"/>
            </a:ext>
          </a:extLst>
        </xdr:cNvPr>
        <xdr:cNvCxnSpPr/>
      </xdr:nvCxnSpPr>
      <xdr:spPr>
        <a:xfrm>
          <a:off x="3797300" y="1436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10" name="楕円 209">
          <a:extLst>
            <a:ext uri="{FF2B5EF4-FFF2-40B4-BE49-F238E27FC236}">
              <a16:creationId xmlns:a16="http://schemas.microsoft.com/office/drawing/2014/main" id="{0233B539-B459-4286-AFB6-0A1FBB1032DA}"/>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132806</xdr:rowOff>
    </xdr:to>
    <xdr:cxnSp macro="">
      <xdr:nvCxnSpPr>
        <xdr:cNvPr id="211" name="直線コネクタ 210">
          <a:extLst>
            <a:ext uri="{FF2B5EF4-FFF2-40B4-BE49-F238E27FC236}">
              <a16:creationId xmlns:a16="http://schemas.microsoft.com/office/drawing/2014/main" id="{43B2F783-D7E7-49B7-A099-6F9E123A1B8B}"/>
            </a:ext>
          </a:extLst>
        </xdr:cNvPr>
        <xdr:cNvCxnSpPr/>
      </xdr:nvCxnSpPr>
      <xdr:spPr>
        <a:xfrm>
          <a:off x="2908300" y="1432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212" name="楕円 211">
          <a:extLst>
            <a:ext uri="{FF2B5EF4-FFF2-40B4-BE49-F238E27FC236}">
              <a16:creationId xmlns:a16="http://schemas.microsoft.com/office/drawing/2014/main" id="{802D2E79-6FF3-448A-AF66-910AF6304197}"/>
            </a:ext>
          </a:extLst>
        </xdr:cNvPr>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98516</xdr:rowOff>
    </xdr:to>
    <xdr:cxnSp macro="">
      <xdr:nvCxnSpPr>
        <xdr:cNvPr id="213" name="直線コネクタ 212">
          <a:extLst>
            <a:ext uri="{FF2B5EF4-FFF2-40B4-BE49-F238E27FC236}">
              <a16:creationId xmlns:a16="http://schemas.microsoft.com/office/drawing/2014/main" id="{0176C309-679D-4722-9F9F-9C99BDC3AE8E}"/>
            </a:ext>
          </a:extLst>
        </xdr:cNvPr>
        <xdr:cNvCxnSpPr/>
      </xdr:nvCxnSpPr>
      <xdr:spPr>
        <a:xfrm>
          <a:off x="2019300" y="1429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148952</xdr:rowOff>
    </xdr:from>
    <xdr:to>
      <xdr:col>6</xdr:col>
      <xdr:colOff>38100</xdr:colOff>
      <xdr:row>83</xdr:row>
      <xdr:rowOff>79102</xdr:rowOff>
    </xdr:to>
    <xdr:sp macro="" textlink="">
      <xdr:nvSpPr>
        <xdr:cNvPr id="214" name="楕円 213">
          <a:extLst>
            <a:ext uri="{FF2B5EF4-FFF2-40B4-BE49-F238E27FC236}">
              <a16:creationId xmlns:a16="http://schemas.microsoft.com/office/drawing/2014/main" id="{65FAAD2E-7B63-4F67-971D-3BC76BF70BDF}"/>
            </a:ext>
          </a:extLst>
        </xdr:cNvPr>
        <xdr:cNvSpPr/>
      </xdr:nvSpPr>
      <xdr:spPr>
        <a:xfrm>
          <a:off x="1079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28302</xdr:rowOff>
    </xdr:from>
    <xdr:to>
      <xdr:col>10</xdr:col>
      <xdr:colOff>114300</xdr:colOff>
      <xdr:row>83</xdr:row>
      <xdr:rowOff>64226</xdr:rowOff>
    </xdr:to>
    <xdr:cxnSp macro="">
      <xdr:nvCxnSpPr>
        <xdr:cNvPr id="215" name="直線コネクタ 214">
          <a:extLst>
            <a:ext uri="{FF2B5EF4-FFF2-40B4-BE49-F238E27FC236}">
              <a16:creationId xmlns:a16="http://schemas.microsoft.com/office/drawing/2014/main" id="{59EACA58-6A5B-4285-93AC-8BA8A999CA4E}"/>
            </a:ext>
          </a:extLst>
        </xdr:cNvPr>
        <xdr:cNvCxnSpPr/>
      </xdr:nvCxnSpPr>
      <xdr:spPr>
        <a:xfrm>
          <a:off x="1130300" y="1425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9B5DA708-7F4F-40C5-96D1-F2F4AECECFF3}"/>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63A21053-16BD-4A12-9195-C29503335E9E}"/>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6DB50E11-B8A0-406B-9B11-DC81C7CCD684}"/>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35BD0250-E56B-4349-9E2C-E0440DFFC204}"/>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220" name="n_1mainValue【福祉施設】&#10;有形固定資産減価償却率">
          <a:extLst>
            <a:ext uri="{FF2B5EF4-FFF2-40B4-BE49-F238E27FC236}">
              <a16:creationId xmlns:a16="http://schemas.microsoft.com/office/drawing/2014/main" id="{E4ACCE9E-9D8B-45E7-9D59-F82E32FB1F02}"/>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21" name="n_2mainValue【福祉施設】&#10;有形固定資産減価償却率">
          <a:extLst>
            <a:ext uri="{FF2B5EF4-FFF2-40B4-BE49-F238E27FC236}">
              <a16:creationId xmlns:a16="http://schemas.microsoft.com/office/drawing/2014/main" id="{68DD1F0E-D058-4636-9C43-6BCF840A3D36}"/>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106153</xdr:rowOff>
    </xdr:from>
    <xdr:ext cx="405111" cy="259045"/>
    <xdr:sp macro="" textlink="">
      <xdr:nvSpPr>
        <xdr:cNvPr id="222" name="n_3mainValue【福祉施設】&#10;有形固定資産減価償却率">
          <a:extLst>
            <a:ext uri="{FF2B5EF4-FFF2-40B4-BE49-F238E27FC236}">
              <a16:creationId xmlns:a16="http://schemas.microsoft.com/office/drawing/2014/main" id="{6FD53FE5-C246-4583-8A39-255F38BE9307}"/>
            </a:ext>
          </a:extLst>
        </xdr:cNvPr>
        <xdr:cNvSpPr txBox="1"/>
      </xdr:nvSpPr>
      <xdr:spPr>
        <a:xfrm>
          <a:off x="1816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70229</xdr:rowOff>
    </xdr:from>
    <xdr:ext cx="405111" cy="259045"/>
    <xdr:sp macro="" textlink="">
      <xdr:nvSpPr>
        <xdr:cNvPr id="223" name="n_4mainValue【福祉施設】&#10;有形固定資産減価償却率">
          <a:extLst>
            <a:ext uri="{FF2B5EF4-FFF2-40B4-BE49-F238E27FC236}">
              <a16:creationId xmlns:a16="http://schemas.microsoft.com/office/drawing/2014/main" id="{B486E507-3A62-4C3D-A7AA-A25917693669}"/>
            </a:ext>
          </a:extLst>
        </xdr:cNvPr>
        <xdr:cNvSpPr txBox="1"/>
      </xdr:nvSpPr>
      <xdr:spPr>
        <a:xfrm>
          <a:off x="927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BD843839-1D58-4F5A-833A-5BCCCD7192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25033D4F-49E6-4BEE-B848-66DACF322A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98D20D3-19C0-4005-9397-84AFB98A00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BB9345C3-1018-477D-8465-7ACB7602EC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2890633D-9452-4E92-9458-453425521C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94CAA863-9E68-4B08-B5F9-0BC06AE30C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C9871B7D-DDE9-4920-999C-CB3C489435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46FE8A06-2A24-4604-8B09-8D4E0C95CA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C009884C-F7AF-4E2C-BF21-7DC7943DD5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BDF2D397-C484-435E-B1C3-577EAF6997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6205CA06-1BFD-402B-B573-EFD7CBA1278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26190798-D5F2-434A-A759-F9CB692B000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33B6B39C-63F8-4526-84EA-0D4717FEF3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AC2FA4F-05A2-4A3C-92B2-35BB1353E2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A76406FD-2285-4BC0-B5DA-2F2356BECDE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B7BA263-5307-4E6E-972F-966658A17B1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3DEFFE7-3371-434F-9019-3819D63F650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D54B945D-9E6B-4925-A91B-200067F0F93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7062CE3B-E1B5-4A3F-896F-46A780F29E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196B3F41-1B86-451F-BCFA-25F99CEF16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0E7C306-4277-4C0D-B402-213762BABC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FC2FFAAF-2D17-4606-900C-0DA55D94FBA5}"/>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FBE3353B-45D2-48D8-8C0D-0B630C551C8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049DF3A7-47E7-4C5C-85FE-6C5F8A1719BD}"/>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D15B6B0E-4DED-4498-BAEF-33F7F20965F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6D496D43-720F-442C-9AE6-3D8235D59C61}"/>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D7B785C4-D95A-4346-BD39-EE1401336565}"/>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277DBD91-C8B7-4FAE-B8F2-5643B97C595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2C27B0C-FAF9-422E-AD28-A2411C5C7F55}"/>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C4616A47-9A9A-468C-962A-7F3F2BCCFC62}"/>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41A42693-AF3E-400C-BF9C-524200038E52}"/>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628DC75A-F9B8-4805-B23E-F4553D0EFC4E}"/>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60EB825-5781-4715-AD6C-8AB2CBF5AD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25BE38F-8B8A-4B49-85E5-6466026793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D3D6334-7892-4954-B035-19A1CF7B54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C637CC1-9F43-4F8E-99D6-50F50C9DAD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B952BBC-D739-4CC2-859E-9ED44DFD78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91084</xdr:rowOff>
    </xdr:from>
    <xdr:to>
      <xdr:col>55</xdr:col>
      <xdr:colOff>50800</xdr:colOff>
      <xdr:row>84</xdr:row>
      <xdr:rowOff>21234</xdr:rowOff>
    </xdr:to>
    <xdr:sp macro="" textlink="">
      <xdr:nvSpPr>
        <xdr:cNvPr id="261" name="楕円 260">
          <a:extLst>
            <a:ext uri="{FF2B5EF4-FFF2-40B4-BE49-F238E27FC236}">
              <a16:creationId xmlns:a16="http://schemas.microsoft.com/office/drawing/2014/main" id="{5AE242D4-D014-40E8-8DAA-AABCABF12C23}"/>
            </a:ext>
          </a:extLst>
        </xdr:cNvPr>
        <xdr:cNvSpPr/>
      </xdr:nvSpPr>
      <xdr:spPr>
        <a:xfrm>
          <a:off x="10426700" y="143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113961</xdr:rowOff>
    </xdr:from>
    <xdr:ext cx="469744" cy="259045"/>
    <xdr:sp macro="" textlink="">
      <xdr:nvSpPr>
        <xdr:cNvPr id="262" name="【福祉施設】&#10;一人当たり面積該当値テキスト">
          <a:extLst>
            <a:ext uri="{FF2B5EF4-FFF2-40B4-BE49-F238E27FC236}">
              <a16:creationId xmlns:a16="http://schemas.microsoft.com/office/drawing/2014/main" id="{87660678-EC74-4218-A0FF-3A2384002070}"/>
            </a:ext>
          </a:extLst>
        </xdr:cNvPr>
        <xdr:cNvSpPr txBox="1"/>
      </xdr:nvSpPr>
      <xdr:spPr>
        <a:xfrm>
          <a:off x="10515600" y="141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102743</xdr:rowOff>
    </xdr:from>
    <xdr:to>
      <xdr:col>50</xdr:col>
      <xdr:colOff>165100</xdr:colOff>
      <xdr:row>84</xdr:row>
      <xdr:rowOff>32893</xdr:rowOff>
    </xdr:to>
    <xdr:sp macro="" textlink="">
      <xdr:nvSpPr>
        <xdr:cNvPr id="263" name="楕円 262">
          <a:extLst>
            <a:ext uri="{FF2B5EF4-FFF2-40B4-BE49-F238E27FC236}">
              <a16:creationId xmlns:a16="http://schemas.microsoft.com/office/drawing/2014/main" id="{2801D65F-A749-4BA3-BC72-35BB7C3F785C}"/>
            </a:ext>
          </a:extLst>
        </xdr:cNvPr>
        <xdr:cNvSpPr/>
      </xdr:nvSpPr>
      <xdr:spPr>
        <a:xfrm>
          <a:off x="95885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141884</xdr:rowOff>
    </xdr:from>
    <xdr:to>
      <xdr:col>55</xdr:col>
      <xdr:colOff>0</xdr:colOff>
      <xdr:row>83</xdr:row>
      <xdr:rowOff>153543</xdr:rowOff>
    </xdr:to>
    <xdr:cxnSp macro="">
      <xdr:nvCxnSpPr>
        <xdr:cNvPr id="264" name="直線コネクタ 263">
          <a:extLst>
            <a:ext uri="{FF2B5EF4-FFF2-40B4-BE49-F238E27FC236}">
              <a16:creationId xmlns:a16="http://schemas.microsoft.com/office/drawing/2014/main" id="{34E2898A-1AC8-4BB8-9EFB-AC0DBDCDACD1}"/>
            </a:ext>
          </a:extLst>
        </xdr:cNvPr>
        <xdr:cNvCxnSpPr/>
      </xdr:nvCxnSpPr>
      <xdr:spPr>
        <a:xfrm flipV="1">
          <a:off x="9639300" y="14372234"/>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120117</xdr:rowOff>
    </xdr:from>
    <xdr:to>
      <xdr:col>46</xdr:col>
      <xdr:colOff>38100</xdr:colOff>
      <xdr:row>84</xdr:row>
      <xdr:rowOff>50267</xdr:rowOff>
    </xdr:to>
    <xdr:sp macro="" textlink="">
      <xdr:nvSpPr>
        <xdr:cNvPr id="265" name="楕円 264">
          <a:extLst>
            <a:ext uri="{FF2B5EF4-FFF2-40B4-BE49-F238E27FC236}">
              <a16:creationId xmlns:a16="http://schemas.microsoft.com/office/drawing/2014/main" id="{10B8BDD4-6662-4B66-B568-D797F81A0C55}"/>
            </a:ext>
          </a:extLst>
        </xdr:cNvPr>
        <xdr:cNvSpPr/>
      </xdr:nvSpPr>
      <xdr:spPr>
        <a:xfrm>
          <a:off x="8699500" y="14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153543</xdr:rowOff>
    </xdr:from>
    <xdr:to>
      <xdr:col>50</xdr:col>
      <xdr:colOff>114300</xdr:colOff>
      <xdr:row>83</xdr:row>
      <xdr:rowOff>170917</xdr:rowOff>
    </xdr:to>
    <xdr:cxnSp macro="">
      <xdr:nvCxnSpPr>
        <xdr:cNvPr id="266" name="直線コネクタ 265">
          <a:extLst>
            <a:ext uri="{FF2B5EF4-FFF2-40B4-BE49-F238E27FC236}">
              <a16:creationId xmlns:a16="http://schemas.microsoft.com/office/drawing/2014/main" id="{A30BF8EE-A5EA-4F94-94A0-12DDF73BAB1C}"/>
            </a:ext>
          </a:extLst>
        </xdr:cNvPr>
        <xdr:cNvCxnSpPr/>
      </xdr:nvCxnSpPr>
      <xdr:spPr>
        <a:xfrm flipV="1">
          <a:off x="8750300" y="143838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128575</xdr:rowOff>
    </xdr:from>
    <xdr:to>
      <xdr:col>41</xdr:col>
      <xdr:colOff>101600</xdr:colOff>
      <xdr:row>84</xdr:row>
      <xdr:rowOff>58725</xdr:rowOff>
    </xdr:to>
    <xdr:sp macro="" textlink="">
      <xdr:nvSpPr>
        <xdr:cNvPr id="267" name="楕円 266">
          <a:extLst>
            <a:ext uri="{FF2B5EF4-FFF2-40B4-BE49-F238E27FC236}">
              <a16:creationId xmlns:a16="http://schemas.microsoft.com/office/drawing/2014/main" id="{E8CF293E-0F30-428A-94D4-49963A57069C}"/>
            </a:ext>
          </a:extLst>
        </xdr:cNvPr>
        <xdr:cNvSpPr/>
      </xdr:nvSpPr>
      <xdr:spPr>
        <a:xfrm>
          <a:off x="7810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170917</xdr:rowOff>
    </xdr:from>
    <xdr:to>
      <xdr:col>45</xdr:col>
      <xdr:colOff>177800</xdr:colOff>
      <xdr:row>84</xdr:row>
      <xdr:rowOff>7925</xdr:rowOff>
    </xdr:to>
    <xdr:cxnSp macro="">
      <xdr:nvCxnSpPr>
        <xdr:cNvPr id="268" name="直線コネクタ 267">
          <a:extLst>
            <a:ext uri="{FF2B5EF4-FFF2-40B4-BE49-F238E27FC236}">
              <a16:creationId xmlns:a16="http://schemas.microsoft.com/office/drawing/2014/main" id="{BAF76B63-4789-4C61-806E-2913E3696584}"/>
            </a:ext>
          </a:extLst>
        </xdr:cNvPr>
        <xdr:cNvCxnSpPr/>
      </xdr:nvCxnSpPr>
      <xdr:spPr>
        <a:xfrm flipV="1">
          <a:off x="7861300" y="1440126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137261</xdr:rowOff>
    </xdr:from>
    <xdr:to>
      <xdr:col>36</xdr:col>
      <xdr:colOff>165100</xdr:colOff>
      <xdr:row>84</xdr:row>
      <xdr:rowOff>67411</xdr:rowOff>
    </xdr:to>
    <xdr:sp macro="" textlink="">
      <xdr:nvSpPr>
        <xdr:cNvPr id="269" name="楕円 268">
          <a:extLst>
            <a:ext uri="{FF2B5EF4-FFF2-40B4-BE49-F238E27FC236}">
              <a16:creationId xmlns:a16="http://schemas.microsoft.com/office/drawing/2014/main" id="{87935121-9E21-40EB-81F4-20896AFBFC45}"/>
            </a:ext>
          </a:extLst>
        </xdr:cNvPr>
        <xdr:cNvSpPr/>
      </xdr:nvSpPr>
      <xdr:spPr>
        <a:xfrm>
          <a:off x="6921500" y="143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7925</xdr:rowOff>
    </xdr:from>
    <xdr:to>
      <xdr:col>41</xdr:col>
      <xdr:colOff>50800</xdr:colOff>
      <xdr:row>84</xdr:row>
      <xdr:rowOff>16611</xdr:rowOff>
    </xdr:to>
    <xdr:cxnSp macro="">
      <xdr:nvCxnSpPr>
        <xdr:cNvPr id="270" name="直線コネクタ 269">
          <a:extLst>
            <a:ext uri="{FF2B5EF4-FFF2-40B4-BE49-F238E27FC236}">
              <a16:creationId xmlns:a16="http://schemas.microsoft.com/office/drawing/2014/main" id="{579C3FA9-F841-47C1-B03C-14BB77D5153F}"/>
            </a:ext>
          </a:extLst>
        </xdr:cNvPr>
        <xdr:cNvCxnSpPr/>
      </xdr:nvCxnSpPr>
      <xdr:spPr>
        <a:xfrm flipV="1">
          <a:off x="6972300" y="1440972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A441136E-B53F-499A-BA53-E941B1AD9DA3}"/>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72" name="n_2aveValue【福祉施設】&#10;一人当たり面積">
          <a:extLst>
            <a:ext uri="{FF2B5EF4-FFF2-40B4-BE49-F238E27FC236}">
              <a16:creationId xmlns:a16="http://schemas.microsoft.com/office/drawing/2014/main" id="{B4B3E6F3-0189-4B87-8D7B-60C9E75F0C11}"/>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50636196-D9FD-4537-B3A2-C24467F789FB}"/>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0A9CF84D-5767-4308-8209-531E278AF392}"/>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49420</xdr:rowOff>
    </xdr:from>
    <xdr:ext cx="469744" cy="259045"/>
    <xdr:sp macro="" textlink="">
      <xdr:nvSpPr>
        <xdr:cNvPr id="275" name="n_1mainValue【福祉施設】&#10;一人当たり面積">
          <a:extLst>
            <a:ext uri="{FF2B5EF4-FFF2-40B4-BE49-F238E27FC236}">
              <a16:creationId xmlns:a16="http://schemas.microsoft.com/office/drawing/2014/main" id="{4F926244-99C3-475B-B080-63CE7A3221A4}"/>
            </a:ext>
          </a:extLst>
        </xdr:cNvPr>
        <xdr:cNvSpPr txBox="1"/>
      </xdr:nvSpPr>
      <xdr:spPr>
        <a:xfrm>
          <a:off x="9391727" y="1410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66794</xdr:rowOff>
    </xdr:from>
    <xdr:ext cx="469744" cy="259045"/>
    <xdr:sp macro="" textlink="">
      <xdr:nvSpPr>
        <xdr:cNvPr id="276" name="n_2mainValue【福祉施設】&#10;一人当たり面積">
          <a:extLst>
            <a:ext uri="{FF2B5EF4-FFF2-40B4-BE49-F238E27FC236}">
              <a16:creationId xmlns:a16="http://schemas.microsoft.com/office/drawing/2014/main" id="{3CEEE324-2F06-45B3-920B-92571FB3E07B}"/>
            </a:ext>
          </a:extLst>
        </xdr:cNvPr>
        <xdr:cNvSpPr txBox="1"/>
      </xdr:nvSpPr>
      <xdr:spPr>
        <a:xfrm>
          <a:off x="8515427" y="1412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75252</xdr:rowOff>
    </xdr:from>
    <xdr:ext cx="469744" cy="259045"/>
    <xdr:sp macro="" textlink="">
      <xdr:nvSpPr>
        <xdr:cNvPr id="277" name="n_3mainValue【福祉施設】&#10;一人当たり面積">
          <a:extLst>
            <a:ext uri="{FF2B5EF4-FFF2-40B4-BE49-F238E27FC236}">
              <a16:creationId xmlns:a16="http://schemas.microsoft.com/office/drawing/2014/main" id="{DCC9B6A2-9314-4F66-8F8B-0A2CFCF9D831}"/>
            </a:ext>
          </a:extLst>
        </xdr:cNvPr>
        <xdr:cNvSpPr txBox="1"/>
      </xdr:nvSpPr>
      <xdr:spPr>
        <a:xfrm>
          <a:off x="7626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83938</xdr:rowOff>
    </xdr:from>
    <xdr:ext cx="469744" cy="259045"/>
    <xdr:sp macro="" textlink="">
      <xdr:nvSpPr>
        <xdr:cNvPr id="278" name="n_4mainValue【福祉施設】&#10;一人当たり面積">
          <a:extLst>
            <a:ext uri="{FF2B5EF4-FFF2-40B4-BE49-F238E27FC236}">
              <a16:creationId xmlns:a16="http://schemas.microsoft.com/office/drawing/2014/main" id="{C20FB473-8243-47A0-97D0-78F5A58B3AE7}"/>
            </a:ext>
          </a:extLst>
        </xdr:cNvPr>
        <xdr:cNvSpPr txBox="1"/>
      </xdr:nvSpPr>
      <xdr:spPr>
        <a:xfrm>
          <a:off x="6737427" y="141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3E1686F0-6BE7-4FF7-BEBA-E3C05C1604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0A13A6C-8E30-46B1-AB0E-5DA6BB5BCA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E105337B-4438-4C92-AAA7-607BDADAAB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E05C630-7415-49B1-9895-06CCB72948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7700E7A4-A02E-4405-A187-5D214BF71E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A212267D-4FFA-46C0-AD6A-D620D8B95C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997F385-2894-467A-BFFF-F2551CAF97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5959E421-1A23-44E2-B141-F5CD6877CDA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1E0B3B2A-B585-40FE-AE87-C48585A01C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9BDF75C5-7746-4607-B69D-183121909E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E4EF60D8-EC1E-442B-A850-ECC2DB0E50C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88C93A92-F1DF-4A96-84E6-3BAB5B85F1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004A3836-66FD-4470-BDED-CD6000626F7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D5F96A05-23F6-4418-A5A9-1522B8E9C14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7444A55D-0654-492C-80DD-A65DC8DA603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EF2D4496-44B4-4096-AD18-4C991B2412A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C8F20EC5-CC6F-432B-81E8-288FD174CF7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083C8D30-F4E1-4328-8D92-B0D4CFAC623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F0533DEB-FBCE-4EA6-939C-998C74ADB1C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0B961EC1-DC8B-4121-8D37-DFD52CA7525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CAD5EAF5-EAB0-40E0-A020-973784E9FA8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9E3BD7FB-EF2D-41F7-9755-B61A95AF2D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4AD9996E-5735-4B27-BCD2-1425028B892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620CFD09-ECF5-4935-997E-8BB797CC88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82674229-6AA3-47E2-ACDC-30252EF79EBB}"/>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D6303511-F786-45F4-BD65-448603C6739F}"/>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89BE65CF-24D3-4E79-BA51-45554417676F}"/>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C4CE1047-E28B-46B7-95F2-135AAB6AF489}"/>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31799507-5268-4EA0-80FF-E0E698E75843}"/>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17C4A79D-B439-470C-849F-483627169E24}"/>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5B2953A7-0228-43DD-8BBF-D92D26FFE1B3}"/>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5606AA73-1DF7-4BC0-A417-B05E08343F0B}"/>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38DF6B28-E739-479D-B2E7-E2580A24553D}"/>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4D5607A5-92BE-487C-B48F-D11A5FF9877A}"/>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A0D3FF19-CE70-48F7-9EFF-D928D5E23B2D}"/>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99139435-1570-454D-9014-D6C6A50631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F6BC9B3-58D0-4861-BA5C-7F56388406E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43C3240-DE39-407C-AE87-10E18372FA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3D7F4A7-0090-4B72-809B-2A40E0107C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D7C49077-8C6B-47A0-A055-CDCF74794F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107314</xdr:rowOff>
    </xdr:from>
    <xdr:to>
      <xdr:col>24</xdr:col>
      <xdr:colOff>114300</xdr:colOff>
      <xdr:row>106</xdr:row>
      <xdr:rowOff>37464</xdr:rowOff>
    </xdr:to>
    <xdr:sp macro="" textlink="">
      <xdr:nvSpPr>
        <xdr:cNvPr id="319" name="楕円 318">
          <a:extLst>
            <a:ext uri="{FF2B5EF4-FFF2-40B4-BE49-F238E27FC236}">
              <a16:creationId xmlns:a16="http://schemas.microsoft.com/office/drawing/2014/main" id="{347B0141-421E-4DE0-A1F4-8CD7E261594F}"/>
            </a:ext>
          </a:extLst>
        </xdr:cNvPr>
        <xdr:cNvSpPr/>
      </xdr:nvSpPr>
      <xdr:spPr>
        <a:xfrm>
          <a:off x="4584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85741</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D3677BD6-802F-4CCF-80FE-517CD9E0B8AA}"/>
            </a:ext>
          </a:extLst>
        </xdr:cNvPr>
        <xdr:cNvSpPr txBox="1"/>
      </xdr:nvSpPr>
      <xdr:spPr>
        <a:xfrm>
          <a:off x="4673600"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21" name="楕円 320">
          <a:extLst>
            <a:ext uri="{FF2B5EF4-FFF2-40B4-BE49-F238E27FC236}">
              <a16:creationId xmlns:a16="http://schemas.microsoft.com/office/drawing/2014/main" id="{EA899329-25D2-43FF-9318-5F6D8F05CE14}"/>
            </a:ext>
          </a:extLst>
        </xdr:cNvPr>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158114</xdr:rowOff>
    </xdr:to>
    <xdr:cxnSp macro="">
      <xdr:nvCxnSpPr>
        <xdr:cNvPr id="322" name="直線コネクタ 321">
          <a:extLst>
            <a:ext uri="{FF2B5EF4-FFF2-40B4-BE49-F238E27FC236}">
              <a16:creationId xmlns:a16="http://schemas.microsoft.com/office/drawing/2014/main" id="{98FD984E-A820-40AD-B24B-E5CBC7E24D4B}"/>
            </a:ext>
          </a:extLst>
        </xdr:cNvPr>
        <xdr:cNvCxnSpPr/>
      </xdr:nvCxnSpPr>
      <xdr:spPr>
        <a:xfrm>
          <a:off x="3797300" y="181356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323" name="楕円 322">
          <a:extLst>
            <a:ext uri="{FF2B5EF4-FFF2-40B4-BE49-F238E27FC236}">
              <a16:creationId xmlns:a16="http://schemas.microsoft.com/office/drawing/2014/main" id="{6600400F-E041-4E91-9B38-9E4A5F54D470}"/>
            </a:ext>
          </a:extLst>
        </xdr:cNvPr>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78105</xdr:rowOff>
    </xdr:from>
    <xdr:to>
      <xdr:col>19</xdr:col>
      <xdr:colOff>177800</xdr:colOff>
      <xdr:row>105</xdr:row>
      <xdr:rowOff>133350</xdr:rowOff>
    </xdr:to>
    <xdr:cxnSp macro="">
      <xdr:nvCxnSpPr>
        <xdr:cNvPr id="324" name="直線コネクタ 323">
          <a:extLst>
            <a:ext uri="{FF2B5EF4-FFF2-40B4-BE49-F238E27FC236}">
              <a16:creationId xmlns:a16="http://schemas.microsoft.com/office/drawing/2014/main" id="{D9D8E55E-A330-400C-8C4B-B9E4E1D69E44}"/>
            </a:ext>
          </a:extLst>
        </xdr:cNvPr>
        <xdr:cNvCxnSpPr/>
      </xdr:nvCxnSpPr>
      <xdr:spPr>
        <a:xfrm>
          <a:off x="2908300" y="18080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25" name="楕円 324">
          <a:extLst>
            <a:ext uri="{FF2B5EF4-FFF2-40B4-BE49-F238E27FC236}">
              <a16:creationId xmlns:a16="http://schemas.microsoft.com/office/drawing/2014/main" id="{C19E4076-0D2C-4E80-A416-433C940ED40E}"/>
            </a:ext>
          </a:extLst>
        </xdr:cNvPr>
        <xdr:cNvSpPr/>
      </xdr:nvSpPr>
      <xdr:spPr>
        <a:xfrm>
          <a:off x="1968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51436</xdr:rowOff>
    </xdr:from>
    <xdr:to>
      <xdr:col>15</xdr:col>
      <xdr:colOff>50800</xdr:colOff>
      <xdr:row>105</xdr:row>
      <xdr:rowOff>78105</xdr:rowOff>
    </xdr:to>
    <xdr:cxnSp macro="">
      <xdr:nvCxnSpPr>
        <xdr:cNvPr id="326" name="直線コネクタ 325">
          <a:extLst>
            <a:ext uri="{FF2B5EF4-FFF2-40B4-BE49-F238E27FC236}">
              <a16:creationId xmlns:a16="http://schemas.microsoft.com/office/drawing/2014/main" id="{C057085D-DBEA-486C-9B17-29588A26CA18}"/>
            </a:ext>
          </a:extLst>
        </xdr:cNvPr>
        <xdr:cNvCxnSpPr/>
      </xdr:nvCxnSpPr>
      <xdr:spPr>
        <a:xfrm>
          <a:off x="2019300" y="180536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27" name="楕円 326">
          <a:extLst>
            <a:ext uri="{FF2B5EF4-FFF2-40B4-BE49-F238E27FC236}">
              <a16:creationId xmlns:a16="http://schemas.microsoft.com/office/drawing/2014/main" id="{9000399D-A696-4308-AC76-E7254B771002}"/>
            </a:ext>
          </a:extLst>
        </xdr:cNvPr>
        <xdr:cNvSpPr/>
      </xdr:nvSpPr>
      <xdr:spPr>
        <a:xfrm>
          <a:off x="1079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24764</xdr:rowOff>
    </xdr:from>
    <xdr:to>
      <xdr:col>10</xdr:col>
      <xdr:colOff>114300</xdr:colOff>
      <xdr:row>105</xdr:row>
      <xdr:rowOff>51436</xdr:rowOff>
    </xdr:to>
    <xdr:cxnSp macro="">
      <xdr:nvCxnSpPr>
        <xdr:cNvPr id="328" name="直線コネクタ 327">
          <a:extLst>
            <a:ext uri="{FF2B5EF4-FFF2-40B4-BE49-F238E27FC236}">
              <a16:creationId xmlns:a16="http://schemas.microsoft.com/office/drawing/2014/main" id="{8E11955D-4B63-48DD-8B73-02109336F416}"/>
            </a:ext>
          </a:extLst>
        </xdr:cNvPr>
        <xdr:cNvCxnSpPr/>
      </xdr:nvCxnSpPr>
      <xdr:spPr>
        <a:xfrm>
          <a:off x="1130300" y="180270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168291</xdr:rowOff>
    </xdr:from>
    <xdr:ext cx="405111" cy="259045"/>
    <xdr:sp macro="" textlink="">
      <xdr:nvSpPr>
        <xdr:cNvPr id="329" name="n_1aveValue【市民会館】&#10;有形固定資産減価償却率">
          <a:extLst>
            <a:ext uri="{FF2B5EF4-FFF2-40B4-BE49-F238E27FC236}">
              <a16:creationId xmlns:a16="http://schemas.microsoft.com/office/drawing/2014/main" id="{51C051B5-CE9B-424D-B284-2C99A69FB2CE}"/>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30" name="n_2aveValue【市民会館】&#10;有形固定資産減価償却率">
          <a:extLst>
            <a:ext uri="{FF2B5EF4-FFF2-40B4-BE49-F238E27FC236}">
              <a16:creationId xmlns:a16="http://schemas.microsoft.com/office/drawing/2014/main" id="{062B72E9-B7AA-423C-A0EE-C7C30BFC37C3}"/>
            </a:ext>
          </a:extLst>
        </xdr:cNvPr>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331" name="n_3aveValue【市民会館】&#10;有形固定資産減価償却率">
          <a:extLst>
            <a:ext uri="{FF2B5EF4-FFF2-40B4-BE49-F238E27FC236}">
              <a16:creationId xmlns:a16="http://schemas.microsoft.com/office/drawing/2014/main" id="{F858EA79-1000-48DD-913C-5FCB4ABD80B9}"/>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332" name="n_4aveValue【市民会館】&#10;有形固定資産減価償却率">
          <a:extLst>
            <a:ext uri="{FF2B5EF4-FFF2-40B4-BE49-F238E27FC236}">
              <a16:creationId xmlns:a16="http://schemas.microsoft.com/office/drawing/2014/main" id="{76EAE392-C3DC-4D1A-88FC-28AB1DDDD3F5}"/>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333" name="n_1mainValue【市民会館】&#10;有形固定資産減価償却率">
          <a:extLst>
            <a:ext uri="{FF2B5EF4-FFF2-40B4-BE49-F238E27FC236}">
              <a16:creationId xmlns:a16="http://schemas.microsoft.com/office/drawing/2014/main" id="{A56E5998-43B6-4020-8279-0AE6A37B9607}"/>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145432</xdr:rowOff>
    </xdr:from>
    <xdr:ext cx="405111" cy="259045"/>
    <xdr:sp macro="" textlink="">
      <xdr:nvSpPr>
        <xdr:cNvPr id="334" name="n_2mainValue【市民会館】&#10;有形固定資産減価償却率">
          <a:extLst>
            <a:ext uri="{FF2B5EF4-FFF2-40B4-BE49-F238E27FC236}">
              <a16:creationId xmlns:a16="http://schemas.microsoft.com/office/drawing/2014/main" id="{D0CFFF95-EE77-4248-B850-55C16C76CDD4}"/>
            </a:ext>
          </a:extLst>
        </xdr:cNvPr>
        <xdr:cNvSpPr txBox="1"/>
      </xdr:nvSpPr>
      <xdr:spPr>
        <a:xfrm>
          <a:off x="2705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335" name="n_3mainValue【市民会館】&#10;有形固定資産減価償却率">
          <a:extLst>
            <a:ext uri="{FF2B5EF4-FFF2-40B4-BE49-F238E27FC236}">
              <a16:creationId xmlns:a16="http://schemas.microsoft.com/office/drawing/2014/main" id="{3614C151-8D99-4B74-956C-50D983DC7CC8}"/>
            </a:ext>
          </a:extLst>
        </xdr:cNvPr>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336" name="n_4mainValue【市民会館】&#10;有形固定資産減価償却率">
          <a:extLst>
            <a:ext uri="{FF2B5EF4-FFF2-40B4-BE49-F238E27FC236}">
              <a16:creationId xmlns:a16="http://schemas.microsoft.com/office/drawing/2014/main" id="{44C9372D-CEA5-4470-A86C-61E4987602A1}"/>
            </a:ext>
          </a:extLst>
        </xdr:cNvPr>
        <xdr:cNvSpPr txBox="1"/>
      </xdr:nvSpPr>
      <xdr:spPr>
        <a:xfrm>
          <a:off x="927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58BCA194-8CE8-43B8-B331-E6079DC7B0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34E737E6-FBB0-4BF0-9A7D-62B41F7143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1FE808C-F9D2-415A-B48C-FFABA7F513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1BE5110-E936-4FA8-8F59-D66673E861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91CD96CB-CD39-4396-A22C-0F3A5EF8FB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48DA0F6A-86FE-4559-9A0A-CF7942E1C1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CB98207C-3EDC-4497-8934-32B0FA95C5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79FA60A4-C9F0-42E5-B7F7-7A0F72B325D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4848C63B-EE8F-45E5-82FF-105AB315423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60E79E9-EED6-411D-B47C-5EAA4BB670F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F377B061-4E93-4D35-91FD-EBA28E580AF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725BECE3-183E-44FD-B5EC-938E4898E8A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F9AD4428-31BA-4DD9-8066-D23C6FADC0A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E2C84E91-C75E-4202-B698-F61E005CFEC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3DC70A79-8A7C-43C0-8749-BC24B937B5F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03281300-426D-4704-99E0-27F260C558B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01FAFF38-9299-4EAB-9AC7-F0EAD403940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0CEED29E-333E-4B2A-9E72-917FAF8BFA8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427089E9-61E8-47C3-A827-A43EFE27181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127A7A02-138D-4B75-A097-4B0AEC437FB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78B1675-C762-4C9B-920F-DEF5DFF2072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B8F69C5-03F3-4705-8C28-D4ACD8850F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7AACA0F3-292C-4A48-92DD-A4EAB80B020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60" name="直線コネクタ 359">
          <a:extLst>
            <a:ext uri="{FF2B5EF4-FFF2-40B4-BE49-F238E27FC236}">
              <a16:creationId xmlns:a16="http://schemas.microsoft.com/office/drawing/2014/main" id="{3D9CCBD7-34F0-4C90-8915-7190D6B28A0C}"/>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61" name="【市民会館】&#10;一人当たり面積最小値テキスト">
          <a:extLst>
            <a:ext uri="{FF2B5EF4-FFF2-40B4-BE49-F238E27FC236}">
              <a16:creationId xmlns:a16="http://schemas.microsoft.com/office/drawing/2014/main" id="{8D27276A-C9D1-4C2A-B9A5-0BD37BE4931C}"/>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62" name="直線コネクタ 361">
          <a:extLst>
            <a:ext uri="{FF2B5EF4-FFF2-40B4-BE49-F238E27FC236}">
              <a16:creationId xmlns:a16="http://schemas.microsoft.com/office/drawing/2014/main" id="{BB37A472-9A90-484D-A681-6494F50D97E0}"/>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3" name="【市民会館】&#10;一人当たり面積最大値テキスト">
          <a:extLst>
            <a:ext uri="{FF2B5EF4-FFF2-40B4-BE49-F238E27FC236}">
              <a16:creationId xmlns:a16="http://schemas.microsoft.com/office/drawing/2014/main" id="{EFBB64BC-3447-4BEC-9450-92B006BCE2B6}"/>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4" name="直線コネクタ 363">
          <a:extLst>
            <a:ext uri="{FF2B5EF4-FFF2-40B4-BE49-F238E27FC236}">
              <a16:creationId xmlns:a16="http://schemas.microsoft.com/office/drawing/2014/main" id="{3C0B61B2-ED60-4FB4-9605-9DD63BE35DEF}"/>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65" name="【市民会館】&#10;一人当たり面積平均値テキスト">
          <a:extLst>
            <a:ext uri="{FF2B5EF4-FFF2-40B4-BE49-F238E27FC236}">
              <a16:creationId xmlns:a16="http://schemas.microsoft.com/office/drawing/2014/main" id="{7DB97789-3115-4189-BB03-79A24E90A765}"/>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6" name="フローチャート: 判断 365">
          <a:extLst>
            <a:ext uri="{FF2B5EF4-FFF2-40B4-BE49-F238E27FC236}">
              <a16:creationId xmlns:a16="http://schemas.microsoft.com/office/drawing/2014/main" id="{31CCF7A3-BDEC-4D2E-AAA9-CC7A87AA46B4}"/>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7" name="フローチャート: 判断 366">
          <a:extLst>
            <a:ext uri="{FF2B5EF4-FFF2-40B4-BE49-F238E27FC236}">
              <a16:creationId xmlns:a16="http://schemas.microsoft.com/office/drawing/2014/main" id="{EE885402-FEA7-40FE-B363-8B08D25DF991}"/>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68" name="フローチャート: 判断 367">
          <a:extLst>
            <a:ext uri="{FF2B5EF4-FFF2-40B4-BE49-F238E27FC236}">
              <a16:creationId xmlns:a16="http://schemas.microsoft.com/office/drawing/2014/main" id="{6987850A-65CE-482A-B94C-AF8C2EC5E568}"/>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69" name="フローチャート: 判断 368">
          <a:extLst>
            <a:ext uri="{FF2B5EF4-FFF2-40B4-BE49-F238E27FC236}">
              <a16:creationId xmlns:a16="http://schemas.microsoft.com/office/drawing/2014/main" id="{177F2C20-01CC-41DC-8B9A-D0F3DE489218}"/>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70" name="フローチャート: 判断 369">
          <a:extLst>
            <a:ext uri="{FF2B5EF4-FFF2-40B4-BE49-F238E27FC236}">
              <a16:creationId xmlns:a16="http://schemas.microsoft.com/office/drawing/2014/main" id="{BC676AA4-B0A6-4B85-9936-38DE8D01D33F}"/>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B6553F20-6165-46E0-810F-09F9C516F6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8186220-B569-46E3-B3BE-1054A35338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5B807E0-2627-4FFB-8919-9B0E5939E3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8EFFB88-5948-42CF-8EF9-1F7A8CB9FC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F8B9A64-2485-45F6-9001-F0DB542ADC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79883</xdr:rowOff>
    </xdr:from>
    <xdr:to>
      <xdr:col>55</xdr:col>
      <xdr:colOff>50800</xdr:colOff>
      <xdr:row>106</xdr:row>
      <xdr:rowOff>10033</xdr:rowOff>
    </xdr:to>
    <xdr:sp macro="" textlink="">
      <xdr:nvSpPr>
        <xdr:cNvPr id="376" name="楕円 375">
          <a:extLst>
            <a:ext uri="{FF2B5EF4-FFF2-40B4-BE49-F238E27FC236}">
              <a16:creationId xmlns:a16="http://schemas.microsoft.com/office/drawing/2014/main" id="{4B778EFC-61A0-4DCA-9AD5-769255ED93EE}"/>
            </a:ext>
          </a:extLst>
        </xdr:cNvPr>
        <xdr:cNvSpPr/>
      </xdr:nvSpPr>
      <xdr:spPr>
        <a:xfrm>
          <a:off x="10426700" y="180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102760</xdr:rowOff>
    </xdr:from>
    <xdr:ext cx="469744" cy="259045"/>
    <xdr:sp macro="" textlink="">
      <xdr:nvSpPr>
        <xdr:cNvPr id="377" name="【市民会館】&#10;一人当たり面積該当値テキスト">
          <a:extLst>
            <a:ext uri="{FF2B5EF4-FFF2-40B4-BE49-F238E27FC236}">
              <a16:creationId xmlns:a16="http://schemas.microsoft.com/office/drawing/2014/main" id="{6CAC9F30-79CC-49A3-9728-D60CEC9AB632}"/>
            </a:ext>
          </a:extLst>
        </xdr:cNvPr>
        <xdr:cNvSpPr txBox="1"/>
      </xdr:nvSpPr>
      <xdr:spPr>
        <a:xfrm>
          <a:off x="10515600" y="179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94742</xdr:rowOff>
    </xdr:from>
    <xdr:to>
      <xdr:col>50</xdr:col>
      <xdr:colOff>165100</xdr:colOff>
      <xdr:row>106</xdr:row>
      <xdr:rowOff>24892</xdr:rowOff>
    </xdr:to>
    <xdr:sp macro="" textlink="">
      <xdr:nvSpPr>
        <xdr:cNvPr id="378" name="楕円 377">
          <a:extLst>
            <a:ext uri="{FF2B5EF4-FFF2-40B4-BE49-F238E27FC236}">
              <a16:creationId xmlns:a16="http://schemas.microsoft.com/office/drawing/2014/main" id="{E4DF7400-3EFC-4851-ACF0-E1D06B591AD7}"/>
            </a:ext>
          </a:extLst>
        </xdr:cNvPr>
        <xdr:cNvSpPr/>
      </xdr:nvSpPr>
      <xdr:spPr>
        <a:xfrm>
          <a:off x="9588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130683</xdr:rowOff>
    </xdr:from>
    <xdr:to>
      <xdr:col>55</xdr:col>
      <xdr:colOff>0</xdr:colOff>
      <xdr:row>105</xdr:row>
      <xdr:rowOff>145542</xdr:rowOff>
    </xdr:to>
    <xdr:cxnSp macro="">
      <xdr:nvCxnSpPr>
        <xdr:cNvPr id="379" name="直線コネクタ 378">
          <a:extLst>
            <a:ext uri="{FF2B5EF4-FFF2-40B4-BE49-F238E27FC236}">
              <a16:creationId xmlns:a16="http://schemas.microsoft.com/office/drawing/2014/main" id="{A610DE1C-FE37-4C4A-97CF-649FD793A957}"/>
            </a:ext>
          </a:extLst>
        </xdr:cNvPr>
        <xdr:cNvCxnSpPr/>
      </xdr:nvCxnSpPr>
      <xdr:spPr>
        <a:xfrm flipV="1">
          <a:off x="9639300" y="1813293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107696</xdr:rowOff>
    </xdr:from>
    <xdr:to>
      <xdr:col>46</xdr:col>
      <xdr:colOff>38100</xdr:colOff>
      <xdr:row>106</xdr:row>
      <xdr:rowOff>37846</xdr:rowOff>
    </xdr:to>
    <xdr:sp macro="" textlink="">
      <xdr:nvSpPr>
        <xdr:cNvPr id="380" name="楕円 379">
          <a:extLst>
            <a:ext uri="{FF2B5EF4-FFF2-40B4-BE49-F238E27FC236}">
              <a16:creationId xmlns:a16="http://schemas.microsoft.com/office/drawing/2014/main" id="{C63794A8-22FB-4376-8F51-DC39C70AF090}"/>
            </a:ext>
          </a:extLst>
        </xdr:cNvPr>
        <xdr:cNvSpPr/>
      </xdr:nvSpPr>
      <xdr:spPr>
        <a:xfrm>
          <a:off x="8699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145542</xdr:rowOff>
    </xdr:from>
    <xdr:to>
      <xdr:col>50</xdr:col>
      <xdr:colOff>114300</xdr:colOff>
      <xdr:row>105</xdr:row>
      <xdr:rowOff>158496</xdr:rowOff>
    </xdr:to>
    <xdr:cxnSp macro="">
      <xdr:nvCxnSpPr>
        <xdr:cNvPr id="381" name="直線コネクタ 380">
          <a:extLst>
            <a:ext uri="{FF2B5EF4-FFF2-40B4-BE49-F238E27FC236}">
              <a16:creationId xmlns:a16="http://schemas.microsoft.com/office/drawing/2014/main" id="{181A1764-FFBC-4650-8D43-C853DA43DEC1}"/>
            </a:ext>
          </a:extLst>
        </xdr:cNvPr>
        <xdr:cNvCxnSpPr/>
      </xdr:nvCxnSpPr>
      <xdr:spPr>
        <a:xfrm flipV="1">
          <a:off x="8750300" y="1814779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382" name="楕円 381">
          <a:extLst>
            <a:ext uri="{FF2B5EF4-FFF2-40B4-BE49-F238E27FC236}">
              <a16:creationId xmlns:a16="http://schemas.microsoft.com/office/drawing/2014/main" id="{B15D89D1-B9AC-4EB1-B196-5B319AFFC1BA}"/>
            </a:ext>
          </a:extLst>
        </xdr:cNvPr>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158496</xdr:rowOff>
    </xdr:from>
    <xdr:to>
      <xdr:col>45</xdr:col>
      <xdr:colOff>177800</xdr:colOff>
      <xdr:row>105</xdr:row>
      <xdr:rowOff>169926</xdr:rowOff>
    </xdr:to>
    <xdr:cxnSp macro="">
      <xdr:nvCxnSpPr>
        <xdr:cNvPr id="383" name="直線コネクタ 382">
          <a:extLst>
            <a:ext uri="{FF2B5EF4-FFF2-40B4-BE49-F238E27FC236}">
              <a16:creationId xmlns:a16="http://schemas.microsoft.com/office/drawing/2014/main" id="{CCAB483D-52DD-4C75-AF71-8F8F1328A421}"/>
            </a:ext>
          </a:extLst>
        </xdr:cNvPr>
        <xdr:cNvCxnSpPr/>
      </xdr:nvCxnSpPr>
      <xdr:spPr>
        <a:xfrm flipV="1">
          <a:off x="7861300" y="18160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130556</xdr:rowOff>
    </xdr:from>
    <xdr:to>
      <xdr:col>36</xdr:col>
      <xdr:colOff>165100</xdr:colOff>
      <xdr:row>106</xdr:row>
      <xdr:rowOff>60706</xdr:rowOff>
    </xdr:to>
    <xdr:sp macro="" textlink="">
      <xdr:nvSpPr>
        <xdr:cNvPr id="384" name="楕円 383">
          <a:extLst>
            <a:ext uri="{FF2B5EF4-FFF2-40B4-BE49-F238E27FC236}">
              <a16:creationId xmlns:a16="http://schemas.microsoft.com/office/drawing/2014/main" id="{DF506D7F-2CE1-4E65-9A5C-26B9F87AA8FF}"/>
            </a:ext>
          </a:extLst>
        </xdr:cNvPr>
        <xdr:cNvSpPr/>
      </xdr:nvSpPr>
      <xdr:spPr>
        <a:xfrm>
          <a:off x="6921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106</xdr:row>
      <xdr:rowOff>9906</xdr:rowOff>
    </xdr:to>
    <xdr:cxnSp macro="">
      <xdr:nvCxnSpPr>
        <xdr:cNvPr id="385" name="直線コネクタ 384">
          <a:extLst>
            <a:ext uri="{FF2B5EF4-FFF2-40B4-BE49-F238E27FC236}">
              <a16:creationId xmlns:a16="http://schemas.microsoft.com/office/drawing/2014/main" id="{01AE689E-EE13-4CB8-848D-A5C593901E53}"/>
            </a:ext>
          </a:extLst>
        </xdr:cNvPr>
        <xdr:cNvCxnSpPr/>
      </xdr:nvCxnSpPr>
      <xdr:spPr>
        <a:xfrm flipV="1">
          <a:off x="6972300" y="18172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86" name="n_1aveValue【市民会館】&#10;一人当たり面積">
          <a:extLst>
            <a:ext uri="{FF2B5EF4-FFF2-40B4-BE49-F238E27FC236}">
              <a16:creationId xmlns:a16="http://schemas.microsoft.com/office/drawing/2014/main" id="{2C034E7D-C83E-48D2-AE75-E29D1CBF932F}"/>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87" name="n_2aveValue【市民会館】&#10;一人当たり面積">
          <a:extLst>
            <a:ext uri="{FF2B5EF4-FFF2-40B4-BE49-F238E27FC236}">
              <a16:creationId xmlns:a16="http://schemas.microsoft.com/office/drawing/2014/main" id="{4584FFC0-9DF1-4675-BECA-79CC70DD845E}"/>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388" name="n_3aveValue【市民会館】&#10;一人当たり面積">
          <a:extLst>
            <a:ext uri="{FF2B5EF4-FFF2-40B4-BE49-F238E27FC236}">
              <a16:creationId xmlns:a16="http://schemas.microsoft.com/office/drawing/2014/main" id="{E8D53F3C-337A-40BF-BBA4-77F866261E24}"/>
            </a:ext>
          </a:extLst>
        </xdr:cNvPr>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389" name="n_4aveValue【市民会館】&#10;一人当たり面積">
          <a:extLst>
            <a:ext uri="{FF2B5EF4-FFF2-40B4-BE49-F238E27FC236}">
              <a16:creationId xmlns:a16="http://schemas.microsoft.com/office/drawing/2014/main" id="{FAC59DE6-AD3F-4D93-B4DA-A09E24A54A9A}"/>
            </a:ext>
          </a:extLst>
        </xdr:cNvPr>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41419</xdr:rowOff>
    </xdr:from>
    <xdr:ext cx="469744" cy="259045"/>
    <xdr:sp macro="" textlink="">
      <xdr:nvSpPr>
        <xdr:cNvPr id="390" name="n_1mainValue【市民会館】&#10;一人当たり面積">
          <a:extLst>
            <a:ext uri="{FF2B5EF4-FFF2-40B4-BE49-F238E27FC236}">
              <a16:creationId xmlns:a16="http://schemas.microsoft.com/office/drawing/2014/main" id="{74010B34-95B3-416E-8C7E-7266A5561B49}"/>
            </a:ext>
          </a:extLst>
        </xdr:cNvPr>
        <xdr:cNvSpPr txBox="1"/>
      </xdr:nvSpPr>
      <xdr:spPr>
        <a:xfrm>
          <a:off x="93917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54373</xdr:rowOff>
    </xdr:from>
    <xdr:ext cx="469744" cy="259045"/>
    <xdr:sp macro="" textlink="">
      <xdr:nvSpPr>
        <xdr:cNvPr id="391" name="n_2mainValue【市民会館】&#10;一人当たり面積">
          <a:extLst>
            <a:ext uri="{FF2B5EF4-FFF2-40B4-BE49-F238E27FC236}">
              <a16:creationId xmlns:a16="http://schemas.microsoft.com/office/drawing/2014/main" id="{FEC397AA-2209-423F-B4D2-9745EFC7702A}"/>
            </a:ext>
          </a:extLst>
        </xdr:cNvPr>
        <xdr:cNvSpPr txBox="1"/>
      </xdr:nvSpPr>
      <xdr:spPr>
        <a:xfrm>
          <a:off x="8515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65803</xdr:rowOff>
    </xdr:from>
    <xdr:ext cx="469744" cy="259045"/>
    <xdr:sp macro="" textlink="">
      <xdr:nvSpPr>
        <xdr:cNvPr id="392" name="n_3mainValue【市民会館】&#10;一人当たり面積">
          <a:extLst>
            <a:ext uri="{FF2B5EF4-FFF2-40B4-BE49-F238E27FC236}">
              <a16:creationId xmlns:a16="http://schemas.microsoft.com/office/drawing/2014/main" id="{313DA9A3-3069-4CB9-BE61-FF2CEDCAD11B}"/>
            </a:ext>
          </a:extLst>
        </xdr:cNvPr>
        <xdr:cNvSpPr txBox="1"/>
      </xdr:nvSpPr>
      <xdr:spPr>
        <a:xfrm>
          <a:off x="7626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77233</xdr:rowOff>
    </xdr:from>
    <xdr:ext cx="469744" cy="259045"/>
    <xdr:sp macro="" textlink="">
      <xdr:nvSpPr>
        <xdr:cNvPr id="393" name="n_4mainValue【市民会館】&#10;一人当たり面積">
          <a:extLst>
            <a:ext uri="{FF2B5EF4-FFF2-40B4-BE49-F238E27FC236}">
              <a16:creationId xmlns:a16="http://schemas.microsoft.com/office/drawing/2014/main" id="{033D26BD-1E68-4706-8D49-AB9CA822555B}"/>
            </a:ext>
          </a:extLst>
        </xdr:cNvPr>
        <xdr:cNvSpPr txBox="1"/>
      </xdr:nvSpPr>
      <xdr:spPr>
        <a:xfrm>
          <a:off x="6737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63DE815-7381-40DA-94A6-67202DED47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70E47B0C-2C23-49F5-AF16-E627F27FF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CD5F933-D3AD-47F8-8094-E07EF0EEF9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75BD149-1B23-4D34-803C-09D5433BE0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4903D65-A383-4DC1-931F-AF530D6DF9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DC262911-BA33-4DB7-8E8C-C06464AAD9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D8FF5B72-6BEF-40D3-98F2-17FB247164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33413E7-6FA9-4F60-860B-607F8B8A6E2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A3306B92-6458-48FD-8220-7D27571242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9C7FF3B5-6DFD-49EA-88FA-DED33E2B10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10161BF-635E-411B-BA3B-AE55831917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1664FC44-A15F-478A-AAFB-606BA20BD7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34381DCF-6299-4B53-98C0-0F12C9A8C3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BFE3845D-4E0F-438A-98A6-081F0E6C4D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6C75020D-F831-49FF-93DA-26A3F7CFDF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F12D03E0-0EFF-4626-900C-59A0B8606DF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F11909D-A0CC-4F41-8C5A-F313425227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210999F1-0575-4694-AA87-7D63378261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38C36C3-AF97-4692-A1C2-66EC8D2F2E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109091BB-EE04-4F0A-B252-437222AD91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96413792-DF9E-4623-9CB0-3A0576F487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B253EAD4-7436-4B4C-BCD4-E1D90E262E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D058053-4199-4DE8-A59C-230D7D9C6B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4C9443DB-8A10-408C-AB5C-2441BEE9DD3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4AA7CBA7-ACC9-4929-95FC-9B341D7EA9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5D5E1271-212A-414F-A048-F15DAC4C8B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EA6F3CAD-D2A9-4DB4-9D7D-24AA5B8DD9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19CE218-5533-4501-BA3C-A9BE3B559E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EDF2EF71-EAA1-45CD-84D2-F2E1187544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4EC389F0-D369-427F-B7E8-AF44437899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5952109-9A42-4C9C-946A-E51F164847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288B691E-99E6-49D6-895E-3373307126D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89FE3755-1170-4694-8E47-07C2049EF0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C6EA480-02A6-4D07-9E71-52277E78DD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C293C98-AC6B-495C-94C0-26D11C53B8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54B8CE52-C5C8-4312-8BC0-1C5F4567A8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9349D375-B344-4544-A18A-7D6806F555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FE1EFA0C-AD02-495E-8B1D-E37F8E1D36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B65A1202-4222-4D98-9EC4-9E8ABFB8E3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B28DB01E-2DD0-4747-9DB9-570A3A79824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58C645E3-577A-4290-9D25-52C3AB3896B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EA90F7C2-AFD4-4162-9998-612D214383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A6EBFC8C-2429-44FE-AF28-F5C9D3B76E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B3E247BA-82BE-4980-A431-1A7E74A846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C7043E31-BCD3-4F18-9DFF-CBC1546D0EB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52643743-DDE2-4E18-8D1F-374259E025D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8A9FE212-83FF-4864-B092-55D4009C999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EAE372C8-1C73-4CEC-BD7E-7D29E824998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F9054542-46EE-4D65-81CD-99850DE804B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B1F09B65-4235-4CA6-B412-FA4585BA322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458CE362-801D-4410-B276-EBF5C23BE42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3982D635-94D6-4E92-872C-8B9F2180ACB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6" name="テキスト ボックス 445">
          <a:extLst>
            <a:ext uri="{FF2B5EF4-FFF2-40B4-BE49-F238E27FC236}">
              <a16:creationId xmlns:a16="http://schemas.microsoft.com/office/drawing/2014/main" id="{20A1F0EE-1CFE-4FC5-B707-6414BF29A1F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CB038A12-ADFC-4D07-ABA3-95A11FECE2C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D7F79377-18B2-4BEC-AFF1-8B913B96F4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158750</xdr:rowOff>
    </xdr:from>
    <xdr:to>
      <xdr:col>85</xdr:col>
      <xdr:colOff>126364</xdr:colOff>
      <xdr:row>85</xdr:row>
      <xdr:rowOff>31750</xdr:rowOff>
    </xdr:to>
    <xdr:cxnSp macro="">
      <xdr:nvCxnSpPr>
        <xdr:cNvPr id="449" name="直線コネクタ 448">
          <a:extLst>
            <a:ext uri="{FF2B5EF4-FFF2-40B4-BE49-F238E27FC236}">
              <a16:creationId xmlns:a16="http://schemas.microsoft.com/office/drawing/2014/main" id="{7E1C45F0-BD25-40E5-AD8E-C1F92469DB51}"/>
            </a:ext>
          </a:extLst>
        </xdr:cNvPr>
        <xdr:cNvCxnSpPr/>
      </xdr:nvCxnSpPr>
      <xdr:spPr>
        <a:xfrm flipV="1">
          <a:off x="16318864" y="1336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17950140-D217-4E1E-8CDC-DDAF201CF4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1" name="直線コネクタ 450">
          <a:extLst>
            <a:ext uri="{FF2B5EF4-FFF2-40B4-BE49-F238E27FC236}">
              <a16:creationId xmlns:a16="http://schemas.microsoft.com/office/drawing/2014/main" id="{3A37E19B-DF84-4EB9-AE3E-741AFC637E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105427</xdr:rowOff>
    </xdr:from>
    <xdr:ext cx="340478" cy="259045"/>
    <xdr:sp macro="" textlink="">
      <xdr:nvSpPr>
        <xdr:cNvPr id="452" name="【消防施設】&#10;有形固定資産減価償却率最大値テキスト">
          <a:extLst>
            <a:ext uri="{FF2B5EF4-FFF2-40B4-BE49-F238E27FC236}">
              <a16:creationId xmlns:a16="http://schemas.microsoft.com/office/drawing/2014/main" id="{86D6E6BA-DFAA-4933-9FA5-F6F3323A62E5}"/>
            </a:ext>
          </a:extLst>
        </xdr:cNvPr>
        <xdr:cNvSpPr txBox="1"/>
      </xdr:nvSpPr>
      <xdr:spPr>
        <a:xfrm>
          <a:off x="16357600"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158750</xdr:rowOff>
    </xdr:from>
    <xdr:to>
      <xdr:col>86</xdr:col>
      <xdr:colOff>25400</xdr:colOff>
      <xdr:row>77</xdr:row>
      <xdr:rowOff>158750</xdr:rowOff>
    </xdr:to>
    <xdr:cxnSp macro="">
      <xdr:nvCxnSpPr>
        <xdr:cNvPr id="453" name="直線コネクタ 452">
          <a:extLst>
            <a:ext uri="{FF2B5EF4-FFF2-40B4-BE49-F238E27FC236}">
              <a16:creationId xmlns:a16="http://schemas.microsoft.com/office/drawing/2014/main" id="{A2B6879D-0F19-41CE-8D1F-4B3C18BEDD52}"/>
            </a:ext>
          </a:extLst>
        </xdr:cNvPr>
        <xdr:cNvCxnSpPr/>
      </xdr:nvCxnSpPr>
      <xdr:spPr>
        <a:xfrm>
          <a:off x="16230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165116</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58564DB1-1A57-48FB-B8CA-56AC97F81948}"/>
            </a:ext>
          </a:extLst>
        </xdr:cNvPr>
        <xdr:cNvSpPr txBox="1"/>
      </xdr:nvSpPr>
      <xdr:spPr>
        <a:xfrm>
          <a:off x="16357600" y="14052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15239</xdr:rowOff>
    </xdr:from>
    <xdr:to>
      <xdr:col>85</xdr:col>
      <xdr:colOff>177800</xdr:colOff>
      <xdr:row>82</xdr:row>
      <xdr:rowOff>116839</xdr:rowOff>
    </xdr:to>
    <xdr:sp macro="" textlink="">
      <xdr:nvSpPr>
        <xdr:cNvPr id="455" name="フローチャート: 判断 454">
          <a:extLst>
            <a:ext uri="{FF2B5EF4-FFF2-40B4-BE49-F238E27FC236}">
              <a16:creationId xmlns:a16="http://schemas.microsoft.com/office/drawing/2014/main" id="{B6EED44D-1594-45A3-A8A1-860E9CEED543}"/>
            </a:ext>
          </a:extLst>
        </xdr:cNvPr>
        <xdr:cNvSpPr/>
      </xdr:nvSpPr>
      <xdr:spPr>
        <a:xfrm>
          <a:off x="16268700" y="140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5080</xdr:rowOff>
    </xdr:from>
    <xdr:to>
      <xdr:col>81</xdr:col>
      <xdr:colOff>101600</xdr:colOff>
      <xdr:row>82</xdr:row>
      <xdr:rowOff>106680</xdr:rowOff>
    </xdr:to>
    <xdr:sp macro="" textlink="">
      <xdr:nvSpPr>
        <xdr:cNvPr id="456" name="フローチャート: 判断 455">
          <a:extLst>
            <a:ext uri="{FF2B5EF4-FFF2-40B4-BE49-F238E27FC236}">
              <a16:creationId xmlns:a16="http://schemas.microsoft.com/office/drawing/2014/main" id="{AB04E55C-F27C-4946-B3DA-50614B38027B}"/>
            </a:ext>
          </a:extLst>
        </xdr:cNvPr>
        <xdr:cNvSpPr/>
      </xdr:nvSpPr>
      <xdr:spPr>
        <a:xfrm>
          <a:off x="15430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457" name="フローチャート: 判断 456">
          <a:extLst>
            <a:ext uri="{FF2B5EF4-FFF2-40B4-BE49-F238E27FC236}">
              <a16:creationId xmlns:a16="http://schemas.microsoft.com/office/drawing/2014/main" id="{00CC5B91-24AB-4FE5-9D28-C6F7171A25E2}"/>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148589</xdr:rowOff>
    </xdr:from>
    <xdr:to>
      <xdr:col>72</xdr:col>
      <xdr:colOff>38100</xdr:colOff>
      <xdr:row>82</xdr:row>
      <xdr:rowOff>78739</xdr:rowOff>
    </xdr:to>
    <xdr:sp macro="" textlink="">
      <xdr:nvSpPr>
        <xdr:cNvPr id="458" name="フローチャート: 判断 457">
          <a:extLst>
            <a:ext uri="{FF2B5EF4-FFF2-40B4-BE49-F238E27FC236}">
              <a16:creationId xmlns:a16="http://schemas.microsoft.com/office/drawing/2014/main" id="{D8364CEC-D16D-463B-828A-63A59371E0F1}"/>
            </a:ext>
          </a:extLst>
        </xdr:cNvPr>
        <xdr:cNvSpPr/>
      </xdr:nvSpPr>
      <xdr:spPr>
        <a:xfrm>
          <a:off x="13652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156211</xdr:rowOff>
    </xdr:from>
    <xdr:to>
      <xdr:col>67</xdr:col>
      <xdr:colOff>101600</xdr:colOff>
      <xdr:row>82</xdr:row>
      <xdr:rowOff>86361</xdr:rowOff>
    </xdr:to>
    <xdr:sp macro="" textlink="">
      <xdr:nvSpPr>
        <xdr:cNvPr id="459" name="フローチャート: 判断 458">
          <a:extLst>
            <a:ext uri="{FF2B5EF4-FFF2-40B4-BE49-F238E27FC236}">
              <a16:creationId xmlns:a16="http://schemas.microsoft.com/office/drawing/2014/main" id="{C935CE0B-5111-4023-9453-219EEC5BDCD3}"/>
            </a:ext>
          </a:extLst>
        </xdr:cNvPr>
        <xdr:cNvSpPr/>
      </xdr:nvSpPr>
      <xdr:spPr>
        <a:xfrm>
          <a:off x="12763500" y="1404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DDEC52E-8292-4C17-B8D8-D193C0D233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BC5BE096-8867-4FF4-A454-872D2C5C6D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FB4EB2B-752C-4960-BDF5-0701C48DB47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6476BAA3-09AC-4A49-862D-D32FD3E3A0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A62D84BD-C6AC-4334-AC72-5E6FA82EB7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57150</xdr:rowOff>
    </xdr:from>
    <xdr:to>
      <xdr:col>85</xdr:col>
      <xdr:colOff>177800</xdr:colOff>
      <xdr:row>78</xdr:row>
      <xdr:rowOff>158750</xdr:rowOff>
    </xdr:to>
    <xdr:sp macro="" textlink="">
      <xdr:nvSpPr>
        <xdr:cNvPr id="465" name="楕円 464">
          <a:extLst>
            <a:ext uri="{FF2B5EF4-FFF2-40B4-BE49-F238E27FC236}">
              <a16:creationId xmlns:a16="http://schemas.microsoft.com/office/drawing/2014/main" id="{66B0CC2A-0AB1-472A-975F-54FA512FA3DE}"/>
            </a:ext>
          </a:extLst>
        </xdr:cNvPr>
        <xdr:cNvSpPr/>
      </xdr:nvSpPr>
      <xdr:spPr>
        <a:xfrm>
          <a:off x="16268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143527</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F17BA740-BCBA-48A9-A34E-871FF05F4414}"/>
            </a:ext>
          </a:extLst>
        </xdr:cNvPr>
        <xdr:cNvSpPr txBox="1"/>
      </xdr:nvSpPr>
      <xdr:spPr>
        <a:xfrm>
          <a:off x="16357600"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7620</xdr:rowOff>
    </xdr:from>
    <xdr:to>
      <xdr:col>81</xdr:col>
      <xdr:colOff>101600</xdr:colOff>
      <xdr:row>78</xdr:row>
      <xdr:rowOff>109220</xdr:rowOff>
    </xdr:to>
    <xdr:sp macro="" textlink="">
      <xdr:nvSpPr>
        <xdr:cNvPr id="467" name="楕円 466">
          <a:extLst>
            <a:ext uri="{FF2B5EF4-FFF2-40B4-BE49-F238E27FC236}">
              <a16:creationId xmlns:a16="http://schemas.microsoft.com/office/drawing/2014/main" id="{5ED0B214-1542-41EA-8537-53EBC6799C9F}"/>
            </a:ext>
          </a:extLst>
        </xdr:cNvPr>
        <xdr:cNvSpPr/>
      </xdr:nvSpPr>
      <xdr:spPr>
        <a:xfrm>
          <a:off x="15430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58420</xdr:rowOff>
    </xdr:from>
    <xdr:to>
      <xdr:col>85</xdr:col>
      <xdr:colOff>127000</xdr:colOff>
      <xdr:row>78</xdr:row>
      <xdr:rowOff>107950</xdr:rowOff>
    </xdr:to>
    <xdr:cxnSp macro="">
      <xdr:nvCxnSpPr>
        <xdr:cNvPr id="468" name="直線コネクタ 467">
          <a:extLst>
            <a:ext uri="{FF2B5EF4-FFF2-40B4-BE49-F238E27FC236}">
              <a16:creationId xmlns:a16="http://schemas.microsoft.com/office/drawing/2014/main" id="{17D2990C-7638-4F7A-BFA8-93A65453B0E1}"/>
            </a:ext>
          </a:extLst>
        </xdr:cNvPr>
        <xdr:cNvCxnSpPr/>
      </xdr:nvCxnSpPr>
      <xdr:spPr>
        <a:xfrm>
          <a:off x="15481300" y="134315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130811</xdr:rowOff>
    </xdr:from>
    <xdr:to>
      <xdr:col>76</xdr:col>
      <xdr:colOff>165100</xdr:colOff>
      <xdr:row>78</xdr:row>
      <xdr:rowOff>60961</xdr:rowOff>
    </xdr:to>
    <xdr:sp macro="" textlink="">
      <xdr:nvSpPr>
        <xdr:cNvPr id="469" name="楕円 468">
          <a:extLst>
            <a:ext uri="{FF2B5EF4-FFF2-40B4-BE49-F238E27FC236}">
              <a16:creationId xmlns:a16="http://schemas.microsoft.com/office/drawing/2014/main" id="{902FD0A7-B5D0-4569-860D-36A5EDBB92CA}"/>
            </a:ext>
          </a:extLst>
        </xdr:cNvPr>
        <xdr:cNvSpPr/>
      </xdr:nvSpPr>
      <xdr:spPr>
        <a:xfrm>
          <a:off x="14541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10161</xdr:rowOff>
    </xdr:from>
    <xdr:to>
      <xdr:col>81</xdr:col>
      <xdr:colOff>50800</xdr:colOff>
      <xdr:row>78</xdr:row>
      <xdr:rowOff>58420</xdr:rowOff>
    </xdr:to>
    <xdr:cxnSp macro="">
      <xdr:nvCxnSpPr>
        <xdr:cNvPr id="470" name="直線コネクタ 469">
          <a:extLst>
            <a:ext uri="{FF2B5EF4-FFF2-40B4-BE49-F238E27FC236}">
              <a16:creationId xmlns:a16="http://schemas.microsoft.com/office/drawing/2014/main" id="{A79239F5-AC60-4AE2-AAF7-131FF07FA180}"/>
            </a:ext>
          </a:extLst>
        </xdr:cNvPr>
        <xdr:cNvCxnSpPr/>
      </xdr:nvCxnSpPr>
      <xdr:spPr>
        <a:xfrm>
          <a:off x="14592300" y="1338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471" name="楕円 470">
          <a:extLst>
            <a:ext uri="{FF2B5EF4-FFF2-40B4-BE49-F238E27FC236}">
              <a16:creationId xmlns:a16="http://schemas.microsoft.com/office/drawing/2014/main" id="{B1B6BCE9-C07C-4B41-ACBE-EF21E485ECFC}"/>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10161</xdr:rowOff>
    </xdr:to>
    <xdr:cxnSp macro="">
      <xdr:nvCxnSpPr>
        <xdr:cNvPr id="472" name="直線コネクタ 471">
          <a:extLst>
            <a:ext uri="{FF2B5EF4-FFF2-40B4-BE49-F238E27FC236}">
              <a16:creationId xmlns:a16="http://schemas.microsoft.com/office/drawing/2014/main" id="{16627690-6B1D-4D95-906B-D6F3216765E9}"/>
            </a:ext>
          </a:extLst>
        </xdr:cNvPr>
        <xdr:cNvCxnSpPr/>
      </xdr:nvCxnSpPr>
      <xdr:spPr>
        <a:xfrm>
          <a:off x="13703300" y="1333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97807</xdr:rowOff>
    </xdr:from>
    <xdr:ext cx="405111" cy="259045"/>
    <xdr:sp macro="" textlink="">
      <xdr:nvSpPr>
        <xdr:cNvPr id="473" name="n_1aveValue【消防施設】&#10;有形固定資産減価償却率">
          <a:extLst>
            <a:ext uri="{FF2B5EF4-FFF2-40B4-BE49-F238E27FC236}">
              <a16:creationId xmlns:a16="http://schemas.microsoft.com/office/drawing/2014/main" id="{7D118E67-8CB9-45B7-B2DC-8F9E92495D61}"/>
            </a:ext>
          </a:extLst>
        </xdr:cNvPr>
        <xdr:cNvSpPr txBox="1"/>
      </xdr:nvSpPr>
      <xdr:spPr>
        <a:xfrm>
          <a:off x="15266044"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474" name="n_2aveValue【消防施設】&#10;有形固定資産減価償却率">
          <a:extLst>
            <a:ext uri="{FF2B5EF4-FFF2-40B4-BE49-F238E27FC236}">
              <a16:creationId xmlns:a16="http://schemas.microsoft.com/office/drawing/2014/main" id="{6D402159-ECB8-45D4-8629-C6A7952BFC58}"/>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69866</xdr:rowOff>
    </xdr:from>
    <xdr:ext cx="405111" cy="259045"/>
    <xdr:sp macro="" textlink="">
      <xdr:nvSpPr>
        <xdr:cNvPr id="475" name="n_3aveValue【消防施設】&#10;有形固定資産減価償却率">
          <a:extLst>
            <a:ext uri="{FF2B5EF4-FFF2-40B4-BE49-F238E27FC236}">
              <a16:creationId xmlns:a16="http://schemas.microsoft.com/office/drawing/2014/main" id="{28224750-182B-4D02-B021-89BE7DD01B70}"/>
            </a:ext>
          </a:extLst>
        </xdr:cNvPr>
        <xdr:cNvSpPr txBox="1"/>
      </xdr:nvSpPr>
      <xdr:spPr>
        <a:xfrm>
          <a:off x="13500744"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476" name="n_4aveValue【消防施設】&#10;有形固定資産減価償却率">
          <a:extLst>
            <a:ext uri="{FF2B5EF4-FFF2-40B4-BE49-F238E27FC236}">
              <a16:creationId xmlns:a16="http://schemas.microsoft.com/office/drawing/2014/main" id="{4619EE90-702B-4CC9-9713-C391126F7967}"/>
            </a:ext>
          </a:extLst>
        </xdr:cNvPr>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125747</xdr:rowOff>
    </xdr:from>
    <xdr:ext cx="340478" cy="259045"/>
    <xdr:sp macro="" textlink="">
      <xdr:nvSpPr>
        <xdr:cNvPr id="477" name="n_1mainValue【消防施設】&#10;有形固定資産減価償却率">
          <a:extLst>
            <a:ext uri="{FF2B5EF4-FFF2-40B4-BE49-F238E27FC236}">
              <a16:creationId xmlns:a16="http://schemas.microsoft.com/office/drawing/2014/main" id="{87A312A8-F974-47A8-B46C-5CA6ADAB62CE}"/>
            </a:ext>
          </a:extLst>
        </xdr:cNvPr>
        <xdr:cNvSpPr txBox="1"/>
      </xdr:nvSpPr>
      <xdr:spPr>
        <a:xfrm>
          <a:off x="152983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77488</xdr:rowOff>
    </xdr:from>
    <xdr:ext cx="340478" cy="259045"/>
    <xdr:sp macro="" textlink="">
      <xdr:nvSpPr>
        <xdr:cNvPr id="478" name="n_2mainValue【消防施設】&#10;有形固定資産減価償却率">
          <a:extLst>
            <a:ext uri="{FF2B5EF4-FFF2-40B4-BE49-F238E27FC236}">
              <a16:creationId xmlns:a16="http://schemas.microsoft.com/office/drawing/2014/main" id="{609DB52F-7403-464F-A855-C36C8FDEFEED}"/>
            </a:ext>
          </a:extLst>
        </xdr:cNvPr>
        <xdr:cNvSpPr txBox="1"/>
      </xdr:nvSpPr>
      <xdr:spPr>
        <a:xfrm>
          <a:off x="14422061" y="1310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479" name="n_3mainValue【消防施設】&#10;有形固定資産減価償却率">
          <a:extLst>
            <a:ext uri="{FF2B5EF4-FFF2-40B4-BE49-F238E27FC236}">
              <a16:creationId xmlns:a16="http://schemas.microsoft.com/office/drawing/2014/main" id="{1259FBB9-52E9-466E-BFE5-A260FCDB4411}"/>
            </a:ext>
          </a:extLst>
        </xdr:cNvPr>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DBBFD721-4967-49C1-BFC5-8BF70D8F08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5923CF85-FE65-4856-AECC-C6CA2E50A1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E2F1CC77-7938-4268-85A3-1897E46405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1F945BC1-006B-48C3-AA45-F33FD5DECB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D19477DF-8739-45F8-8D23-6CD27D267B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106D6C09-23C0-4EB7-8D8E-6D1DFBB993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3707C41E-79A4-41ED-BB4B-AD991A696E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FEA0E333-7772-4FAA-9566-1F78D60BBA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409AE3E5-C150-464D-BBF1-7575273BDF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E901D6B2-1EE8-479C-855F-4082ECAFFF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BC44B7AA-C6A9-4E6C-8D40-CAE16964CBF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AC7688E6-9DFA-441D-8460-1509F550230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75B2713A-9B1A-4F8D-97B9-A32D8E3BA9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74A54482-F47A-44AB-9E89-E356EC704D7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20C8F4EB-A8FD-48A3-B4D0-26DB2064A0E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7917950A-80B9-412E-B722-450B092701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6BAF2724-F502-4751-A9C9-ED2BBD60028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08DDB001-659F-4CBE-BF38-29CFC33A88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DC31AAB7-9536-4E37-BC0B-175AFB66E3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437F3F0F-A4FC-4E60-AA3E-6398720DCD2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9581330B-8F03-4979-983B-DA2DA22E6A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9016E371-68F0-41DA-9B3B-5F65BCEFAC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EE947ADF-9B1E-480B-ADEC-0DB875B4C6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3" name="直線コネクタ 502">
          <a:extLst>
            <a:ext uri="{FF2B5EF4-FFF2-40B4-BE49-F238E27FC236}">
              <a16:creationId xmlns:a16="http://schemas.microsoft.com/office/drawing/2014/main" id="{76947EBE-497C-453F-B3BF-8EB0C0D517A3}"/>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4" name="【消防施設】&#10;一人当たり面積最小値テキスト">
          <a:extLst>
            <a:ext uri="{FF2B5EF4-FFF2-40B4-BE49-F238E27FC236}">
              <a16:creationId xmlns:a16="http://schemas.microsoft.com/office/drawing/2014/main" id="{F80C42A6-59DB-449C-8994-9669B3F99C3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5" name="直線コネクタ 504">
          <a:extLst>
            <a:ext uri="{FF2B5EF4-FFF2-40B4-BE49-F238E27FC236}">
              <a16:creationId xmlns:a16="http://schemas.microsoft.com/office/drawing/2014/main" id="{B5721DCB-05CF-4919-9E25-4AE834DA44C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06" name="【消防施設】&#10;一人当たり面積最大値テキスト">
          <a:extLst>
            <a:ext uri="{FF2B5EF4-FFF2-40B4-BE49-F238E27FC236}">
              <a16:creationId xmlns:a16="http://schemas.microsoft.com/office/drawing/2014/main" id="{508D6173-2851-4BB9-911B-3E86BCEE0356}"/>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07" name="直線コネクタ 506">
          <a:extLst>
            <a:ext uri="{FF2B5EF4-FFF2-40B4-BE49-F238E27FC236}">
              <a16:creationId xmlns:a16="http://schemas.microsoft.com/office/drawing/2014/main" id="{D8B82656-7E22-4E14-9D97-826CF73EBAA6}"/>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08" name="【消防施設】&#10;一人当たり面積平均値テキスト">
          <a:extLst>
            <a:ext uri="{FF2B5EF4-FFF2-40B4-BE49-F238E27FC236}">
              <a16:creationId xmlns:a16="http://schemas.microsoft.com/office/drawing/2014/main" id="{7E329931-B441-474D-8AA3-25F1AAC5BAF6}"/>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09" name="フローチャート: 判断 508">
          <a:extLst>
            <a:ext uri="{FF2B5EF4-FFF2-40B4-BE49-F238E27FC236}">
              <a16:creationId xmlns:a16="http://schemas.microsoft.com/office/drawing/2014/main" id="{2D96A706-C978-4CA1-B849-7CC9CD9CE1AC}"/>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0" name="フローチャート: 判断 509">
          <a:extLst>
            <a:ext uri="{FF2B5EF4-FFF2-40B4-BE49-F238E27FC236}">
              <a16:creationId xmlns:a16="http://schemas.microsoft.com/office/drawing/2014/main" id="{AB0DC345-3A5C-4802-8ED1-6BC224D1F545}"/>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1" name="フローチャート: 判断 510">
          <a:extLst>
            <a:ext uri="{FF2B5EF4-FFF2-40B4-BE49-F238E27FC236}">
              <a16:creationId xmlns:a16="http://schemas.microsoft.com/office/drawing/2014/main" id="{9B257EF6-8F96-4453-A6D4-AC7EB3D422FF}"/>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2" name="フローチャート: 判断 511">
          <a:extLst>
            <a:ext uri="{FF2B5EF4-FFF2-40B4-BE49-F238E27FC236}">
              <a16:creationId xmlns:a16="http://schemas.microsoft.com/office/drawing/2014/main" id="{0038C467-66C4-41F2-A25C-D6CCE44DE886}"/>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3" name="フローチャート: 判断 512">
          <a:extLst>
            <a:ext uri="{FF2B5EF4-FFF2-40B4-BE49-F238E27FC236}">
              <a16:creationId xmlns:a16="http://schemas.microsoft.com/office/drawing/2014/main" id="{AFC3B5E7-F768-4B1A-A43D-2443633DC30A}"/>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98C245BC-9366-4E05-A998-D75C047AA3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EABABC7-3EEF-43A8-8500-34C713B695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19C8115-5906-4A67-AA37-EFDA5C3FE8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D667B875-67FA-41E3-96F2-B3A4BA94DF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A1BC442-2C32-4614-AF46-24008893C7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636</xdr:rowOff>
    </xdr:from>
    <xdr:to>
      <xdr:col>116</xdr:col>
      <xdr:colOff>114300</xdr:colOff>
      <xdr:row>86</xdr:row>
      <xdr:rowOff>102236</xdr:rowOff>
    </xdr:to>
    <xdr:sp macro="" textlink="">
      <xdr:nvSpPr>
        <xdr:cNvPr id="519" name="楕円 518">
          <a:extLst>
            <a:ext uri="{FF2B5EF4-FFF2-40B4-BE49-F238E27FC236}">
              <a16:creationId xmlns:a16="http://schemas.microsoft.com/office/drawing/2014/main" id="{62174C20-A448-474C-81CD-F6084B974C91}"/>
            </a:ext>
          </a:extLst>
        </xdr:cNvPr>
        <xdr:cNvSpPr/>
      </xdr:nvSpPr>
      <xdr:spPr>
        <a:xfrm>
          <a:off x="22110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87013</xdr:rowOff>
    </xdr:from>
    <xdr:ext cx="469744" cy="259045"/>
    <xdr:sp macro="" textlink="">
      <xdr:nvSpPr>
        <xdr:cNvPr id="520" name="【消防施設】&#10;一人当たり面積該当値テキスト">
          <a:extLst>
            <a:ext uri="{FF2B5EF4-FFF2-40B4-BE49-F238E27FC236}">
              <a16:creationId xmlns:a16="http://schemas.microsoft.com/office/drawing/2014/main" id="{CD6C7058-3BF9-4757-A021-C8EFE316278F}"/>
            </a:ext>
          </a:extLst>
        </xdr:cNvPr>
        <xdr:cNvSpPr txBox="1"/>
      </xdr:nvSpPr>
      <xdr:spPr>
        <a:xfrm>
          <a:off x="22199600" y="146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521" name="楕円 520">
          <a:extLst>
            <a:ext uri="{FF2B5EF4-FFF2-40B4-BE49-F238E27FC236}">
              <a16:creationId xmlns:a16="http://schemas.microsoft.com/office/drawing/2014/main" id="{B17139FD-3C9C-4BE5-BC36-443403E7DFBB}"/>
            </a:ext>
          </a:extLst>
        </xdr:cNvPr>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51436</xdr:rowOff>
    </xdr:from>
    <xdr:to>
      <xdr:col>116</xdr:col>
      <xdr:colOff>63500</xdr:colOff>
      <xdr:row>86</xdr:row>
      <xdr:rowOff>53339</xdr:rowOff>
    </xdr:to>
    <xdr:cxnSp macro="">
      <xdr:nvCxnSpPr>
        <xdr:cNvPr id="522" name="直線コネクタ 521">
          <a:extLst>
            <a:ext uri="{FF2B5EF4-FFF2-40B4-BE49-F238E27FC236}">
              <a16:creationId xmlns:a16="http://schemas.microsoft.com/office/drawing/2014/main" id="{E9AFA834-3A81-41AF-991A-195C3FB46880}"/>
            </a:ext>
          </a:extLst>
        </xdr:cNvPr>
        <xdr:cNvCxnSpPr/>
      </xdr:nvCxnSpPr>
      <xdr:spPr>
        <a:xfrm flipV="1">
          <a:off x="21323300" y="14796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xdr:rowOff>
    </xdr:from>
    <xdr:to>
      <xdr:col>107</xdr:col>
      <xdr:colOff>101600</xdr:colOff>
      <xdr:row>86</xdr:row>
      <xdr:rowOff>106045</xdr:rowOff>
    </xdr:to>
    <xdr:sp macro="" textlink="">
      <xdr:nvSpPr>
        <xdr:cNvPr id="523" name="楕円 522">
          <a:extLst>
            <a:ext uri="{FF2B5EF4-FFF2-40B4-BE49-F238E27FC236}">
              <a16:creationId xmlns:a16="http://schemas.microsoft.com/office/drawing/2014/main" id="{9BDA808F-0C82-4E6B-8E11-F75AE49FAAFF}"/>
            </a:ext>
          </a:extLst>
        </xdr:cNvPr>
        <xdr:cNvSpPr/>
      </xdr:nvSpPr>
      <xdr:spPr>
        <a:xfrm>
          <a:off x="20383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55245</xdr:rowOff>
    </xdr:to>
    <xdr:cxnSp macro="">
      <xdr:nvCxnSpPr>
        <xdr:cNvPr id="524" name="直線コネクタ 523">
          <a:extLst>
            <a:ext uri="{FF2B5EF4-FFF2-40B4-BE49-F238E27FC236}">
              <a16:creationId xmlns:a16="http://schemas.microsoft.com/office/drawing/2014/main" id="{286CE885-755A-4AA7-B9F3-0D00E314ABA6}"/>
            </a:ext>
          </a:extLst>
        </xdr:cNvPr>
        <xdr:cNvCxnSpPr/>
      </xdr:nvCxnSpPr>
      <xdr:spPr>
        <a:xfrm flipV="1">
          <a:off x="20434300" y="1479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525" name="楕円 524">
          <a:extLst>
            <a:ext uri="{FF2B5EF4-FFF2-40B4-BE49-F238E27FC236}">
              <a16:creationId xmlns:a16="http://schemas.microsoft.com/office/drawing/2014/main" id="{A4C5CBCD-82DC-42BE-BDFC-AAB5AF13C2F8}"/>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55245</xdr:rowOff>
    </xdr:from>
    <xdr:to>
      <xdr:col>107</xdr:col>
      <xdr:colOff>50800</xdr:colOff>
      <xdr:row>86</xdr:row>
      <xdr:rowOff>57150</xdr:rowOff>
    </xdr:to>
    <xdr:cxnSp macro="">
      <xdr:nvCxnSpPr>
        <xdr:cNvPr id="526" name="直線コネクタ 525">
          <a:extLst>
            <a:ext uri="{FF2B5EF4-FFF2-40B4-BE49-F238E27FC236}">
              <a16:creationId xmlns:a16="http://schemas.microsoft.com/office/drawing/2014/main" id="{B8D4F723-133D-4F1D-9277-FE4EE8DF973B}"/>
            </a:ext>
          </a:extLst>
        </xdr:cNvPr>
        <xdr:cNvCxnSpPr/>
      </xdr:nvCxnSpPr>
      <xdr:spPr>
        <a:xfrm flipV="1">
          <a:off x="19545300" y="1479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27" name="n_1aveValue【消防施設】&#10;一人当たり面積">
          <a:extLst>
            <a:ext uri="{FF2B5EF4-FFF2-40B4-BE49-F238E27FC236}">
              <a16:creationId xmlns:a16="http://schemas.microsoft.com/office/drawing/2014/main" id="{D48A8746-E238-4872-959D-7BF7B8A8B573}"/>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28" name="n_2aveValue【消防施設】&#10;一人当たり面積">
          <a:extLst>
            <a:ext uri="{FF2B5EF4-FFF2-40B4-BE49-F238E27FC236}">
              <a16:creationId xmlns:a16="http://schemas.microsoft.com/office/drawing/2014/main" id="{D6E460A3-D546-43F4-B9AB-6D021689F17E}"/>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29" name="n_3aveValue【消防施設】&#10;一人当たり面積">
          <a:extLst>
            <a:ext uri="{FF2B5EF4-FFF2-40B4-BE49-F238E27FC236}">
              <a16:creationId xmlns:a16="http://schemas.microsoft.com/office/drawing/2014/main" id="{234A014F-F017-4640-85C1-396CC8C421FD}"/>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530" name="n_4aveValue【消防施設】&#10;一人当たり面積">
          <a:extLst>
            <a:ext uri="{FF2B5EF4-FFF2-40B4-BE49-F238E27FC236}">
              <a16:creationId xmlns:a16="http://schemas.microsoft.com/office/drawing/2014/main" id="{5A71A65B-4518-4F6F-B098-03C7EF20D367}"/>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531" name="n_1mainValue【消防施設】&#10;一人当たり面積">
          <a:extLst>
            <a:ext uri="{FF2B5EF4-FFF2-40B4-BE49-F238E27FC236}">
              <a16:creationId xmlns:a16="http://schemas.microsoft.com/office/drawing/2014/main" id="{2DA00FAA-5392-46FC-A201-606A721DD92A}"/>
            </a:ext>
          </a:extLst>
        </xdr:cNvPr>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97172</xdr:rowOff>
    </xdr:from>
    <xdr:ext cx="469744" cy="259045"/>
    <xdr:sp macro="" textlink="">
      <xdr:nvSpPr>
        <xdr:cNvPr id="532" name="n_2mainValue【消防施設】&#10;一人当たり面積">
          <a:extLst>
            <a:ext uri="{FF2B5EF4-FFF2-40B4-BE49-F238E27FC236}">
              <a16:creationId xmlns:a16="http://schemas.microsoft.com/office/drawing/2014/main" id="{699B9677-01E2-4D84-A9FD-9DA3A68CA879}"/>
            </a:ext>
          </a:extLst>
        </xdr:cNvPr>
        <xdr:cNvSpPr txBox="1"/>
      </xdr:nvSpPr>
      <xdr:spPr>
        <a:xfrm>
          <a:off x="20199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533" name="n_3mainValue【消防施設】&#10;一人当たり面積">
          <a:extLst>
            <a:ext uri="{FF2B5EF4-FFF2-40B4-BE49-F238E27FC236}">
              <a16:creationId xmlns:a16="http://schemas.microsoft.com/office/drawing/2014/main" id="{9E7D9A3A-C2C2-42AE-9F17-CC619FE38C78}"/>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4CE3C568-4FBD-4D2A-A83C-DFE5CA192F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A22A945D-C3E2-47B9-ADD7-A34CC4F685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73FFB355-30E0-4EEE-86B0-694CAA64FB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568125E9-E521-4A29-AABA-1E657B533F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E71315EF-36B3-44DF-8132-AA4257F0D9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DAE2F37B-C260-46F0-BCE5-51DDF2B8A8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33843F6F-C89E-4F15-96E9-F37152076B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C125DCEE-8A97-496B-86FF-15D1263332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7C7FCE20-3093-4A28-A018-EE625ACE9A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85AC9662-6793-4EA8-BD28-3770F89AC1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961C4574-8285-42F7-AF55-69014A1949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3B50FDD3-12B5-4101-818F-08BAA0E5EF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CC74C9FE-EBC2-4FFE-B486-174F1FA1809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07CB0C8D-F45C-4EFD-909E-9C50740BCDF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88CF936C-90EC-4FED-AF67-698AD282187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7F336403-BC5A-4F10-AEEA-57A1066BA1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05D97A14-FCB0-42A4-BFE9-B318CD5BF44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B9A9F171-C979-4025-B218-24EA3C5A145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C89A9615-B79E-41AF-952C-37B74E21DEE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FD7D5505-E22A-45FD-AEC6-E8F2E9DD147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228E3D9A-1F30-44FF-871E-977259BF799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0C1B0795-DA4F-452A-9CCE-E45A9B86F3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AAF87196-A585-42D5-A160-BDD66BD731B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DE3A8088-4075-4B0D-836E-D1CE499E62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58" name="直線コネクタ 557">
          <a:extLst>
            <a:ext uri="{FF2B5EF4-FFF2-40B4-BE49-F238E27FC236}">
              <a16:creationId xmlns:a16="http://schemas.microsoft.com/office/drawing/2014/main" id="{09602D89-B37F-4A1A-8229-76E2FD2EF119}"/>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9" name="【庁舎】&#10;有形固定資産減価償却率最小値テキスト">
          <a:extLst>
            <a:ext uri="{FF2B5EF4-FFF2-40B4-BE49-F238E27FC236}">
              <a16:creationId xmlns:a16="http://schemas.microsoft.com/office/drawing/2014/main" id="{187B06E7-786F-4392-A580-8BE004A360D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0" name="直線コネクタ 559">
          <a:extLst>
            <a:ext uri="{FF2B5EF4-FFF2-40B4-BE49-F238E27FC236}">
              <a16:creationId xmlns:a16="http://schemas.microsoft.com/office/drawing/2014/main" id="{635A7803-8443-46BE-AFFB-5E66995311F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1" name="【庁舎】&#10;有形固定資産減価償却率最大値テキスト">
          <a:extLst>
            <a:ext uri="{FF2B5EF4-FFF2-40B4-BE49-F238E27FC236}">
              <a16:creationId xmlns:a16="http://schemas.microsoft.com/office/drawing/2014/main" id="{7E0B3333-2C0F-4A27-B334-AC9F7AF896C6}"/>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2" name="直線コネクタ 561">
          <a:extLst>
            <a:ext uri="{FF2B5EF4-FFF2-40B4-BE49-F238E27FC236}">
              <a16:creationId xmlns:a16="http://schemas.microsoft.com/office/drawing/2014/main" id="{46B4EF4E-BE78-4353-8E75-5EF6542AB5CF}"/>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3" name="【庁舎】&#10;有形固定資産減価償却率平均値テキスト">
          <a:extLst>
            <a:ext uri="{FF2B5EF4-FFF2-40B4-BE49-F238E27FC236}">
              <a16:creationId xmlns:a16="http://schemas.microsoft.com/office/drawing/2014/main" id="{5F2BD3B9-477A-4626-9E72-198DEDF95D86}"/>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4" name="フローチャート: 判断 563">
          <a:extLst>
            <a:ext uri="{FF2B5EF4-FFF2-40B4-BE49-F238E27FC236}">
              <a16:creationId xmlns:a16="http://schemas.microsoft.com/office/drawing/2014/main" id="{DDF0D6ED-AB57-4AB0-904A-FE0BD5936F92}"/>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65" name="フローチャート: 判断 564">
          <a:extLst>
            <a:ext uri="{FF2B5EF4-FFF2-40B4-BE49-F238E27FC236}">
              <a16:creationId xmlns:a16="http://schemas.microsoft.com/office/drawing/2014/main" id="{B5DBF367-CBDF-4144-961E-4F9C1928A765}"/>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66" name="フローチャート: 判断 565">
          <a:extLst>
            <a:ext uri="{FF2B5EF4-FFF2-40B4-BE49-F238E27FC236}">
              <a16:creationId xmlns:a16="http://schemas.microsoft.com/office/drawing/2014/main" id="{F14FF2C0-C691-476F-9F5E-D3107D46F701}"/>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67" name="フローチャート: 判断 566">
          <a:extLst>
            <a:ext uri="{FF2B5EF4-FFF2-40B4-BE49-F238E27FC236}">
              <a16:creationId xmlns:a16="http://schemas.microsoft.com/office/drawing/2014/main" id="{85CC39FD-BF68-4955-ADC9-EF6BCE63D2A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68" name="フローチャート: 判断 567">
          <a:extLst>
            <a:ext uri="{FF2B5EF4-FFF2-40B4-BE49-F238E27FC236}">
              <a16:creationId xmlns:a16="http://schemas.microsoft.com/office/drawing/2014/main" id="{E5747D90-365D-4D82-BD71-10B07E86989E}"/>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86FA9EE8-4BB9-4AD4-8723-0CC4D61C69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ADBE3174-7951-46E1-8C4C-21F857BB86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43D58F20-B3EF-4007-BDBD-E1F43F0743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67284BF8-62A6-4086-856C-EE7C665596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870B9E2-0EBB-4C50-8252-F6226153B0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574" name="楕円 573">
          <a:extLst>
            <a:ext uri="{FF2B5EF4-FFF2-40B4-BE49-F238E27FC236}">
              <a16:creationId xmlns:a16="http://schemas.microsoft.com/office/drawing/2014/main" id="{F0E521AB-BD49-4553-A1F4-9C51306B4FA6}"/>
            </a:ext>
          </a:extLst>
        </xdr:cNvPr>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36213</xdr:rowOff>
    </xdr:from>
    <xdr:ext cx="405111" cy="259045"/>
    <xdr:sp macro="" textlink="">
      <xdr:nvSpPr>
        <xdr:cNvPr id="575" name="【庁舎】&#10;有形固定資産減価償却率該当値テキスト">
          <a:extLst>
            <a:ext uri="{FF2B5EF4-FFF2-40B4-BE49-F238E27FC236}">
              <a16:creationId xmlns:a16="http://schemas.microsoft.com/office/drawing/2014/main" id="{42EAE2E7-2575-49B3-80E1-944A9FF642C6}"/>
            </a:ext>
          </a:extLst>
        </xdr:cNvPr>
        <xdr:cNvSpPr txBox="1"/>
      </xdr:nvSpPr>
      <xdr:spPr>
        <a:xfrm>
          <a:off x="16357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576" name="楕円 575">
          <a:extLst>
            <a:ext uri="{FF2B5EF4-FFF2-40B4-BE49-F238E27FC236}">
              <a16:creationId xmlns:a16="http://schemas.microsoft.com/office/drawing/2014/main" id="{DB50D3C5-5267-46C7-A5AB-17541F40B24F}"/>
            </a:ext>
          </a:extLst>
        </xdr:cNvPr>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108586</xdr:rowOff>
    </xdr:to>
    <xdr:cxnSp macro="">
      <xdr:nvCxnSpPr>
        <xdr:cNvPr id="577" name="直線コネクタ 576">
          <a:extLst>
            <a:ext uri="{FF2B5EF4-FFF2-40B4-BE49-F238E27FC236}">
              <a16:creationId xmlns:a16="http://schemas.microsoft.com/office/drawing/2014/main" id="{D0B21644-E498-4D24-835B-6E3CFC8E4990}"/>
            </a:ext>
          </a:extLst>
        </xdr:cNvPr>
        <xdr:cNvCxnSpPr/>
      </xdr:nvCxnSpPr>
      <xdr:spPr>
        <a:xfrm>
          <a:off x="15481300" y="184137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149225</xdr:rowOff>
    </xdr:from>
    <xdr:to>
      <xdr:col>76</xdr:col>
      <xdr:colOff>165100</xdr:colOff>
      <xdr:row>107</xdr:row>
      <xdr:rowOff>79375</xdr:rowOff>
    </xdr:to>
    <xdr:sp macro="" textlink="">
      <xdr:nvSpPr>
        <xdr:cNvPr id="578" name="楕円 577">
          <a:extLst>
            <a:ext uri="{FF2B5EF4-FFF2-40B4-BE49-F238E27FC236}">
              <a16:creationId xmlns:a16="http://schemas.microsoft.com/office/drawing/2014/main" id="{74CF45AA-CEB0-42DF-A107-99F61ECFBBDA}"/>
            </a:ext>
          </a:extLst>
        </xdr:cNvPr>
        <xdr:cNvSpPr/>
      </xdr:nvSpPr>
      <xdr:spPr>
        <a:xfrm>
          <a:off x="1454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28575</xdr:rowOff>
    </xdr:from>
    <xdr:to>
      <xdr:col>81</xdr:col>
      <xdr:colOff>50800</xdr:colOff>
      <xdr:row>107</xdr:row>
      <xdr:rowOff>68580</xdr:rowOff>
    </xdr:to>
    <xdr:cxnSp macro="">
      <xdr:nvCxnSpPr>
        <xdr:cNvPr id="579" name="直線コネクタ 578">
          <a:extLst>
            <a:ext uri="{FF2B5EF4-FFF2-40B4-BE49-F238E27FC236}">
              <a16:creationId xmlns:a16="http://schemas.microsoft.com/office/drawing/2014/main" id="{ACB6D365-BDAD-4C0D-A156-D9934FC3A004}"/>
            </a:ext>
          </a:extLst>
        </xdr:cNvPr>
        <xdr:cNvCxnSpPr/>
      </xdr:nvCxnSpPr>
      <xdr:spPr>
        <a:xfrm>
          <a:off x="14592300" y="18373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580" name="楕円 579">
          <a:extLst>
            <a:ext uri="{FF2B5EF4-FFF2-40B4-BE49-F238E27FC236}">
              <a16:creationId xmlns:a16="http://schemas.microsoft.com/office/drawing/2014/main" id="{4F524202-3A56-4204-961F-6E11B7B51959}"/>
            </a:ext>
          </a:extLst>
        </xdr:cNvPr>
        <xdr:cNvSpPr/>
      </xdr:nvSpPr>
      <xdr:spPr>
        <a:xfrm>
          <a:off x="1365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28575</xdr:rowOff>
    </xdr:to>
    <xdr:cxnSp macro="">
      <xdr:nvCxnSpPr>
        <xdr:cNvPr id="581" name="直線コネクタ 580">
          <a:extLst>
            <a:ext uri="{FF2B5EF4-FFF2-40B4-BE49-F238E27FC236}">
              <a16:creationId xmlns:a16="http://schemas.microsoft.com/office/drawing/2014/main" id="{584C85A2-DBDF-40A9-8B28-56A53D9D5F6A}"/>
            </a:ext>
          </a:extLst>
        </xdr:cNvPr>
        <xdr:cNvCxnSpPr/>
      </xdr:nvCxnSpPr>
      <xdr:spPr>
        <a:xfrm>
          <a:off x="13703300" y="1833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582" name="楕円 581">
          <a:extLst>
            <a:ext uri="{FF2B5EF4-FFF2-40B4-BE49-F238E27FC236}">
              <a16:creationId xmlns:a16="http://schemas.microsoft.com/office/drawing/2014/main" id="{EC65EE87-CB2F-41F1-818E-96DB708027FE}"/>
            </a:ext>
          </a:extLst>
        </xdr:cNvPr>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160020</xdr:rowOff>
    </xdr:to>
    <xdr:cxnSp macro="">
      <xdr:nvCxnSpPr>
        <xdr:cNvPr id="583" name="直線コネクタ 582">
          <a:extLst>
            <a:ext uri="{FF2B5EF4-FFF2-40B4-BE49-F238E27FC236}">
              <a16:creationId xmlns:a16="http://schemas.microsoft.com/office/drawing/2014/main" id="{7F62A77A-49AA-44F7-814B-7FAA34C98460}"/>
            </a:ext>
          </a:extLst>
        </xdr:cNvPr>
        <xdr:cNvCxnSpPr/>
      </xdr:nvCxnSpPr>
      <xdr:spPr>
        <a:xfrm>
          <a:off x="12814300" y="18293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84" name="n_1aveValue【庁舎】&#10;有形固定資産減価償却率">
          <a:extLst>
            <a:ext uri="{FF2B5EF4-FFF2-40B4-BE49-F238E27FC236}">
              <a16:creationId xmlns:a16="http://schemas.microsoft.com/office/drawing/2014/main" id="{BDDD644E-2C44-4DF7-8D9F-A764ABF9458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85" name="n_2aveValue【庁舎】&#10;有形固定資産減価償却率">
          <a:extLst>
            <a:ext uri="{FF2B5EF4-FFF2-40B4-BE49-F238E27FC236}">
              <a16:creationId xmlns:a16="http://schemas.microsoft.com/office/drawing/2014/main" id="{5D965EE1-2338-4966-A89C-352F00E8BA9E}"/>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86" name="n_3aveValue【庁舎】&#10;有形固定資産減価償却率">
          <a:extLst>
            <a:ext uri="{FF2B5EF4-FFF2-40B4-BE49-F238E27FC236}">
              <a16:creationId xmlns:a16="http://schemas.microsoft.com/office/drawing/2014/main" id="{B6EE7BA5-D453-42A7-8855-A989EADAB52A}"/>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87" name="n_4aveValue【庁舎】&#10;有形固定資産減価償却率">
          <a:extLst>
            <a:ext uri="{FF2B5EF4-FFF2-40B4-BE49-F238E27FC236}">
              <a16:creationId xmlns:a16="http://schemas.microsoft.com/office/drawing/2014/main" id="{A132D410-5E29-42C5-B3DD-81DD198BFD88}"/>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588" name="n_1mainValue【庁舎】&#10;有形固定資産減価償却率">
          <a:extLst>
            <a:ext uri="{FF2B5EF4-FFF2-40B4-BE49-F238E27FC236}">
              <a16:creationId xmlns:a16="http://schemas.microsoft.com/office/drawing/2014/main" id="{D7210F23-8DEF-4602-8B9D-326602BA1C4B}"/>
            </a:ext>
          </a:extLst>
        </xdr:cNvPr>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70502</xdr:rowOff>
    </xdr:from>
    <xdr:ext cx="405111" cy="259045"/>
    <xdr:sp macro="" textlink="">
      <xdr:nvSpPr>
        <xdr:cNvPr id="589" name="n_2mainValue【庁舎】&#10;有形固定資産減価償却率">
          <a:extLst>
            <a:ext uri="{FF2B5EF4-FFF2-40B4-BE49-F238E27FC236}">
              <a16:creationId xmlns:a16="http://schemas.microsoft.com/office/drawing/2014/main" id="{A8ABD719-2EBB-4896-B046-A5ABBAF8221C}"/>
            </a:ext>
          </a:extLst>
        </xdr:cNvPr>
        <xdr:cNvSpPr txBox="1"/>
      </xdr:nvSpPr>
      <xdr:spPr>
        <a:xfrm>
          <a:off x="14389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590" name="n_3mainValue【庁舎】&#10;有形固定資産減価償却率">
          <a:extLst>
            <a:ext uri="{FF2B5EF4-FFF2-40B4-BE49-F238E27FC236}">
              <a16:creationId xmlns:a16="http://schemas.microsoft.com/office/drawing/2014/main" id="{77684EA0-BF79-4F18-B965-71A131A1B607}"/>
            </a:ext>
          </a:extLst>
        </xdr:cNvPr>
        <xdr:cNvSpPr txBox="1"/>
      </xdr:nvSpPr>
      <xdr:spPr>
        <a:xfrm>
          <a:off x="13500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591" name="n_4mainValue【庁舎】&#10;有形固定資産減価償却率">
          <a:extLst>
            <a:ext uri="{FF2B5EF4-FFF2-40B4-BE49-F238E27FC236}">
              <a16:creationId xmlns:a16="http://schemas.microsoft.com/office/drawing/2014/main" id="{B303B4B2-639C-42F5-A434-18FA26C5A9A2}"/>
            </a:ext>
          </a:extLst>
        </xdr:cNvPr>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6EE1E326-E160-4F19-9B58-AAF09BD43A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9FE79FD7-51D6-4B5A-8D12-ECA116F79B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8EAE1EFB-27BF-4785-AF60-5D53C7BEAE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A7EA14D3-D5A2-44F3-931B-56E620F592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386B80F5-C7E3-468D-BDCA-E650E29675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1896CB83-5E83-4C97-8C08-BACD3B41D2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F024BA68-2965-44B0-A432-208D725F59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D26E540-A163-462B-BDB7-D64D2A9AFD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A37E050F-488C-41B9-AE34-5C359F8639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517EE31E-2614-4449-A5D8-D2E022BD50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a:extLst>
            <a:ext uri="{FF2B5EF4-FFF2-40B4-BE49-F238E27FC236}">
              <a16:creationId xmlns:a16="http://schemas.microsoft.com/office/drawing/2014/main" id="{19F0E976-D289-46C1-BC70-33AD81C9888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a:extLst>
            <a:ext uri="{FF2B5EF4-FFF2-40B4-BE49-F238E27FC236}">
              <a16:creationId xmlns:a16="http://schemas.microsoft.com/office/drawing/2014/main" id="{1629291A-2FDD-4F66-93D5-05C5C9FA005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a:extLst>
            <a:ext uri="{FF2B5EF4-FFF2-40B4-BE49-F238E27FC236}">
              <a16:creationId xmlns:a16="http://schemas.microsoft.com/office/drawing/2014/main" id="{DBA6C2B9-12F9-469C-A1A3-40297CAF37F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a:extLst>
            <a:ext uri="{FF2B5EF4-FFF2-40B4-BE49-F238E27FC236}">
              <a16:creationId xmlns:a16="http://schemas.microsoft.com/office/drawing/2014/main" id="{3CB79D28-244C-464B-88C9-3F1A9CA5F7A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a:extLst>
            <a:ext uri="{FF2B5EF4-FFF2-40B4-BE49-F238E27FC236}">
              <a16:creationId xmlns:a16="http://schemas.microsoft.com/office/drawing/2014/main" id="{890B367E-19BC-4CB9-8EBF-0E53FF920F9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a:extLst>
            <a:ext uri="{FF2B5EF4-FFF2-40B4-BE49-F238E27FC236}">
              <a16:creationId xmlns:a16="http://schemas.microsoft.com/office/drawing/2014/main" id="{636B315F-372F-4B53-8B7F-1EBECBBBE9A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a:extLst>
            <a:ext uri="{FF2B5EF4-FFF2-40B4-BE49-F238E27FC236}">
              <a16:creationId xmlns:a16="http://schemas.microsoft.com/office/drawing/2014/main" id="{6B9DF1FB-5A43-41AA-B952-4B810B0210F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a:extLst>
            <a:ext uri="{FF2B5EF4-FFF2-40B4-BE49-F238E27FC236}">
              <a16:creationId xmlns:a16="http://schemas.microsoft.com/office/drawing/2014/main" id="{0D062F2B-A667-4CB7-8CCE-D314490765A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F335C124-6C40-4CB5-9D96-9D3BC7A184B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D01B7F6F-62D3-4B3B-8C30-C00DFE1301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A2C3AB54-7348-416F-BC51-8B0699204F6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13" name="直線コネクタ 612">
          <a:extLst>
            <a:ext uri="{FF2B5EF4-FFF2-40B4-BE49-F238E27FC236}">
              <a16:creationId xmlns:a16="http://schemas.microsoft.com/office/drawing/2014/main" id="{48189CB2-6480-4D12-944F-AAF8DC2DC601}"/>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14" name="【庁舎】&#10;一人当たり面積最小値テキスト">
          <a:extLst>
            <a:ext uri="{FF2B5EF4-FFF2-40B4-BE49-F238E27FC236}">
              <a16:creationId xmlns:a16="http://schemas.microsoft.com/office/drawing/2014/main" id="{E384ADC0-9200-438E-81D3-021F510A6374}"/>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15" name="直線コネクタ 614">
          <a:extLst>
            <a:ext uri="{FF2B5EF4-FFF2-40B4-BE49-F238E27FC236}">
              <a16:creationId xmlns:a16="http://schemas.microsoft.com/office/drawing/2014/main" id="{2671254C-972A-4704-87DD-14E287E0265A}"/>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16" name="【庁舎】&#10;一人当たり面積最大値テキスト">
          <a:extLst>
            <a:ext uri="{FF2B5EF4-FFF2-40B4-BE49-F238E27FC236}">
              <a16:creationId xmlns:a16="http://schemas.microsoft.com/office/drawing/2014/main" id="{8BC5CDCB-5CFA-44A0-A8E7-8808FC32F4F7}"/>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17" name="直線コネクタ 616">
          <a:extLst>
            <a:ext uri="{FF2B5EF4-FFF2-40B4-BE49-F238E27FC236}">
              <a16:creationId xmlns:a16="http://schemas.microsoft.com/office/drawing/2014/main" id="{44D0046B-A0DE-468C-B04D-4DD236D171A7}"/>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18" name="【庁舎】&#10;一人当たり面積平均値テキスト">
          <a:extLst>
            <a:ext uri="{FF2B5EF4-FFF2-40B4-BE49-F238E27FC236}">
              <a16:creationId xmlns:a16="http://schemas.microsoft.com/office/drawing/2014/main" id="{7F2FFFAF-A756-4AD2-AD0F-A4462AF3FC9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19" name="フローチャート: 判断 618">
          <a:extLst>
            <a:ext uri="{FF2B5EF4-FFF2-40B4-BE49-F238E27FC236}">
              <a16:creationId xmlns:a16="http://schemas.microsoft.com/office/drawing/2014/main" id="{54E9AD86-26F4-4BBA-9645-F81055E36FA1}"/>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0" name="フローチャート: 判断 619">
          <a:extLst>
            <a:ext uri="{FF2B5EF4-FFF2-40B4-BE49-F238E27FC236}">
              <a16:creationId xmlns:a16="http://schemas.microsoft.com/office/drawing/2014/main" id="{7CD2C3F9-B9CD-47D8-A701-28A816C6DD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1" name="フローチャート: 判断 620">
          <a:extLst>
            <a:ext uri="{FF2B5EF4-FFF2-40B4-BE49-F238E27FC236}">
              <a16:creationId xmlns:a16="http://schemas.microsoft.com/office/drawing/2014/main" id="{C4C9D150-5FF3-4D07-B32C-1B69FBE1609F}"/>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2" name="フローチャート: 判断 621">
          <a:extLst>
            <a:ext uri="{FF2B5EF4-FFF2-40B4-BE49-F238E27FC236}">
              <a16:creationId xmlns:a16="http://schemas.microsoft.com/office/drawing/2014/main" id="{5CD36CD1-5FE6-444E-BBD1-24829F85F7F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23" name="フローチャート: 判断 622">
          <a:extLst>
            <a:ext uri="{FF2B5EF4-FFF2-40B4-BE49-F238E27FC236}">
              <a16:creationId xmlns:a16="http://schemas.microsoft.com/office/drawing/2014/main" id="{5CF9CD22-C98F-4B1C-B898-E369D6B70119}"/>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D7097686-F9C3-4750-BB67-9847F8E16B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FEB48866-8C9C-4BAB-BFF0-B0C3A5A2A4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A5BFA82-FDBA-46F1-9511-D5F797285D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7523532D-F663-4BCD-B0A3-3EC68B7413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48B74B45-3441-498F-A2E7-4F1FA134C2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15799</xdr:rowOff>
    </xdr:from>
    <xdr:to>
      <xdr:col>116</xdr:col>
      <xdr:colOff>114300</xdr:colOff>
      <xdr:row>104</xdr:row>
      <xdr:rowOff>117399</xdr:rowOff>
    </xdr:to>
    <xdr:sp macro="" textlink="">
      <xdr:nvSpPr>
        <xdr:cNvPr id="629" name="楕円 628">
          <a:extLst>
            <a:ext uri="{FF2B5EF4-FFF2-40B4-BE49-F238E27FC236}">
              <a16:creationId xmlns:a16="http://schemas.microsoft.com/office/drawing/2014/main" id="{40EE41DB-41E8-409A-AA16-6C4D66D2D6E3}"/>
            </a:ext>
          </a:extLst>
        </xdr:cNvPr>
        <xdr:cNvSpPr/>
      </xdr:nvSpPr>
      <xdr:spPr>
        <a:xfrm>
          <a:off x="22110700" y="178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38676</xdr:rowOff>
    </xdr:from>
    <xdr:ext cx="469744" cy="259045"/>
    <xdr:sp macro="" textlink="">
      <xdr:nvSpPr>
        <xdr:cNvPr id="630" name="【庁舎】&#10;一人当たり面積該当値テキスト">
          <a:extLst>
            <a:ext uri="{FF2B5EF4-FFF2-40B4-BE49-F238E27FC236}">
              <a16:creationId xmlns:a16="http://schemas.microsoft.com/office/drawing/2014/main" id="{DEAEB971-FC8F-4DFF-B06B-60D3B20009B3}"/>
            </a:ext>
          </a:extLst>
        </xdr:cNvPr>
        <xdr:cNvSpPr txBox="1"/>
      </xdr:nvSpPr>
      <xdr:spPr>
        <a:xfrm>
          <a:off x="22199600" y="1769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35458</xdr:rowOff>
    </xdr:from>
    <xdr:to>
      <xdr:col>112</xdr:col>
      <xdr:colOff>38100</xdr:colOff>
      <xdr:row>104</xdr:row>
      <xdr:rowOff>137058</xdr:rowOff>
    </xdr:to>
    <xdr:sp macro="" textlink="">
      <xdr:nvSpPr>
        <xdr:cNvPr id="631" name="楕円 630">
          <a:extLst>
            <a:ext uri="{FF2B5EF4-FFF2-40B4-BE49-F238E27FC236}">
              <a16:creationId xmlns:a16="http://schemas.microsoft.com/office/drawing/2014/main" id="{CB23CCFF-A68D-4A7F-BBD0-F8A621E48439}"/>
            </a:ext>
          </a:extLst>
        </xdr:cNvPr>
        <xdr:cNvSpPr/>
      </xdr:nvSpPr>
      <xdr:spPr>
        <a:xfrm>
          <a:off x="21272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66599</xdr:rowOff>
    </xdr:from>
    <xdr:to>
      <xdr:col>116</xdr:col>
      <xdr:colOff>63500</xdr:colOff>
      <xdr:row>104</xdr:row>
      <xdr:rowOff>86258</xdr:rowOff>
    </xdr:to>
    <xdr:cxnSp macro="">
      <xdr:nvCxnSpPr>
        <xdr:cNvPr id="632" name="直線コネクタ 631">
          <a:extLst>
            <a:ext uri="{FF2B5EF4-FFF2-40B4-BE49-F238E27FC236}">
              <a16:creationId xmlns:a16="http://schemas.microsoft.com/office/drawing/2014/main" id="{B147CCF6-802E-4C02-9536-835B7339A619}"/>
            </a:ext>
          </a:extLst>
        </xdr:cNvPr>
        <xdr:cNvCxnSpPr/>
      </xdr:nvCxnSpPr>
      <xdr:spPr>
        <a:xfrm flipV="1">
          <a:off x="21323300" y="17897399"/>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52375</xdr:rowOff>
    </xdr:from>
    <xdr:to>
      <xdr:col>107</xdr:col>
      <xdr:colOff>101600</xdr:colOff>
      <xdr:row>104</xdr:row>
      <xdr:rowOff>153975</xdr:rowOff>
    </xdr:to>
    <xdr:sp macro="" textlink="">
      <xdr:nvSpPr>
        <xdr:cNvPr id="633" name="楕円 632">
          <a:extLst>
            <a:ext uri="{FF2B5EF4-FFF2-40B4-BE49-F238E27FC236}">
              <a16:creationId xmlns:a16="http://schemas.microsoft.com/office/drawing/2014/main" id="{810E2FA4-1947-4D96-AB0B-F0E42D363271}"/>
            </a:ext>
          </a:extLst>
        </xdr:cNvPr>
        <xdr:cNvSpPr/>
      </xdr:nvSpPr>
      <xdr:spPr>
        <a:xfrm>
          <a:off x="20383500" y="178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86258</xdr:rowOff>
    </xdr:from>
    <xdr:to>
      <xdr:col>111</xdr:col>
      <xdr:colOff>177800</xdr:colOff>
      <xdr:row>104</xdr:row>
      <xdr:rowOff>103175</xdr:rowOff>
    </xdr:to>
    <xdr:cxnSp macro="">
      <xdr:nvCxnSpPr>
        <xdr:cNvPr id="634" name="直線コネクタ 633">
          <a:extLst>
            <a:ext uri="{FF2B5EF4-FFF2-40B4-BE49-F238E27FC236}">
              <a16:creationId xmlns:a16="http://schemas.microsoft.com/office/drawing/2014/main" id="{996CAA1D-1955-497B-BEDD-228B61B04C87}"/>
            </a:ext>
          </a:extLst>
        </xdr:cNvPr>
        <xdr:cNvCxnSpPr/>
      </xdr:nvCxnSpPr>
      <xdr:spPr>
        <a:xfrm flipV="1">
          <a:off x="20434300" y="179170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67005</xdr:rowOff>
    </xdr:from>
    <xdr:to>
      <xdr:col>102</xdr:col>
      <xdr:colOff>165100</xdr:colOff>
      <xdr:row>104</xdr:row>
      <xdr:rowOff>168605</xdr:rowOff>
    </xdr:to>
    <xdr:sp macro="" textlink="">
      <xdr:nvSpPr>
        <xdr:cNvPr id="635" name="楕円 634">
          <a:extLst>
            <a:ext uri="{FF2B5EF4-FFF2-40B4-BE49-F238E27FC236}">
              <a16:creationId xmlns:a16="http://schemas.microsoft.com/office/drawing/2014/main" id="{00FCE70D-3E3C-4260-9D96-5A17231C3C99}"/>
            </a:ext>
          </a:extLst>
        </xdr:cNvPr>
        <xdr:cNvSpPr/>
      </xdr:nvSpPr>
      <xdr:spPr>
        <a:xfrm>
          <a:off x="19494500" y="178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103175</xdr:rowOff>
    </xdr:from>
    <xdr:to>
      <xdr:col>107</xdr:col>
      <xdr:colOff>50800</xdr:colOff>
      <xdr:row>104</xdr:row>
      <xdr:rowOff>117805</xdr:rowOff>
    </xdr:to>
    <xdr:cxnSp macro="">
      <xdr:nvCxnSpPr>
        <xdr:cNvPr id="636" name="直線コネクタ 635">
          <a:extLst>
            <a:ext uri="{FF2B5EF4-FFF2-40B4-BE49-F238E27FC236}">
              <a16:creationId xmlns:a16="http://schemas.microsoft.com/office/drawing/2014/main" id="{4CA19BEC-15B7-4B0D-AD40-4FEF9C8E562B}"/>
            </a:ext>
          </a:extLst>
        </xdr:cNvPr>
        <xdr:cNvCxnSpPr/>
      </xdr:nvCxnSpPr>
      <xdr:spPr>
        <a:xfrm flipV="1">
          <a:off x="19545300" y="179339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637" name="楕円 636">
          <a:extLst>
            <a:ext uri="{FF2B5EF4-FFF2-40B4-BE49-F238E27FC236}">
              <a16:creationId xmlns:a16="http://schemas.microsoft.com/office/drawing/2014/main" id="{13797F2A-95C9-4E28-8918-E7384713F0D9}"/>
            </a:ext>
          </a:extLst>
        </xdr:cNvPr>
        <xdr:cNvSpPr/>
      </xdr:nvSpPr>
      <xdr:spPr>
        <a:xfrm>
          <a:off x="18605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117805</xdr:rowOff>
    </xdr:from>
    <xdr:to>
      <xdr:col>102</xdr:col>
      <xdr:colOff>114300</xdr:colOff>
      <xdr:row>106</xdr:row>
      <xdr:rowOff>39624</xdr:rowOff>
    </xdr:to>
    <xdr:cxnSp macro="">
      <xdr:nvCxnSpPr>
        <xdr:cNvPr id="638" name="直線コネクタ 637">
          <a:extLst>
            <a:ext uri="{FF2B5EF4-FFF2-40B4-BE49-F238E27FC236}">
              <a16:creationId xmlns:a16="http://schemas.microsoft.com/office/drawing/2014/main" id="{8B12F34E-FA74-4D64-B291-33555D3F60D9}"/>
            </a:ext>
          </a:extLst>
        </xdr:cNvPr>
        <xdr:cNvCxnSpPr/>
      </xdr:nvCxnSpPr>
      <xdr:spPr>
        <a:xfrm flipV="1">
          <a:off x="18656300" y="17948605"/>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39" name="n_1aveValue【庁舎】&#10;一人当たり面積">
          <a:extLst>
            <a:ext uri="{FF2B5EF4-FFF2-40B4-BE49-F238E27FC236}">
              <a16:creationId xmlns:a16="http://schemas.microsoft.com/office/drawing/2014/main" id="{E3C58ACD-769E-484B-92B7-108A728BC95F}"/>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40" name="n_2aveValue【庁舎】&#10;一人当たり面積">
          <a:extLst>
            <a:ext uri="{FF2B5EF4-FFF2-40B4-BE49-F238E27FC236}">
              <a16:creationId xmlns:a16="http://schemas.microsoft.com/office/drawing/2014/main" id="{770614CC-B74A-42CD-AE0C-C25891204151}"/>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41" name="n_3aveValue【庁舎】&#10;一人当たり面積">
          <a:extLst>
            <a:ext uri="{FF2B5EF4-FFF2-40B4-BE49-F238E27FC236}">
              <a16:creationId xmlns:a16="http://schemas.microsoft.com/office/drawing/2014/main" id="{8F4EE1C4-ADF8-4A43-9CAF-9320AADD3425}"/>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42" name="n_4aveValue【庁舎】&#10;一人当たり面積">
          <a:extLst>
            <a:ext uri="{FF2B5EF4-FFF2-40B4-BE49-F238E27FC236}">
              <a16:creationId xmlns:a16="http://schemas.microsoft.com/office/drawing/2014/main" id="{6FC6B9F5-2F49-4CDF-A14D-C516C236C207}"/>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153585</xdr:rowOff>
    </xdr:from>
    <xdr:ext cx="469744" cy="259045"/>
    <xdr:sp macro="" textlink="">
      <xdr:nvSpPr>
        <xdr:cNvPr id="643" name="n_1mainValue【庁舎】&#10;一人当たり面積">
          <a:extLst>
            <a:ext uri="{FF2B5EF4-FFF2-40B4-BE49-F238E27FC236}">
              <a16:creationId xmlns:a16="http://schemas.microsoft.com/office/drawing/2014/main" id="{BCF87DCD-C791-4E53-B82A-AFACF2646A82}"/>
            </a:ext>
          </a:extLst>
        </xdr:cNvPr>
        <xdr:cNvSpPr txBox="1"/>
      </xdr:nvSpPr>
      <xdr:spPr>
        <a:xfrm>
          <a:off x="210757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170502</xdr:rowOff>
    </xdr:from>
    <xdr:ext cx="469744" cy="259045"/>
    <xdr:sp macro="" textlink="">
      <xdr:nvSpPr>
        <xdr:cNvPr id="644" name="n_2mainValue【庁舎】&#10;一人当たり面積">
          <a:extLst>
            <a:ext uri="{FF2B5EF4-FFF2-40B4-BE49-F238E27FC236}">
              <a16:creationId xmlns:a16="http://schemas.microsoft.com/office/drawing/2014/main" id="{663A1370-9D74-4958-A509-4FB19653AA41}"/>
            </a:ext>
          </a:extLst>
        </xdr:cNvPr>
        <xdr:cNvSpPr txBox="1"/>
      </xdr:nvSpPr>
      <xdr:spPr>
        <a:xfrm>
          <a:off x="20199427" y="1765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13682</xdr:rowOff>
    </xdr:from>
    <xdr:ext cx="469744" cy="259045"/>
    <xdr:sp macro="" textlink="">
      <xdr:nvSpPr>
        <xdr:cNvPr id="645" name="n_3mainValue【庁舎】&#10;一人当たり面積">
          <a:extLst>
            <a:ext uri="{FF2B5EF4-FFF2-40B4-BE49-F238E27FC236}">
              <a16:creationId xmlns:a16="http://schemas.microsoft.com/office/drawing/2014/main" id="{2E110CF7-47C7-4554-BA4B-379EBF63FA7C}"/>
            </a:ext>
          </a:extLst>
        </xdr:cNvPr>
        <xdr:cNvSpPr txBox="1"/>
      </xdr:nvSpPr>
      <xdr:spPr>
        <a:xfrm>
          <a:off x="19310427" y="1767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81551</xdr:rowOff>
    </xdr:from>
    <xdr:ext cx="469744" cy="259045"/>
    <xdr:sp macro="" textlink="">
      <xdr:nvSpPr>
        <xdr:cNvPr id="646" name="n_4mainValue【庁舎】&#10;一人当たり面積">
          <a:extLst>
            <a:ext uri="{FF2B5EF4-FFF2-40B4-BE49-F238E27FC236}">
              <a16:creationId xmlns:a16="http://schemas.microsoft.com/office/drawing/2014/main" id="{316FB17D-5CEF-4FC1-9A3C-60757538759E}"/>
            </a:ext>
          </a:extLst>
        </xdr:cNvPr>
        <xdr:cNvSpPr txBox="1"/>
      </xdr:nvSpPr>
      <xdr:spPr>
        <a:xfrm>
          <a:off x="18421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a:extLst>
            <a:ext uri="{FF2B5EF4-FFF2-40B4-BE49-F238E27FC236}">
              <a16:creationId xmlns:a16="http://schemas.microsoft.com/office/drawing/2014/main" id="{6F1F74D3-1FCC-48F4-A365-59D1682DA4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a:extLst>
            <a:ext uri="{FF2B5EF4-FFF2-40B4-BE49-F238E27FC236}">
              <a16:creationId xmlns:a16="http://schemas.microsoft.com/office/drawing/2014/main" id="{90A27061-0900-484B-BE66-06029AEFE0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a:extLst>
            <a:ext uri="{FF2B5EF4-FFF2-40B4-BE49-F238E27FC236}">
              <a16:creationId xmlns:a16="http://schemas.microsoft.com/office/drawing/2014/main" id="{972F5968-1EE6-4B04-91B7-AF981ED05C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償却率がかなり高い状態が継続している。市民会館の償却率も上昇しており、今後の利用見込みや維持管理費も踏まえながら、住民サービスや防災機能の拠点施設として再整備する必要が生じている。大規模な整備となるため、財政への影響は十分に考慮したうえで実施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人口減により税収などの自主財源が乏しく、近年は横ばいで推移している。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今後は引き続き地方創生生活応援事業の効果を検証しながら補助金の適正化を図る。また移住定住事業の充実により人口減緩和を図り、税収等の維持を図る。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地方譲与税・地方交付税の増が要因である。今後は引き続き地方創生生活応援事業の効果を検証しながら補助金の適正化を図る。また移住定住事業の充実により人口減緩和を図り、税収等の維持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62</xdr:row>
      <xdr:rowOff>49276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54887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49276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6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3556</xdr:rowOff>
    </xdr:from>
    <xdr:to>
      <xdr:col>15</xdr:col>
      <xdr:colOff>82550</xdr:colOff>
      <xdr:row>62</xdr:row>
      <xdr:rowOff>39624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6200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37592</xdr:rowOff>
    </xdr:from>
    <xdr:to>
      <xdr:col>11</xdr:col>
      <xdr:colOff>31750</xdr:colOff>
      <xdr:row>61</xdr:row>
      <xdr:rowOff>3556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15314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124206</xdr:rowOff>
    </xdr:from>
    <xdr:to>
      <xdr:col>11</xdr:col>
      <xdr:colOff>82550</xdr:colOff>
      <xdr:row>61</xdr:row>
      <xdr:rowOff>54356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64533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158242</xdr:rowOff>
    </xdr:from>
    <xdr:to>
      <xdr:col>7</xdr:col>
      <xdr:colOff>31750</xdr:colOff>
      <xdr:row>59</xdr:row>
      <xdr:rowOff>88392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98569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増加した。職員数の増加に伴う人件費増、防災行政無線デジタル化事業、新型コロナウィルス感染拡大防止対策などの物件費が増加したことが要因。事務事業の見直し、業務効率化を行うことで、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18921</xdr:rowOff>
    </xdr:from>
    <xdr:to>
      <xdr:col>23</xdr:col>
      <xdr:colOff>133350</xdr:colOff>
      <xdr:row>81</xdr:row>
      <xdr:rowOff>60927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06371"/>
          <a:ext cx="8382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3539</xdr:rowOff>
    </xdr:from>
    <xdr:to>
      <xdr:col>19</xdr:col>
      <xdr:colOff>133350</xdr:colOff>
      <xdr:row>81</xdr:row>
      <xdr:rowOff>18921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89098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3539</xdr:rowOff>
    </xdr:from>
    <xdr:to>
      <xdr:col>15</xdr:col>
      <xdr:colOff>82550</xdr:colOff>
      <xdr:row>81</xdr:row>
      <xdr:rowOff>15691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890989"/>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133141</xdr:rowOff>
    </xdr:from>
    <xdr:to>
      <xdr:col>11</xdr:col>
      <xdr:colOff>31750</xdr:colOff>
      <xdr:row>81</xdr:row>
      <xdr:rowOff>15691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849141"/>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10127</xdr:rowOff>
    </xdr:from>
    <xdr:to>
      <xdr:col>23</xdr:col>
      <xdr:colOff>184150</xdr:colOff>
      <xdr:row>81</xdr:row>
      <xdr:rowOff>111727</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26654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7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139571</xdr:rowOff>
    </xdr:from>
    <xdr:to>
      <xdr:col>19</xdr:col>
      <xdr:colOff>184150</xdr:colOff>
      <xdr:row>81</xdr:row>
      <xdr:rowOff>69721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54498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124189</xdr:rowOff>
    </xdr:from>
    <xdr:to>
      <xdr:col>15</xdr:col>
      <xdr:colOff>133350</xdr:colOff>
      <xdr:row>81</xdr:row>
      <xdr:rowOff>54339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64516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60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136341</xdr:rowOff>
    </xdr:from>
    <xdr:to>
      <xdr:col>11</xdr:col>
      <xdr:colOff>82550</xdr:colOff>
      <xdr:row>81</xdr:row>
      <xdr:rowOff>66491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51268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3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82341</xdr:rowOff>
    </xdr:from>
    <xdr:to>
      <xdr:col>7</xdr:col>
      <xdr:colOff>31750</xdr:colOff>
      <xdr:row>81</xdr:row>
      <xdr:rowOff>12491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22668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56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減少した。ラスパイレス指数の特に高い職員が退職したことが要因。類似団体の平均と比較しても低く、職員を募集して応募が少ない状況であることから、給与水準の見直しの検討が必要であると考える。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56135</xdr:rowOff>
    </xdr:from>
    <xdr:to>
      <xdr:col>81</xdr:col>
      <xdr:colOff>44450</xdr:colOff>
      <xdr:row>83</xdr:row>
      <xdr:rowOff>162306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286485"/>
          <a:ext cx="8382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162306</xdr:rowOff>
    </xdr:from>
    <xdr:to>
      <xdr:col>77</xdr:col>
      <xdr:colOff>44450</xdr:colOff>
      <xdr:row>84</xdr:row>
      <xdr:rowOff>508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39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104394</xdr:rowOff>
    </xdr:from>
    <xdr:to>
      <xdr:col>72</xdr:col>
      <xdr:colOff>203200</xdr:colOff>
      <xdr:row>84</xdr:row>
      <xdr:rowOff>508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33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53848</xdr:rowOff>
    </xdr:from>
    <xdr:to>
      <xdr:col>68</xdr:col>
      <xdr:colOff>152400</xdr:colOff>
      <xdr:row>83</xdr:row>
      <xdr:rowOff>104394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11274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5335</xdr:rowOff>
    </xdr:from>
    <xdr:to>
      <xdr:col>81</xdr:col>
      <xdr:colOff>95250</xdr:colOff>
      <xdr:row>83</xdr:row>
      <xdr:rowOff>106935</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21862</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111506</xdr:rowOff>
    </xdr:from>
    <xdr:to>
      <xdr:col>77</xdr:col>
      <xdr:colOff>95250</xdr:colOff>
      <xdr:row>84</xdr:row>
      <xdr:rowOff>41656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51833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1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121158</xdr:rowOff>
    </xdr:from>
    <xdr:to>
      <xdr:col>73</xdr:col>
      <xdr:colOff>44450</xdr:colOff>
      <xdr:row>84</xdr:row>
      <xdr:rowOff>51308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61485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53594</xdr:rowOff>
    </xdr:from>
    <xdr:to>
      <xdr:col>68</xdr:col>
      <xdr:colOff>203200</xdr:colOff>
      <xdr:row>83</xdr:row>
      <xdr:rowOff>155194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165371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3048</xdr:rowOff>
    </xdr:from>
    <xdr:to>
      <xdr:col>64</xdr:col>
      <xdr:colOff>152400</xdr:colOff>
      <xdr:row>82</xdr:row>
      <xdr:rowOff>104648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114825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人増加し類似団体平均よりも</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人多い。今後は、地方創生事業を実施する上で必要な人員を確保しながら、施設維持管理業務など外部委託や</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利用推進などにより、類似団体平均に近づけていく。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25474</xdr:rowOff>
    </xdr:from>
    <xdr:to>
      <xdr:col>81</xdr:col>
      <xdr:colOff>44450</xdr:colOff>
      <xdr:row>61</xdr:row>
      <xdr:rowOff>47794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83924"/>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25474</xdr:rowOff>
    </xdr:from>
    <xdr:to>
      <xdr:col>77</xdr:col>
      <xdr:colOff>44450</xdr:colOff>
      <xdr:row>61</xdr:row>
      <xdr:rowOff>36533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483924"/>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32914</xdr:rowOff>
    </xdr:from>
    <xdr:to>
      <xdr:col>72</xdr:col>
      <xdr:colOff>203200</xdr:colOff>
      <xdr:row>61</xdr:row>
      <xdr:rowOff>36533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9136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170381</xdr:rowOff>
    </xdr:from>
    <xdr:to>
      <xdr:col>68</xdr:col>
      <xdr:colOff>152400</xdr:colOff>
      <xdr:row>61</xdr:row>
      <xdr:rowOff>32914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57381"/>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168444</xdr:rowOff>
    </xdr:from>
    <xdr:to>
      <xdr:col>81</xdr:col>
      <xdr:colOff>95250</xdr:colOff>
      <xdr:row>61</xdr:row>
      <xdr:rowOff>98594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140521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4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146124</xdr:rowOff>
    </xdr:from>
    <xdr:to>
      <xdr:col>77</xdr:col>
      <xdr:colOff>95250</xdr:colOff>
      <xdr:row>61</xdr:row>
      <xdr:rowOff>76274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61051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1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157183</xdr:rowOff>
    </xdr:from>
    <xdr:to>
      <xdr:col>73</xdr:col>
      <xdr:colOff>44450</xdr:colOff>
      <xdr:row>61</xdr:row>
      <xdr:rowOff>87333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72110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153564</xdr:rowOff>
    </xdr:from>
    <xdr:to>
      <xdr:col>68</xdr:col>
      <xdr:colOff>203200</xdr:colOff>
      <xdr:row>61</xdr:row>
      <xdr:rowOff>83714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68491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119581</xdr:rowOff>
    </xdr:from>
    <xdr:to>
      <xdr:col>64</xdr:col>
      <xdr:colOff>152400</xdr:colOff>
      <xdr:row>61</xdr:row>
      <xdr:rowOff>49731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34508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9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一般会計において公債費や一部事務組合等の起こした地方債に充てたと認められる負担金が増加したことが要因。今後、大型事業を実施する場合は、あらかじめ償還財源を基金に積み立てた上で実施することで、比率の悪化を防止す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27940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151130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0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46567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110913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88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デジタル防災行政無線整備事業実施等により</a:t>
          </a:r>
          <a:r>
            <a:rPr kumimoji="1" lang="ja-JP" altLang="en-US" sz="1300">
              <a:latin typeface="ＭＳ Ｐゴシック" panose="020B0600070205080204" pitchFamily="50" charset="-128"/>
              <a:ea typeface="ＭＳ Ｐゴシック" panose="020B0600070205080204" pitchFamily="50" charset="-128"/>
            </a:rPr>
            <a:t>地方債残高が増加したが、基金残高も増加しており比率は引き続きマイナス値となっている。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職員数の増加が要因。業務の見直しや</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導入等による効率化により、改善を図る。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4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臨時職員給等昨年度まで物件費で計上していたものが他項目で計上されることになったことが要因である。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5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0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2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人口減に伴い児童手当が減少したことにより扶助費が減少した。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ポイント減少した。災害復旧事業費や貸付金が減少している。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3556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59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49276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90424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特別定額給付金の給付、新型コロナウイルス感染拡大の影響緩和のための各種給付事業の実施、一部事務組合（消防・清掃）への負担金増により費用は増加したが、比率は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ポイント減となった。今後は既存の補助事業の在り方を見直し、補助費の適正化を図る。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65278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比率は減少しているが、平成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年度分の元金償還開始により費用は増加している。事業の優先順位付けによる実施を検討することで、平準化を図る。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77</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57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54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163830</xdr:rowOff>
    </xdr:from>
    <xdr:to>
      <xdr:col>15</xdr:col>
      <xdr:colOff>149225</xdr:colOff>
      <xdr:row>77</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78757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公債費の増加により比率が下がった。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24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75</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75</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438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85090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91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xdr:rowOff>
    </xdr:from>
    <xdr:to>
      <xdr:col>82</xdr:col>
      <xdr:colOff>158750</xdr:colOff>
      <xdr:row>75</xdr:row>
      <xdr:rowOff>116840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31767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132559</xdr:rowOff>
    </xdr:from>
    <xdr:to>
      <xdr:col>29</xdr:col>
      <xdr:colOff>127000</xdr:colOff>
      <xdr:row>17</xdr:row>
      <xdr:rowOff>133487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94834"/>
          <a:ext cx="647700" cy="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132559</xdr:rowOff>
    </xdr:from>
    <xdr:to>
      <xdr:col>26</xdr:col>
      <xdr:colOff>50800</xdr:colOff>
      <xdr:row>18</xdr:row>
      <xdr:rowOff>4746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4834"/>
          <a:ext cx="698500" cy="4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4746</xdr:rowOff>
    </xdr:from>
    <xdr:to>
      <xdr:col>22</xdr:col>
      <xdr:colOff>114300</xdr:colOff>
      <xdr:row>18</xdr:row>
      <xdr:rowOff>78717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8471"/>
          <a:ext cx="698500" cy="7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78717</xdr:rowOff>
    </xdr:from>
    <xdr:to>
      <xdr:col>18</xdr:col>
      <xdr:colOff>177800</xdr:colOff>
      <xdr:row>19</xdr:row>
      <xdr:rowOff>677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2442"/>
          <a:ext cx="698500" cy="9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82687</xdr:rowOff>
    </xdr:from>
    <xdr:to>
      <xdr:col>29</xdr:col>
      <xdr:colOff>177800</xdr:colOff>
      <xdr:row>18</xdr:row>
      <xdr:rowOff>12837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99214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81759</xdr:rowOff>
    </xdr:from>
    <xdr:to>
      <xdr:col>26</xdr:col>
      <xdr:colOff>101600</xdr:colOff>
      <xdr:row>18</xdr:row>
      <xdr:rowOff>11909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22086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125396</xdr:rowOff>
    </xdr:from>
    <xdr:to>
      <xdr:col>22</xdr:col>
      <xdr:colOff>165100</xdr:colOff>
      <xdr:row>18</xdr:row>
      <xdr:rowOff>55546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65723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27917</xdr:rowOff>
    </xdr:from>
    <xdr:to>
      <xdr:col>19</xdr:col>
      <xdr:colOff>38100</xdr:colOff>
      <xdr:row>18</xdr:row>
      <xdr:rowOff>129518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16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121327</xdr:rowOff>
    </xdr:from>
    <xdr:to>
      <xdr:col>15</xdr:col>
      <xdr:colOff>101600</xdr:colOff>
      <xdr:row>19</xdr:row>
      <xdr:rowOff>51477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36254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69125</xdr:rowOff>
    </xdr:from>
    <xdr:to>
      <xdr:col>29</xdr:col>
      <xdr:colOff>127000</xdr:colOff>
      <xdr:row>36</xdr:row>
      <xdr:rowOff>78478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22375"/>
          <a:ext cx="647700" cy="9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53901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0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78478</xdr:rowOff>
    </xdr:from>
    <xdr:to>
      <xdr:col>26</xdr:col>
      <xdr:colOff>50800</xdr:colOff>
      <xdr:row>36</xdr:row>
      <xdr:rowOff>129717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1728"/>
          <a:ext cx="698500" cy="5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129717</xdr:rowOff>
    </xdr:from>
    <xdr:to>
      <xdr:col>22</xdr:col>
      <xdr:colOff>114300</xdr:colOff>
      <xdr:row>37</xdr:row>
      <xdr:rowOff>643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82967"/>
          <a:ext cx="698500" cy="4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643</xdr:rowOff>
    </xdr:from>
    <xdr:to>
      <xdr:col>18</xdr:col>
      <xdr:colOff>177800</xdr:colOff>
      <xdr:row>37</xdr:row>
      <xdr:rowOff>53502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25343"/>
          <a:ext cx="698500" cy="5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18325</xdr:rowOff>
    </xdr:from>
    <xdr:to>
      <xdr:col>29</xdr:col>
      <xdr:colOff>177800</xdr:colOff>
      <xdr:row>36</xdr:row>
      <xdr:rowOff>119925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206302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27678</xdr:rowOff>
    </xdr:from>
    <xdr:to>
      <xdr:col>26</xdr:col>
      <xdr:colOff>101600</xdr:colOff>
      <xdr:row>36</xdr:row>
      <xdr:rowOff>129278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139455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4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78917</xdr:rowOff>
    </xdr:from>
    <xdr:to>
      <xdr:col>22</xdr:col>
      <xdr:colOff>165100</xdr:colOff>
      <xdr:row>37</xdr:row>
      <xdr:rowOff>9067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3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190694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0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121293</xdr:rowOff>
    </xdr:from>
    <xdr:to>
      <xdr:col>19</xdr:col>
      <xdr:colOff>38100</xdr:colOff>
      <xdr:row>37</xdr:row>
      <xdr:rowOff>51443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36220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2702</xdr:rowOff>
    </xdr:from>
    <xdr:to>
      <xdr:col>15</xdr:col>
      <xdr:colOff>101600</xdr:colOff>
      <xdr:row>37</xdr:row>
      <xdr:rowOff>104302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144628</xdr:rowOff>
    </xdr:from>
    <xdr:to>
      <xdr:col>24</xdr:col>
      <xdr:colOff>63500</xdr:colOff>
      <xdr:row>37</xdr:row>
      <xdr:rowOff>10796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6828"/>
          <a:ext cx="8382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10796</xdr:rowOff>
    </xdr:from>
    <xdr:to>
      <xdr:col>19</xdr:col>
      <xdr:colOff>177800</xdr:colOff>
      <xdr:row>37</xdr:row>
      <xdr:rowOff>41412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4446"/>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41412</xdr:rowOff>
    </xdr:from>
    <xdr:to>
      <xdr:col>15</xdr:col>
      <xdr:colOff>50800</xdr:colOff>
      <xdr:row>37</xdr:row>
      <xdr:rowOff>119596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5062"/>
          <a:ext cx="889000" cy="7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119596</xdr:rowOff>
    </xdr:from>
    <xdr:to>
      <xdr:col>10</xdr:col>
      <xdr:colOff>114300</xdr:colOff>
      <xdr:row>38</xdr:row>
      <xdr:rowOff>33568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3246"/>
          <a:ext cx="889000" cy="8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93828</xdr:rowOff>
    </xdr:from>
    <xdr:to>
      <xdr:col>24</xdr:col>
      <xdr:colOff>114300</xdr:colOff>
      <xdr:row>37</xdr:row>
      <xdr:rowOff>23978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116705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131446</xdr:rowOff>
    </xdr:from>
    <xdr:to>
      <xdr:col>20</xdr:col>
      <xdr:colOff>38100</xdr:colOff>
      <xdr:row>37</xdr:row>
      <xdr:rowOff>61596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78123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162062</xdr:rowOff>
    </xdr:from>
    <xdr:to>
      <xdr:col>15</xdr:col>
      <xdr:colOff>101600</xdr:colOff>
      <xdr:row>37</xdr:row>
      <xdr:rowOff>92212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108739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0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68796</xdr:rowOff>
    </xdr:from>
    <xdr:to>
      <xdr:col>10</xdr:col>
      <xdr:colOff>165100</xdr:colOff>
      <xdr:row>37</xdr:row>
      <xdr:rowOff>170396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8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154218</xdr:rowOff>
    </xdr:from>
    <xdr:to>
      <xdr:col>6</xdr:col>
      <xdr:colOff>38100</xdr:colOff>
      <xdr:row>38</xdr:row>
      <xdr:rowOff>84368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100895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7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42927</xdr:rowOff>
    </xdr:from>
    <xdr:to>
      <xdr:col>24</xdr:col>
      <xdr:colOff>63500</xdr:colOff>
      <xdr:row>58</xdr:row>
      <xdr:rowOff>45738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7027"/>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42927</xdr:rowOff>
    </xdr:from>
    <xdr:to>
      <xdr:col>19</xdr:col>
      <xdr:colOff>177800</xdr:colOff>
      <xdr:row>58</xdr:row>
      <xdr:rowOff>48745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7027"/>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37836</xdr:rowOff>
    </xdr:from>
    <xdr:to>
      <xdr:col>15</xdr:col>
      <xdr:colOff>50800</xdr:colOff>
      <xdr:row>58</xdr:row>
      <xdr:rowOff>48745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1936"/>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37836</xdr:rowOff>
    </xdr:from>
    <xdr:to>
      <xdr:col>10</xdr:col>
      <xdr:colOff>114300</xdr:colOff>
      <xdr:row>58</xdr:row>
      <xdr:rowOff>42187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1936"/>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166388</xdr:rowOff>
    </xdr:from>
    <xdr:to>
      <xdr:col>24</xdr:col>
      <xdr:colOff>114300</xdr:colOff>
      <xdr:row>58</xdr:row>
      <xdr:rowOff>96538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81315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163577</xdr:rowOff>
    </xdr:from>
    <xdr:to>
      <xdr:col>20</xdr:col>
      <xdr:colOff>38100</xdr:colOff>
      <xdr:row>58</xdr:row>
      <xdr:rowOff>93727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84854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169395</xdr:rowOff>
    </xdr:from>
    <xdr:to>
      <xdr:col>15</xdr:col>
      <xdr:colOff>101600</xdr:colOff>
      <xdr:row>58</xdr:row>
      <xdr:rowOff>99545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90672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158486</xdr:rowOff>
    </xdr:from>
    <xdr:to>
      <xdr:col>10</xdr:col>
      <xdr:colOff>165100</xdr:colOff>
      <xdr:row>58</xdr:row>
      <xdr:rowOff>88636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79763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2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162837</xdr:rowOff>
    </xdr:from>
    <xdr:to>
      <xdr:col>6</xdr:col>
      <xdr:colOff>38100</xdr:colOff>
      <xdr:row>58</xdr:row>
      <xdr:rowOff>92987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84114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2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152273</xdr:rowOff>
    </xdr:from>
    <xdr:to>
      <xdr:col>24</xdr:col>
      <xdr:colOff>63500</xdr:colOff>
      <xdr:row>77</xdr:row>
      <xdr:rowOff>101891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011023"/>
          <a:ext cx="838200" cy="2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67856</xdr:rowOff>
    </xdr:from>
    <xdr:to>
      <xdr:col>19</xdr:col>
      <xdr:colOff>177800</xdr:colOff>
      <xdr:row>77</xdr:row>
      <xdr:rowOff>101891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69506"/>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101638</xdr:rowOff>
    </xdr:from>
    <xdr:to>
      <xdr:col>15</xdr:col>
      <xdr:colOff>50800</xdr:colOff>
      <xdr:row>77</xdr:row>
      <xdr:rowOff>67856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960388"/>
          <a:ext cx="889000" cy="3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101638</xdr:rowOff>
    </xdr:from>
    <xdr:to>
      <xdr:col>10</xdr:col>
      <xdr:colOff>114300</xdr:colOff>
      <xdr:row>76</xdr:row>
      <xdr:rowOff>92633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960388"/>
          <a:ext cx="889000" cy="1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101473</xdr:rowOff>
    </xdr:from>
    <xdr:to>
      <xdr:col>24</xdr:col>
      <xdr:colOff>114300</xdr:colOff>
      <xdr:row>76</xdr:row>
      <xdr:rowOff>31623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124350</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8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51091</xdr:rowOff>
    </xdr:from>
    <xdr:to>
      <xdr:col>20</xdr:col>
      <xdr:colOff>38100</xdr:colOff>
      <xdr:row>77</xdr:row>
      <xdr:rowOff>152691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169218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17056</xdr:rowOff>
    </xdr:from>
    <xdr:to>
      <xdr:col>15</xdr:col>
      <xdr:colOff>101600</xdr:colOff>
      <xdr:row>77</xdr:row>
      <xdr:rowOff>118656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135183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50838</xdr:rowOff>
    </xdr:from>
    <xdr:to>
      <xdr:col>10</xdr:col>
      <xdr:colOff>165100</xdr:colOff>
      <xdr:row>75</xdr:row>
      <xdr:rowOff>152437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168965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6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41833</xdr:rowOff>
    </xdr:from>
    <xdr:to>
      <xdr:col>6</xdr:col>
      <xdr:colOff>38100</xdr:colOff>
      <xdr:row>76</xdr:row>
      <xdr:rowOff>143433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159961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124143</xdr:rowOff>
    </xdr:from>
    <xdr:to>
      <xdr:col>24</xdr:col>
      <xdr:colOff>63500</xdr:colOff>
      <xdr:row>96</xdr:row>
      <xdr:rowOff>158674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83343"/>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158674</xdr:rowOff>
    </xdr:from>
    <xdr:to>
      <xdr:col>19</xdr:col>
      <xdr:colOff>177800</xdr:colOff>
      <xdr:row>96</xdr:row>
      <xdr:rowOff>170814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7874"/>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111747</xdr:rowOff>
    </xdr:from>
    <xdr:to>
      <xdr:col>15</xdr:col>
      <xdr:colOff>50800</xdr:colOff>
      <xdr:row>96</xdr:row>
      <xdr:rowOff>170814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70947"/>
          <a:ext cx="8890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8204</xdr:rowOff>
    </xdr:from>
    <xdr:to>
      <xdr:col>10</xdr:col>
      <xdr:colOff>114300</xdr:colOff>
      <xdr:row>96</xdr:row>
      <xdr:rowOff>111747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67404"/>
          <a:ext cx="889000" cy="10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73343</xdr:rowOff>
    </xdr:from>
    <xdr:to>
      <xdr:col>24</xdr:col>
      <xdr:colOff>114300</xdr:colOff>
      <xdr:row>97</xdr:row>
      <xdr:rowOff>3493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51770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107874</xdr:rowOff>
    </xdr:from>
    <xdr:to>
      <xdr:col>20</xdr:col>
      <xdr:colOff>38100</xdr:colOff>
      <xdr:row>97</xdr:row>
      <xdr:rowOff>38024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120014</xdr:rowOff>
    </xdr:from>
    <xdr:to>
      <xdr:col>15</xdr:col>
      <xdr:colOff>101600</xdr:colOff>
      <xdr:row>97</xdr:row>
      <xdr:rowOff>50164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41291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60947</xdr:rowOff>
    </xdr:from>
    <xdr:to>
      <xdr:col>10</xdr:col>
      <xdr:colOff>165100</xdr:colOff>
      <xdr:row>96</xdr:row>
      <xdr:rowOff>162547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128854</xdr:rowOff>
    </xdr:from>
    <xdr:to>
      <xdr:col>6</xdr:col>
      <xdr:colOff>38100</xdr:colOff>
      <xdr:row>96</xdr:row>
      <xdr:rowOff>59004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75531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86844</xdr:rowOff>
    </xdr:from>
    <xdr:to>
      <xdr:col>55</xdr:col>
      <xdr:colOff>0</xdr:colOff>
      <xdr:row>37</xdr:row>
      <xdr:rowOff>148638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7594"/>
          <a:ext cx="838200" cy="40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152659</xdr:rowOff>
    </xdr:from>
    <xdr:to>
      <xdr:col>50</xdr:col>
      <xdr:colOff>114300</xdr:colOff>
      <xdr:row>37</xdr:row>
      <xdr:rowOff>148638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24859"/>
          <a:ext cx="889000" cy="1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152659</xdr:rowOff>
    </xdr:from>
    <xdr:to>
      <xdr:col>45</xdr:col>
      <xdr:colOff>177800</xdr:colOff>
      <xdr:row>37</xdr:row>
      <xdr:rowOff>154677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24859"/>
          <a:ext cx="889000" cy="1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154677</xdr:rowOff>
    </xdr:from>
    <xdr:to>
      <xdr:col>41</xdr:col>
      <xdr:colOff>50800</xdr:colOff>
      <xdr:row>38</xdr:row>
      <xdr:rowOff>59948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98327"/>
          <a:ext cx="889000" cy="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36044</xdr:rowOff>
    </xdr:from>
    <xdr:to>
      <xdr:col>55</xdr:col>
      <xdr:colOff>50800</xdr:colOff>
      <xdr:row>35</xdr:row>
      <xdr:rowOff>137644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58921</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97838</xdr:rowOff>
    </xdr:from>
    <xdr:to>
      <xdr:col>50</xdr:col>
      <xdr:colOff>165100</xdr:colOff>
      <xdr:row>38</xdr:row>
      <xdr:rowOff>27988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44515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101859</xdr:rowOff>
    </xdr:from>
    <xdr:to>
      <xdr:col>46</xdr:col>
      <xdr:colOff>38100</xdr:colOff>
      <xdr:row>37</xdr:row>
      <xdr:rowOff>32009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48536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4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103877</xdr:rowOff>
    </xdr:from>
    <xdr:to>
      <xdr:col>41</xdr:col>
      <xdr:colOff>101600</xdr:colOff>
      <xdr:row>38</xdr:row>
      <xdr:rowOff>34027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50554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2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9148</xdr:rowOff>
    </xdr:from>
    <xdr:to>
      <xdr:col>36</xdr:col>
      <xdr:colOff>165100</xdr:colOff>
      <xdr:row>38</xdr:row>
      <xdr:rowOff>110748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127275</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2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89597</xdr:rowOff>
    </xdr:from>
    <xdr:to>
      <xdr:col>55</xdr:col>
      <xdr:colOff>0</xdr:colOff>
      <xdr:row>58</xdr:row>
      <xdr:rowOff>110487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33697"/>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110487</xdr:rowOff>
    </xdr:from>
    <xdr:to>
      <xdr:col>50</xdr:col>
      <xdr:colOff>114300</xdr:colOff>
      <xdr:row>58</xdr:row>
      <xdr:rowOff>117168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54587"/>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98547</xdr:rowOff>
    </xdr:from>
    <xdr:to>
      <xdr:col>45</xdr:col>
      <xdr:colOff>177800</xdr:colOff>
      <xdr:row>58</xdr:row>
      <xdr:rowOff>117168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42647"/>
          <a:ext cx="8890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98547</xdr:rowOff>
    </xdr:from>
    <xdr:to>
      <xdr:col>41</xdr:col>
      <xdr:colOff>50800</xdr:colOff>
      <xdr:row>58</xdr:row>
      <xdr:rowOff>140140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42647"/>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38797</xdr:rowOff>
    </xdr:from>
    <xdr:to>
      <xdr:col>55</xdr:col>
      <xdr:colOff>50800</xdr:colOff>
      <xdr:row>58</xdr:row>
      <xdr:rowOff>140397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169624</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59687</xdr:rowOff>
    </xdr:from>
    <xdr:to>
      <xdr:col>50</xdr:col>
      <xdr:colOff>165100</xdr:colOff>
      <xdr:row>58</xdr:row>
      <xdr:rowOff>161287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6364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66368</xdr:rowOff>
    </xdr:from>
    <xdr:to>
      <xdr:col>46</xdr:col>
      <xdr:colOff>38100</xdr:colOff>
      <xdr:row>58</xdr:row>
      <xdr:rowOff>167968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13045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47747</xdr:rowOff>
    </xdr:from>
    <xdr:to>
      <xdr:col>41</xdr:col>
      <xdr:colOff>101600</xdr:colOff>
      <xdr:row>58</xdr:row>
      <xdr:rowOff>149347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165874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89340</xdr:rowOff>
    </xdr:from>
    <xdr:to>
      <xdr:col>36</xdr:col>
      <xdr:colOff>165100</xdr:colOff>
      <xdr:row>59</xdr:row>
      <xdr:rowOff>19490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10617</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19621</xdr:rowOff>
    </xdr:from>
    <xdr:to>
      <xdr:col>55</xdr:col>
      <xdr:colOff>0</xdr:colOff>
      <xdr:row>78</xdr:row>
      <xdr:rowOff>142070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2721"/>
          <a:ext cx="838200" cy="1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133328</xdr:rowOff>
    </xdr:from>
    <xdr:to>
      <xdr:col>50</xdr:col>
      <xdr:colOff>114300</xdr:colOff>
      <xdr:row>78</xdr:row>
      <xdr:rowOff>142070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6428"/>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86415</xdr:rowOff>
    </xdr:from>
    <xdr:to>
      <xdr:col>45</xdr:col>
      <xdr:colOff>177800</xdr:colOff>
      <xdr:row>78</xdr:row>
      <xdr:rowOff>133328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88065"/>
          <a:ext cx="889000" cy="2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86415</xdr:rowOff>
    </xdr:from>
    <xdr:to>
      <xdr:col>41</xdr:col>
      <xdr:colOff>50800</xdr:colOff>
      <xdr:row>78</xdr:row>
      <xdr:rowOff>64354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88065"/>
          <a:ext cx="889000" cy="1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140271</xdr:rowOff>
    </xdr:from>
    <xdr:to>
      <xdr:col>55</xdr:col>
      <xdr:colOff>50800</xdr:colOff>
      <xdr:row>78</xdr:row>
      <xdr:rowOff>70421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163148</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9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91270</xdr:rowOff>
    </xdr:from>
    <xdr:to>
      <xdr:col>50</xdr:col>
      <xdr:colOff>165100</xdr:colOff>
      <xdr:row>79</xdr:row>
      <xdr:rowOff>21420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82528</xdr:rowOff>
    </xdr:from>
    <xdr:to>
      <xdr:col>46</xdr:col>
      <xdr:colOff>38100</xdr:colOff>
      <xdr:row>79</xdr:row>
      <xdr:rowOff>12678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3805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35615</xdr:rowOff>
    </xdr:from>
    <xdr:to>
      <xdr:col>41</xdr:col>
      <xdr:colOff>101600</xdr:colOff>
      <xdr:row>77</xdr:row>
      <xdr:rowOff>137215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153742</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01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13554</xdr:rowOff>
    </xdr:from>
    <xdr:to>
      <xdr:col>36</xdr:col>
      <xdr:colOff>165100</xdr:colOff>
      <xdr:row>78</xdr:row>
      <xdr:rowOff>115154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131681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103966</xdr:rowOff>
    </xdr:from>
    <xdr:to>
      <xdr:col>55</xdr:col>
      <xdr:colOff>0</xdr:colOff>
      <xdr:row>97</xdr:row>
      <xdr:rowOff>124439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34616"/>
          <a:ext cx="8382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103966</xdr:rowOff>
    </xdr:from>
    <xdr:to>
      <xdr:col>50</xdr:col>
      <xdr:colOff>114300</xdr:colOff>
      <xdr:row>97</xdr:row>
      <xdr:rowOff>144376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34616"/>
          <a:ext cx="8890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144376</xdr:rowOff>
    </xdr:from>
    <xdr:to>
      <xdr:col>45</xdr:col>
      <xdr:colOff>177800</xdr:colOff>
      <xdr:row>98</xdr:row>
      <xdr:rowOff>6917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75026"/>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6917</xdr:rowOff>
    </xdr:from>
    <xdr:to>
      <xdr:col>41</xdr:col>
      <xdr:colOff>50800</xdr:colOff>
      <xdr:row>98</xdr:row>
      <xdr:rowOff>43066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09017"/>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73639</xdr:rowOff>
    </xdr:from>
    <xdr:to>
      <xdr:col>55</xdr:col>
      <xdr:colOff>50800</xdr:colOff>
      <xdr:row>98</xdr:row>
      <xdr:rowOff>3789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96516</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53166</xdr:rowOff>
    </xdr:from>
    <xdr:to>
      <xdr:col>50</xdr:col>
      <xdr:colOff>165100</xdr:colOff>
      <xdr:row>97</xdr:row>
      <xdr:rowOff>154766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171293</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5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93576</xdr:rowOff>
    </xdr:from>
    <xdr:to>
      <xdr:col>46</xdr:col>
      <xdr:colOff>38100</xdr:colOff>
      <xdr:row>98</xdr:row>
      <xdr:rowOff>23726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40253</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9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127567</xdr:rowOff>
    </xdr:from>
    <xdr:to>
      <xdr:col>41</xdr:col>
      <xdr:colOff>101600</xdr:colOff>
      <xdr:row>98</xdr:row>
      <xdr:rowOff>57717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74244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53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163716</xdr:rowOff>
    </xdr:from>
    <xdr:to>
      <xdr:col>36</xdr:col>
      <xdr:colOff>165100</xdr:colOff>
      <xdr:row>98</xdr:row>
      <xdr:rowOff>93866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84993</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88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40042</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6592"/>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25278</xdr:rowOff>
    </xdr:from>
    <xdr:to>
      <xdr:col>81</xdr:col>
      <xdr:colOff>50800</xdr:colOff>
      <xdr:row>39</xdr:row>
      <xdr:rowOff>40042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11828"/>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25278</xdr:rowOff>
    </xdr:from>
    <xdr:to>
      <xdr:col>76</xdr:col>
      <xdr:colOff>114300</xdr:colOff>
      <xdr:row>39</xdr:row>
      <xdr:rowOff>33951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1828"/>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33951</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0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160692</xdr:rowOff>
    </xdr:from>
    <xdr:to>
      <xdr:col>81</xdr:col>
      <xdr:colOff>101600</xdr:colOff>
      <xdr:row>39</xdr:row>
      <xdr:rowOff>90842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81969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6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145928</xdr:rowOff>
    </xdr:from>
    <xdr:to>
      <xdr:col>76</xdr:col>
      <xdr:colOff>165100</xdr:colOff>
      <xdr:row>39</xdr:row>
      <xdr:rowOff>76078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67205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154601</xdr:rowOff>
    </xdr:from>
    <xdr:to>
      <xdr:col>72</xdr:col>
      <xdr:colOff>38100</xdr:colOff>
      <xdr:row>39</xdr:row>
      <xdr:rowOff>84751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75878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104719</xdr:rowOff>
    </xdr:from>
    <xdr:to>
      <xdr:col>85</xdr:col>
      <xdr:colOff>127000</xdr:colOff>
      <xdr:row>76</xdr:row>
      <xdr:rowOff>125760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34919"/>
          <a:ext cx="8382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125760</xdr:rowOff>
    </xdr:from>
    <xdr:to>
      <xdr:col>81</xdr:col>
      <xdr:colOff>50800</xdr:colOff>
      <xdr:row>76</xdr:row>
      <xdr:rowOff>144080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55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144080</xdr:rowOff>
    </xdr:from>
    <xdr:to>
      <xdr:col>76</xdr:col>
      <xdr:colOff>114300</xdr:colOff>
      <xdr:row>77</xdr:row>
      <xdr:rowOff>29716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74280"/>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29716</xdr:rowOff>
    </xdr:from>
    <xdr:to>
      <xdr:col>71</xdr:col>
      <xdr:colOff>177800</xdr:colOff>
      <xdr:row>77</xdr:row>
      <xdr:rowOff>80846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31366"/>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53919</xdr:rowOff>
    </xdr:from>
    <xdr:to>
      <xdr:col>85</xdr:col>
      <xdr:colOff>177800</xdr:colOff>
      <xdr:row>76</xdr:row>
      <xdr:rowOff>155519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76797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3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74960</xdr:rowOff>
    </xdr:from>
    <xdr:to>
      <xdr:col>81</xdr:col>
      <xdr:colOff>101600</xdr:colOff>
      <xdr:row>77</xdr:row>
      <xdr:rowOff>5110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21637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8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93280</xdr:rowOff>
    </xdr:from>
    <xdr:to>
      <xdr:col>76</xdr:col>
      <xdr:colOff>165100</xdr:colOff>
      <xdr:row>77</xdr:row>
      <xdr:rowOff>23430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39957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150366</xdr:rowOff>
    </xdr:from>
    <xdr:to>
      <xdr:col>72</xdr:col>
      <xdr:colOff>38100</xdr:colOff>
      <xdr:row>77</xdr:row>
      <xdr:rowOff>80516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97043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30046</xdr:rowOff>
    </xdr:from>
    <xdr:to>
      <xdr:col>67</xdr:col>
      <xdr:colOff>101600</xdr:colOff>
      <xdr:row>77</xdr:row>
      <xdr:rowOff>131646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122773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108068</xdr:rowOff>
    </xdr:from>
    <xdr:to>
      <xdr:col>85</xdr:col>
      <xdr:colOff>127000</xdr:colOff>
      <xdr:row>99</xdr:row>
      <xdr:rowOff>11988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10168"/>
          <a:ext cx="838200" cy="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76812</xdr:rowOff>
    </xdr:from>
    <xdr:to>
      <xdr:col>81</xdr:col>
      <xdr:colOff>50800</xdr:colOff>
      <xdr:row>99</xdr:row>
      <xdr:rowOff>11988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78912"/>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159536</xdr:rowOff>
    </xdr:from>
    <xdr:to>
      <xdr:col>76</xdr:col>
      <xdr:colOff>114300</xdr:colOff>
      <xdr:row>98</xdr:row>
      <xdr:rowOff>76812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04386"/>
          <a:ext cx="889000" cy="7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159536</xdr:rowOff>
    </xdr:from>
    <xdr:to>
      <xdr:col>71</xdr:col>
      <xdr:colOff>177800</xdr:colOff>
      <xdr:row>95</xdr:row>
      <xdr:rowOff>49530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04386"/>
          <a:ext cx="889000" cy="2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57268</xdr:rowOff>
    </xdr:from>
    <xdr:to>
      <xdr:col>85</xdr:col>
      <xdr:colOff>177800</xdr:colOff>
      <xdr:row>98</xdr:row>
      <xdr:rowOff>158868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143645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132638</xdr:rowOff>
    </xdr:from>
    <xdr:to>
      <xdr:col>81</xdr:col>
      <xdr:colOff>101600</xdr:colOff>
      <xdr:row>99</xdr:row>
      <xdr:rowOff>62788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53915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26012</xdr:rowOff>
    </xdr:from>
    <xdr:to>
      <xdr:col>76</xdr:col>
      <xdr:colOff>165100</xdr:colOff>
      <xdr:row>98</xdr:row>
      <xdr:rowOff>127612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118739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108736</xdr:rowOff>
    </xdr:from>
    <xdr:to>
      <xdr:col>72</xdr:col>
      <xdr:colOff>38100</xdr:colOff>
      <xdr:row>94</xdr:row>
      <xdr:rowOff>38886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55413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58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170180</xdr:rowOff>
    </xdr:from>
    <xdr:to>
      <xdr:col>67</xdr:col>
      <xdr:colOff>101600</xdr:colOff>
      <xdr:row>95</xdr:row>
      <xdr:rowOff>100330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116857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0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62057</xdr:rowOff>
    </xdr:from>
    <xdr:to>
      <xdr:col>116</xdr:col>
      <xdr:colOff>63500</xdr:colOff>
      <xdr:row>59</xdr:row>
      <xdr:rowOff>80607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77607"/>
          <a:ext cx="8382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62057</xdr:rowOff>
    </xdr:from>
    <xdr:to>
      <xdr:col>111</xdr:col>
      <xdr:colOff>177800</xdr:colOff>
      <xdr:row>59</xdr:row>
      <xdr:rowOff>62972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776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62972</xdr:rowOff>
    </xdr:from>
    <xdr:to>
      <xdr:col>107</xdr:col>
      <xdr:colOff>50800</xdr:colOff>
      <xdr:row>59</xdr:row>
      <xdr:rowOff>63772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7852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63772</xdr:rowOff>
    </xdr:from>
    <xdr:to>
      <xdr:col>102</xdr:col>
      <xdr:colOff>114300</xdr:colOff>
      <xdr:row>59</xdr:row>
      <xdr:rowOff>64588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79322"/>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29807</xdr:rowOff>
    </xdr:from>
    <xdr:to>
      <xdr:col>116</xdr:col>
      <xdr:colOff>114300</xdr:colOff>
      <xdr:row>59</xdr:row>
      <xdr:rowOff>131407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116184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11257</xdr:rowOff>
    </xdr:from>
    <xdr:to>
      <xdr:col>112</xdr:col>
      <xdr:colOff>38100</xdr:colOff>
      <xdr:row>59</xdr:row>
      <xdr:rowOff>112857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103984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2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12172</xdr:rowOff>
    </xdr:from>
    <xdr:to>
      <xdr:col>107</xdr:col>
      <xdr:colOff>101600</xdr:colOff>
      <xdr:row>59</xdr:row>
      <xdr:rowOff>113772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2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104899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22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12972</xdr:rowOff>
    </xdr:from>
    <xdr:to>
      <xdr:col>102</xdr:col>
      <xdr:colOff>165100</xdr:colOff>
      <xdr:row>59</xdr:row>
      <xdr:rowOff>114572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105699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2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13788</xdr:rowOff>
    </xdr:from>
    <xdr:to>
      <xdr:col>98</xdr:col>
      <xdr:colOff>38100</xdr:colOff>
      <xdr:row>59</xdr:row>
      <xdr:rowOff>115388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106515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27329</xdr:rowOff>
    </xdr:from>
    <xdr:to>
      <xdr:col>116</xdr:col>
      <xdr:colOff>63500</xdr:colOff>
      <xdr:row>75</xdr:row>
      <xdr:rowOff>54478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86079"/>
          <a:ext cx="8382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36094</xdr:rowOff>
    </xdr:from>
    <xdr:to>
      <xdr:col>111</xdr:col>
      <xdr:colOff>177800</xdr:colOff>
      <xdr:row>75</xdr:row>
      <xdr:rowOff>54478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948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36094</xdr:rowOff>
    </xdr:from>
    <xdr:to>
      <xdr:col>107</xdr:col>
      <xdr:colOff>50800</xdr:colOff>
      <xdr:row>75</xdr:row>
      <xdr:rowOff>81032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94844"/>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81032</xdr:rowOff>
    </xdr:from>
    <xdr:to>
      <xdr:col>102</xdr:col>
      <xdr:colOff>114300</xdr:colOff>
      <xdr:row>75</xdr:row>
      <xdr:rowOff>96910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9782"/>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147979</xdr:rowOff>
    </xdr:from>
    <xdr:to>
      <xdr:col>116</xdr:col>
      <xdr:colOff>114300</xdr:colOff>
      <xdr:row>75</xdr:row>
      <xdr:rowOff>78129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170856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8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3678</xdr:rowOff>
    </xdr:from>
    <xdr:to>
      <xdr:col>112</xdr:col>
      <xdr:colOff>38100</xdr:colOff>
      <xdr:row>75</xdr:row>
      <xdr:rowOff>105278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121805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156744</xdr:rowOff>
    </xdr:from>
    <xdr:to>
      <xdr:col>107</xdr:col>
      <xdr:colOff>101600</xdr:colOff>
      <xdr:row>75</xdr:row>
      <xdr:rowOff>86894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103421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30232</xdr:rowOff>
    </xdr:from>
    <xdr:to>
      <xdr:col>102</xdr:col>
      <xdr:colOff>165100</xdr:colOff>
      <xdr:row>75</xdr:row>
      <xdr:rowOff>131832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148359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46110</xdr:rowOff>
    </xdr:from>
    <xdr:to>
      <xdr:col>98</xdr:col>
      <xdr:colOff>38100</xdr:colOff>
      <xdr:row>75</xdr:row>
      <xdr:rowOff>147710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164237</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8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昨年度と比較し人口が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人減少したことにより住民一人当たりコストが上昇しているものもある。人件費は人口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豪雪により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した。扶助費は決算額は昨年度と同水準だが人口減により増加した。補助費等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特別定額給付金の給付や新型コロナウイルス感染拡大の影響緩和のための各種給付事業を実施したことによるものである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により増加している。災害復旧事業費は過年度の災害復旧事業が完了したため減少している。公債費は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町営住宅建設等の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借り入れの償還開始により増加した。積立金は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庁舎建設基金や観光施設整備基金へ積み立てを行ったことから増加し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簡易水道施設整備事業の増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2,457
2,444
194.65
4,108,706
3,675,831
392,515
2,068,855
3,340,352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93457</xdr:rowOff>
    </xdr:from>
    <xdr:to>
      <xdr:col>24</xdr:col>
      <xdr:colOff>63500</xdr:colOff>
      <xdr:row>37</xdr:row>
      <xdr:rowOff>94911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37107"/>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93457</xdr:rowOff>
    </xdr:from>
    <xdr:to>
      <xdr:col>19</xdr:col>
      <xdr:colOff>177800</xdr:colOff>
      <xdr:row>37</xdr:row>
      <xdr:rowOff>108219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37107"/>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105214</xdr:rowOff>
    </xdr:from>
    <xdr:to>
      <xdr:col>15</xdr:col>
      <xdr:colOff>50800</xdr:colOff>
      <xdr:row>37</xdr:row>
      <xdr:rowOff>108219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48864"/>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105214</xdr:rowOff>
    </xdr:from>
    <xdr:to>
      <xdr:col>10</xdr:col>
      <xdr:colOff>114300</xdr:colOff>
      <xdr:row>38</xdr:row>
      <xdr:rowOff>55706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8864"/>
          <a:ext cx="889000" cy="1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44111</xdr:rowOff>
    </xdr:from>
    <xdr:to>
      <xdr:col>24</xdr:col>
      <xdr:colOff>114300</xdr:colOff>
      <xdr:row>37</xdr:row>
      <xdr:rowOff>145711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66988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42657</xdr:rowOff>
    </xdr:from>
    <xdr:to>
      <xdr:col>20</xdr:col>
      <xdr:colOff>38100</xdr:colOff>
      <xdr:row>37</xdr:row>
      <xdr:rowOff>144257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57419</xdr:rowOff>
    </xdr:from>
    <xdr:to>
      <xdr:col>15</xdr:col>
      <xdr:colOff>101600</xdr:colOff>
      <xdr:row>37</xdr:row>
      <xdr:rowOff>159018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1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4096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54414</xdr:rowOff>
    </xdr:from>
    <xdr:to>
      <xdr:col>10</xdr:col>
      <xdr:colOff>165100</xdr:colOff>
      <xdr:row>37</xdr:row>
      <xdr:rowOff>156014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4906</xdr:rowOff>
    </xdr:from>
    <xdr:to>
      <xdr:col>6</xdr:col>
      <xdr:colOff>38100</xdr:colOff>
      <xdr:row>38</xdr:row>
      <xdr:rowOff>106506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97633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25662</xdr:rowOff>
    </xdr:from>
    <xdr:to>
      <xdr:col>24</xdr:col>
      <xdr:colOff>63500</xdr:colOff>
      <xdr:row>58</xdr:row>
      <xdr:rowOff>56415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98312"/>
          <a:ext cx="838200" cy="20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14298</xdr:rowOff>
    </xdr:from>
    <xdr:to>
      <xdr:col>19</xdr:col>
      <xdr:colOff>177800</xdr:colOff>
      <xdr:row>58</xdr:row>
      <xdr:rowOff>56415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58398"/>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73125</xdr:rowOff>
    </xdr:from>
    <xdr:to>
      <xdr:col>15</xdr:col>
      <xdr:colOff>50800</xdr:colOff>
      <xdr:row>58</xdr:row>
      <xdr:rowOff>14298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5775"/>
          <a:ext cx="889000" cy="1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28742</xdr:rowOff>
    </xdr:from>
    <xdr:to>
      <xdr:col>10</xdr:col>
      <xdr:colOff>114300</xdr:colOff>
      <xdr:row>57</xdr:row>
      <xdr:rowOff>73125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1392"/>
          <a:ext cx="889000" cy="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146312</xdr:rowOff>
    </xdr:from>
    <xdr:to>
      <xdr:col>24</xdr:col>
      <xdr:colOff>114300</xdr:colOff>
      <xdr:row>57</xdr:row>
      <xdr:rowOff>76462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169189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5615</xdr:rowOff>
    </xdr:from>
    <xdr:to>
      <xdr:col>20</xdr:col>
      <xdr:colOff>38100</xdr:colOff>
      <xdr:row>58</xdr:row>
      <xdr:rowOff>107215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98342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4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134948</xdr:rowOff>
    </xdr:from>
    <xdr:to>
      <xdr:col>15</xdr:col>
      <xdr:colOff>101600</xdr:colOff>
      <xdr:row>58</xdr:row>
      <xdr:rowOff>65098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56225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22325</xdr:rowOff>
    </xdr:from>
    <xdr:to>
      <xdr:col>10</xdr:col>
      <xdr:colOff>165100</xdr:colOff>
      <xdr:row>57</xdr:row>
      <xdr:rowOff>123925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140452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149392</xdr:rowOff>
    </xdr:from>
    <xdr:to>
      <xdr:col>6</xdr:col>
      <xdr:colOff>38100</xdr:colOff>
      <xdr:row>57</xdr:row>
      <xdr:rowOff>79542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96069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110389</xdr:rowOff>
    </xdr:from>
    <xdr:to>
      <xdr:col>24</xdr:col>
      <xdr:colOff>63500</xdr:colOff>
      <xdr:row>77</xdr:row>
      <xdr:rowOff>38444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40589"/>
          <a:ext cx="838200" cy="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34530</xdr:rowOff>
    </xdr:from>
    <xdr:to>
      <xdr:col>19</xdr:col>
      <xdr:colOff>177800</xdr:colOff>
      <xdr:row>77</xdr:row>
      <xdr:rowOff>38444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3618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34530</xdr:rowOff>
    </xdr:from>
    <xdr:to>
      <xdr:col>15</xdr:col>
      <xdr:colOff>50800</xdr:colOff>
      <xdr:row>77</xdr:row>
      <xdr:rowOff>62588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36180"/>
          <a:ext cx="889000" cy="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112881</xdr:rowOff>
    </xdr:from>
    <xdr:to>
      <xdr:col>10</xdr:col>
      <xdr:colOff>114300</xdr:colOff>
      <xdr:row>77</xdr:row>
      <xdr:rowOff>62588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71631"/>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59589</xdr:rowOff>
    </xdr:from>
    <xdr:to>
      <xdr:col>24</xdr:col>
      <xdr:colOff>114300</xdr:colOff>
      <xdr:row>76</xdr:row>
      <xdr:rowOff>161189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38016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159094</xdr:rowOff>
    </xdr:from>
    <xdr:to>
      <xdr:col>20</xdr:col>
      <xdr:colOff>38100</xdr:colOff>
      <xdr:row>77</xdr:row>
      <xdr:rowOff>89244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80371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155180</xdr:rowOff>
    </xdr:from>
    <xdr:to>
      <xdr:col>15</xdr:col>
      <xdr:colOff>101600</xdr:colOff>
      <xdr:row>77</xdr:row>
      <xdr:rowOff>85330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76457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7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11788</xdr:rowOff>
    </xdr:from>
    <xdr:to>
      <xdr:col>10</xdr:col>
      <xdr:colOff>165100</xdr:colOff>
      <xdr:row>77</xdr:row>
      <xdr:rowOff>113388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104515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0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62081</xdr:rowOff>
    </xdr:from>
    <xdr:to>
      <xdr:col>6</xdr:col>
      <xdr:colOff>38100</xdr:colOff>
      <xdr:row>75</xdr:row>
      <xdr:rowOff>163680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0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8758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101936</xdr:rowOff>
    </xdr:from>
    <xdr:to>
      <xdr:col>24</xdr:col>
      <xdr:colOff>63500</xdr:colOff>
      <xdr:row>98</xdr:row>
      <xdr:rowOff>115903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4036"/>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115903</xdr:rowOff>
    </xdr:from>
    <xdr:to>
      <xdr:col>19</xdr:col>
      <xdr:colOff>177800</xdr:colOff>
      <xdr:row>98</xdr:row>
      <xdr:rowOff>128450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18003"/>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120526</xdr:rowOff>
    </xdr:from>
    <xdr:to>
      <xdr:col>15</xdr:col>
      <xdr:colOff>50800</xdr:colOff>
      <xdr:row>98</xdr:row>
      <xdr:rowOff>128450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22626"/>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120526</xdr:rowOff>
    </xdr:from>
    <xdr:to>
      <xdr:col>10</xdr:col>
      <xdr:colOff>114300</xdr:colOff>
      <xdr:row>98</xdr:row>
      <xdr:rowOff>122135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2262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51136</xdr:rowOff>
    </xdr:from>
    <xdr:to>
      <xdr:col>24</xdr:col>
      <xdr:colOff>114300</xdr:colOff>
      <xdr:row>98</xdr:row>
      <xdr:rowOff>152736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137513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65103</xdr:rowOff>
    </xdr:from>
    <xdr:to>
      <xdr:col>20</xdr:col>
      <xdr:colOff>38100</xdr:colOff>
      <xdr:row>98</xdr:row>
      <xdr:rowOff>166703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157830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77650</xdr:rowOff>
    </xdr:from>
    <xdr:to>
      <xdr:col>15</xdr:col>
      <xdr:colOff>101600</xdr:colOff>
      <xdr:row>99</xdr:row>
      <xdr:rowOff>7800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170377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69726</xdr:rowOff>
    </xdr:from>
    <xdr:to>
      <xdr:col>10</xdr:col>
      <xdr:colOff>165100</xdr:colOff>
      <xdr:row>98</xdr:row>
      <xdr:rowOff>171326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71335</xdr:rowOff>
    </xdr:from>
    <xdr:to>
      <xdr:col>6</xdr:col>
      <xdr:colOff>38100</xdr:colOff>
      <xdr:row>99</xdr:row>
      <xdr:rowOff>1485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100965</xdr:rowOff>
    </xdr:from>
    <xdr:to>
      <xdr:col>55</xdr:col>
      <xdr:colOff>0</xdr:colOff>
      <xdr:row>38</xdr:row>
      <xdr:rowOff>73787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44615"/>
          <a:ext cx="8382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100965</xdr:rowOff>
    </xdr:from>
    <xdr:to>
      <xdr:col>50</xdr:col>
      <xdr:colOff>114300</xdr:colOff>
      <xdr:row>37</xdr:row>
      <xdr:rowOff>108077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4461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108077</xdr:rowOff>
    </xdr:from>
    <xdr:to>
      <xdr:col>45</xdr:col>
      <xdr:colOff>177800</xdr:colOff>
      <xdr:row>37</xdr:row>
      <xdr:rowOff>114300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5172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114300</xdr:rowOff>
    </xdr:from>
    <xdr:to>
      <xdr:col>41</xdr:col>
      <xdr:colOff>50800</xdr:colOff>
      <xdr:row>37</xdr:row>
      <xdr:rowOff>120650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579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22987</xdr:rowOff>
    </xdr:from>
    <xdr:to>
      <xdr:col>55</xdr:col>
      <xdr:colOff>50800</xdr:colOff>
      <xdr:row>38</xdr:row>
      <xdr:rowOff>124587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50165</xdr:rowOff>
    </xdr:from>
    <xdr:to>
      <xdr:col>50</xdr:col>
      <xdr:colOff>165100</xdr:colOff>
      <xdr:row>37</xdr:row>
      <xdr:rowOff>151765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168292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57277</xdr:rowOff>
    </xdr:from>
    <xdr:to>
      <xdr:col>46</xdr:col>
      <xdr:colOff>38100</xdr:colOff>
      <xdr:row>37</xdr:row>
      <xdr:rowOff>158877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3954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63500</xdr:rowOff>
    </xdr:from>
    <xdr:to>
      <xdr:col>41</xdr:col>
      <xdr:colOff>101600</xdr:colOff>
      <xdr:row>37</xdr:row>
      <xdr:rowOff>165100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10177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69850</xdr:rowOff>
    </xdr:from>
    <xdr:to>
      <xdr:col>36</xdr:col>
      <xdr:colOff>165100</xdr:colOff>
      <xdr:row>38</xdr:row>
      <xdr:rowOff>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16527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40021</xdr:rowOff>
    </xdr:from>
    <xdr:to>
      <xdr:col>55</xdr:col>
      <xdr:colOff>0</xdr:colOff>
      <xdr:row>58</xdr:row>
      <xdr:rowOff>90294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4121"/>
          <a:ext cx="8382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90294</xdr:rowOff>
    </xdr:from>
    <xdr:to>
      <xdr:col>50</xdr:col>
      <xdr:colOff>114300</xdr:colOff>
      <xdr:row>58</xdr:row>
      <xdr:rowOff>99502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34394"/>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99502</xdr:rowOff>
    </xdr:from>
    <xdr:to>
      <xdr:col>45</xdr:col>
      <xdr:colOff>177800</xdr:colOff>
      <xdr:row>58</xdr:row>
      <xdr:rowOff>102664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360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102664</xdr:rowOff>
    </xdr:from>
    <xdr:to>
      <xdr:col>41</xdr:col>
      <xdr:colOff>50800</xdr:colOff>
      <xdr:row>58</xdr:row>
      <xdr:rowOff>108817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6764"/>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160671</xdr:rowOff>
    </xdr:from>
    <xdr:to>
      <xdr:col>55</xdr:col>
      <xdr:colOff>50800</xdr:colOff>
      <xdr:row>58</xdr:row>
      <xdr:rowOff>90821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39494</xdr:rowOff>
    </xdr:from>
    <xdr:to>
      <xdr:col>50</xdr:col>
      <xdr:colOff>165100</xdr:colOff>
      <xdr:row>58</xdr:row>
      <xdr:rowOff>141094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157621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48702</xdr:rowOff>
    </xdr:from>
    <xdr:to>
      <xdr:col>46</xdr:col>
      <xdr:colOff>38100</xdr:colOff>
      <xdr:row>58</xdr:row>
      <xdr:rowOff>150302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166829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6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51864</xdr:rowOff>
    </xdr:from>
    <xdr:to>
      <xdr:col>41</xdr:col>
      <xdr:colOff>101600</xdr:colOff>
      <xdr:row>58</xdr:row>
      <xdr:rowOff>153464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169991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7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58017</xdr:rowOff>
    </xdr:from>
    <xdr:to>
      <xdr:col>36</xdr:col>
      <xdr:colOff>165100</xdr:colOff>
      <xdr:row>58</xdr:row>
      <xdr:rowOff>159617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7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16894</xdr:rowOff>
    </xdr:from>
    <xdr:to>
      <xdr:col>55</xdr:col>
      <xdr:colOff>0</xdr:colOff>
      <xdr:row>78</xdr:row>
      <xdr:rowOff>42261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47094"/>
          <a:ext cx="838200" cy="3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16894</xdr:rowOff>
    </xdr:from>
    <xdr:to>
      <xdr:col>50</xdr:col>
      <xdr:colOff>114300</xdr:colOff>
      <xdr:row>78</xdr:row>
      <xdr:rowOff>12514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47094"/>
          <a:ext cx="889000" cy="3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21327</xdr:rowOff>
    </xdr:from>
    <xdr:to>
      <xdr:col>45</xdr:col>
      <xdr:colOff>177800</xdr:colOff>
      <xdr:row>78</xdr:row>
      <xdr:rowOff>12514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537177"/>
          <a:ext cx="889000" cy="8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21327</xdr:rowOff>
    </xdr:from>
    <xdr:to>
      <xdr:col>41</xdr:col>
      <xdr:colOff>50800</xdr:colOff>
      <xdr:row>77</xdr:row>
      <xdr:rowOff>74876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537177"/>
          <a:ext cx="889000" cy="7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162911</xdr:rowOff>
    </xdr:from>
    <xdr:to>
      <xdr:col>55</xdr:col>
      <xdr:colOff>50800</xdr:colOff>
      <xdr:row>78</xdr:row>
      <xdr:rowOff>93061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14338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137543</xdr:rowOff>
    </xdr:from>
    <xdr:to>
      <xdr:col>50</xdr:col>
      <xdr:colOff>165100</xdr:colOff>
      <xdr:row>76</xdr:row>
      <xdr:rowOff>67692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96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84220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7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133164</xdr:rowOff>
    </xdr:from>
    <xdr:to>
      <xdr:col>46</xdr:col>
      <xdr:colOff>38100</xdr:colOff>
      <xdr:row>78</xdr:row>
      <xdr:rowOff>63314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79841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141977</xdr:rowOff>
    </xdr:from>
    <xdr:to>
      <xdr:col>41</xdr:col>
      <xdr:colOff>101600</xdr:colOff>
      <xdr:row>73</xdr:row>
      <xdr:rowOff>72127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4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88654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2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24076</xdr:rowOff>
    </xdr:from>
    <xdr:to>
      <xdr:col>36</xdr:col>
      <xdr:colOff>165100</xdr:colOff>
      <xdr:row>77</xdr:row>
      <xdr:rowOff>125676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142203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0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27594</xdr:rowOff>
    </xdr:from>
    <xdr:to>
      <xdr:col>55</xdr:col>
      <xdr:colOff>0</xdr:colOff>
      <xdr:row>98</xdr:row>
      <xdr:rowOff>46090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29694"/>
          <a:ext cx="838200" cy="1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81972</xdr:rowOff>
    </xdr:from>
    <xdr:to>
      <xdr:col>50</xdr:col>
      <xdr:colOff>114300</xdr:colOff>
      <xdr:row>98</xdr:row>
      <xdr:rowOff>46090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2622"/>
          <a:ext cx="889000" cy="13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76271</xdr:rowOff>
    </xdr:from>
    <xdr:to>
      <xdr:col>45</xdr:col>
      <xdr:colOff>177800</xdr:colOff>
      <xdr:row>97</xdr:row>
      <xdr:rowOff>81972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06921"/>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76271</xdr:rowOff>
    </xdr:from>
    <xdr:to>
      <xdr:col>41</xdr:col>
      <xdr:colOff>50800</xdr:colOff>
      <xdr:row>98</xdr:row>
      <xdr:rowOff>57252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06921"/>
          <a:ext cx="889000" cy="1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148244</xdr:rowOff>
    </xdr:from>
    <xdr:to>
      <xdr:col>55</xdr:col>
      <xdr:colOff>50800</xdr:colOff>
      <xdr:row>98</xdr:row>
      <xdr:rowOff>78394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171121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166740</xdr:rowOff>
    </xdr:from>
    <xdr:to>
      <xdr:col>50</xdr:col>
      <xdr:colOff>165100</xdr:colOff>
      <xdr:row>98</xdr:row>
      <xdr:rowOff>96890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113417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7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31172</xdr:rowOff>
    </xdr:from>
    <xdr:to>
      <xdr:col>46</xdr:col>
      <xdr:colOff>38100</xdr:colOff>
      <xdr:row>97</xdr:row>
      <xdr:rowOff>132772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149299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25471</xdr:rowOff>
    </xdr:from>
    <xdr:to>
      <xdr:col>41</xdr:col>
      <xdr:colOff>101600</xdr:colOff>
      <xdr:row>97</xdr:row>
      <xdr:rowOff>127071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143598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3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6452</xdr:rowOff>
    </xdr:from>
    <xdr:to>
      <xdr:col>36</xdr:col>
      <xdr:colOff>165100</xdr:colOff>
      <xdr:row>98</xdr:row>
      <xdr:rowOff>108052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99179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104008</xdr:rowOff>
    </xdr:from>
    <xdr:to>
      <xdr:col>85</xdr:col>
      <xdr:colOff>127000</xdr:colOff>
      <xdr:row>37</xdr:row>
      <xdr:rowOff>104960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4765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104960</xdr:rowOff>
    </xdr:from>
    <xdr:to>
      <xdr:col>81</xdr:col>
      <xdr:colOff>50800</xdr:colOff>
      <xdr:row>37</xdr:row>
      <xdr:rowOff>129961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48610"/>
          <a:ext cx="8890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111986</xdr:rowOff>
    </xdr:from>
    <xdr:to>
      <xdr:col>76</xdr:col>
      <xdr:colOff>114300</xdr:colOff>
      <xdr:row>37</xdr:row>
      <xdr:rowOff>129961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55636"/>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111986</xdr:rowOff>
    </xdr:from>
    <xdr:to>
      <xdr:col>71</xdr:col>
      <xdr:colOff>177800</xdr:colOff>
      <xdr:row>37</xdr:row>
      <xdr:rowOff>129344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5636"/>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53208</xdr:rowOff>
    </xdr:from>
    <xdr:to>
      <xdr:col>85</xdr:col>
      <xdr:colOff>177800</xdr:colOff>
      <xdr:row>37</xdr:row>
      <xdr:rowOff>154808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31635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54160</xdr:rowOff>
    </xdr:from>
    <xdr:to>
      <xdr:col>81</xdr:col>
      <xdr:colOff>101600</xdr:colOff>
      <xdr:row>37</xdr:row>
      <xdr:rowOff>155760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79161</xdr:rowOff>
    </xdr:from>
    <xdr:to>
      <xdr:col>76</xdr:col>
      <xdr:colOff>165100</xdr:colOff>
      <xdr:row>38</xdr:row>
      <xdr:rowOff>9311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61186</xdr:rowOff>
    </xdr:from>
    <xdr:to>
      <xdr:col>72</xdr:col>
      <xdr:colOff>38100</xdr:colOff>
      <xdr:row>37</xdr:row>
      <xdr:rowOff>162786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153913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78544</xdr:rowOff>
    </xdr:from>
    <xdr:to>
      <xdr:col>67</xdr:col>
      <xdr:colOff>101600</xdr:colOff>
      <xdr:row>38</xdr:row>
      <xdr:rowOff>8694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171271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154871</xdr:rowOff>
    </xdr:from>
    <xdr:to>
      <xdr:col>85</xdr:col>
      <xdr:colOff>127000</xdr:colOff>
      <xdr:row>56</xdr:row>
      <xdr:rowOff>157843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5607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63077</xdr:rowOff>
    </xdr:from>
    <xdr:to>
      <xdr:col>81</xdr:col>
      <xdr:colOff>50800</xdr:colOff>
      <xdr:row>56</xdr:row>
      <xdr:rowOff>157843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92827"/>
          <a:ext cx="889000" cy="26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63077</xdr:rowOff>
    </xdr:from>
    <xdr:to>
      <xdr:col>76</xdr:col>
      <xdr:colOff>114300</xdr:colOff>
      <xdr:row>55</xdr:row>
      <xdr:rowOff>75532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92827"/>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75532</xdr:rowOff>
    </xdr:from>
    <xdr:to>
      <xdr:col>71</xdr:col>
      <xdr:colOff>177800</xdr:colOff>
      <xdr:row>57</xdr:row>
      <xdr:rowOff>20984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05282"/>
          <a:ext cx="889000" cy="28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104071</xdr:rowOff>
    </xdr:from>
    <xdr:to>
      <xdr:col>85</xdr:col>
      <xdr:colOff>177800</xdr:colOff>
      <xdr:row>57</xdr:row>
      <xdr:rowOff>34221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82498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8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107043</xdr:rowOff>
    </xdr:from>
    <xdr:to>
      <xdr:col>81</xdr:col>
      <xdr:colOff>101600</xdr:colOff>
      <xdr:row>57</xdr:row>
      <xdr:rowOff>37193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28320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8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12277</xdr:rowOff>
    </xdr:from>
    <xdr:to>
      <xdr:col>76</xdr:col>
      <xdr:colOff>165100</xdr:colOff>
      <xdr:row>55</xdr:row>
      <xdr:rowOff>113877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4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130404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1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24732</xdr:rowOff>
    </xdr:from>
    <xdr:to>
      <xdr:col>72</xdr:col>
      <xdr:colOff>38100</xdr:colOff>
      <xdr:row>55</xdr:row>
      <xdr:rowOff>126332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142859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2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141634</xdr:rowOff>
    </xdr:from>
    <xdr:to>
      <xdr:col>67</xdr:col>
      <xdr:colOff>101600</xdr:colOff>
      <xdr:row>57</xdr:row>
      <xdr:rowOff>71784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62911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40043</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4593"/>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25278</xdr:rowOff>
    </xdr:from>
    <xdr:to>
      <xdr:col>81</xdr:col>
      <xdr:colOff>50800</xdr:colOff>
      <xdr:row>79</xdr:row>
      <xdr:rowOff>40043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69828"/>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25278</xdr:rowOff>
    </xdr:from>
    <xdr:to>
      <xdr:col>76</xdr:col>
      <xdr:colOff>114300</xdr:colOff>
      <xdr:row>79</xdr:row>
      <xdr:rowOff>33951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69828"/>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33951</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8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160693</xdr:rowOff>
    </xdr:from>
    <xdr:to>
      <xdr:col>81</xdr:col>
      <xdr:colOff>101600</xdr:colOff>
      <xdr:row>79</xdr:row>
      <xdr:rowOff>90843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81970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145928</xdr:rowOff>
    </xdr:from>
    <xdr:to>
      <xdr:col>76</xdr:col>
      <xdr:colOff>165100</xdr:colOff>
      <xdr:row>79</xdr:row>
      <xdr:rowOff>76078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67205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6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154601</xdr:rowOff>
    </xdr:from>
    <xdr:to>
      <xdr:col>72</xdr:col>
      <xdr:colOff>38100</xdr:colOff>
      <xdr:row>79</xdr:row>
      <xdr:rowOff>84751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75878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2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104719</xdr:rowOff>
    </xdr:from>
    <xdr:to>
      <xdr:col>85</xdr:col>
      <xdr:colOff>127000</xdr:colOff>
      <xdr:row>96</xdr:row>
      <xdr:rowOff>125760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3919"/>
          <a:ext cx="8382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125760</xdr:rowOff>
    </xdr:from>
    <xdr:to>
      <xdr:col>81</xdr:col>
      <xdr:colOff>50800</xdr:colOff>
      <xdr:row>96</xdr:row>
      <xdr:rowOff>144080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4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144080</xdr:rowOff>
    </xdr:from>
    <xdr:to>
      <xdr:col>76</xdr:col>
      <xdr:colOff>114300</xdr:colOff>
      <xdr:row>97</xdr:row>
      <xdr:rowOff>29716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03280"/>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29716</xdr:rowOff>
    </xdr:from>
    <xdr:to>
      <xdr:col>71</xdr:col>
      <xdr:colOff>177800</xdr:colOff>
      <xdr:row>97</xdr:row>
      <xdr:rowOff>80840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0366"/>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53919</xdr:rowOff>
    </xdr:from>
    <xdr:to>
      <xdr:col>85</xdr:col>
      <xdr:colOff>177800</xdr:colOff>
      <xdr:row>96</xdr:row>
      <xdr:rowOff>155519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76796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6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74960</xdr:rowOff>
    </xdr:from>
    <xdr:to>
      <xdr:col>81</xdr:col>
      <xdr:colOff>101600</xdr:colOff>
      <xdr:row>97</xdr:row>
      <xdr:rowOff>5110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21637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93280</xdr:rowOff>
    </xdr:from>
    <xdr:to>
      <xdr:col>76</xdr:col>
      <xdr:colOff>165100</xdr:colOff>
      <xdr:row>97</xdr:row>
      <xdr:rowOff>23430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39957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2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150366</xdr:rowOff>
    </xdr:from>
    <xdr:to>
      <xdr:col>72</xdr:col>
      <xdr:colOff>38100</xdr:colOff>
      <xdr:row>97</xdr:row>
      <xdr:rowOff>80516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97043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30040</xdr:rowOff>
    </xdr:from>
    <xdr:to>
      <xdr:col>67</xdr:col>
      <xdr:colOff>101600</xdr:colOff>
      <xdr:row>97</xdr:row>
      <xdr:rowOff>131640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122767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昨年度と比較し人口が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人減少したことににより住民一人当たりコストが上昇しているものもある。議会費は昨年度と同水準である。総務費は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特別定額給付金事業や防災行政無線デジタル化事業を実施したため増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児童館改修工事を実施したため増額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は水道施設工事費が増となっている簡易水道特別会計への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繰出金が増加したため増額となった。労働費は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労働雇用関係出損事業の減により減額となった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農地等高度利用促進事業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の増により増額となった。商工費は木育観光施設や森林資源活用促進施設の整備実施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が終了したことにより減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となった。土木費は除雪経費、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橋梁修繕工事費、小中学校校内通信ネットワーク、児童館修繕工事費のため増額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となった。災害復旧事業費は過年度の災害復旧事業が完了したため減少している。公債費は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町営住宅建設等の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借り入れの償還開始により増加した。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地方交付税や国庫支出金の増により増加した。財政調整基金の取り崩しは行わなかったが、昨年度と比べ財政調整基金の増加率よりも標準財政規模の増加率の方が高いため、財政調整基金残高及び実質単年度収支の比率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黒字であり、全体の黒字額も増加した。一般会計における実質収支が前年度と比較し増加したことが要因。今後は人口減による税収や普通交付税の減、老朽化した公共施設の維持更新も増えていくと見込まれるため、歳入に見合った歳出規模の維持と税収などの一般財源確保のための取り組み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9"/>
      <c r="DK1" s="179"/>
      <c r="DL1" s="179"/>
      <c r="DM1" s="179"/>
      <c r="DN1" s="179"/>
      <c r="DO1" s="179"/>
    </row>
    <row r="2" spans="1:119" ht="24" thickBot="1" x14ac:dyDescent="0.25">
      <c r="B2" s="180" t="s">
        <v>81</v>
      </c>
      <c r="C2" s="180"/>
      <c r="D2" s="181"/>
    </row>
    <row r="3" spans="1:119" ht="18.75" customHeight="1" thickBot="1" x14ac:dyDescent="0.25">
      <c r="A3" s="179"/>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9"/>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4108706</v>
      </c>
      <c r="BO4" s="416"/>
      <c r="BP4" s="416"/>
      <c r="BQ4" s="416"/>
      <c r="BR4" s="416"/>
      <c r="BS4" s="416"/>
      <c r="BT4" s="416"/>
      <c r="BU4" s="417"/>
      <c r="BV4" s="415">
        <v>3489178</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19</v>
      </c>
      <c r="CU4" s="600"/>
      <c r="CV4" s="600"/>
      <c r="CW4" s="600"/>
      <c r="CX4" s="600"/>
      <c r="CY4" s="600"/>
      <c r="CZ4" s="600"/>
      <c r="DA4" s="601"/>
      <c r="DB4" s="599">
        <v>17.7</v>
      </c>
      <c r="DC4" s="600"/>
      <c r="DD4" s="600"/>
      <c r="DE4" s="600"/>
      <c r="DF4" s="600"/>
      <c r="DG4" s="600"/>
      <c r="DH4" s="600"/>
      <c r="DI4" s="601"/>
    </row>
    <row r="5" spans="1:119" ht="18.75" customHeight="1" x14ac:dyDescent="0.2">
      <c r="A5" s="179"/>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3675831</v>
      </c>
      <c r="BO5" s="421"/>
      <c r="BP5" s="421"/>
      <c r="BQ5" s="421"/>
      <c r="BR5" s="421"/>
      <c r="BS5" s="421"/>
      <c r="BT5" s="421"/>
      <c r="BU5" s="422"/>
      <c r="BV5" s="420">
        <v>3110717</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79.900000000000006</v>
      </c>
      <c r="CU5" s="391"/>
      <c r="CV5" s="391"/>
      <c r="CW5" s="391"/>
      <c r="CX5" s="391"/>
      <c r="CY5" s="391"/>
      <c r="CZ5" s="391"/>
      <c r="DA5" s="392"/>
      <c r="DB5" s="390">
        <v>82.6</v>
      </c>
      <c r="DC5" s="391"/>
      <c r="DD5" s="391"/>
      <c r="DE5" s="391"/>
      <c r="DF5" s="391"/>
      <c r="DG5" s="391"/>
      <c r="DH5" s="391"/>
      <c r="DI5" s="392"/>
    </row>
    <row r="6" spans="1:119" ht="18.75" customHeight="1" x14ac:dyDescent="0.2">
      <c r="A6" s="179"/>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94</v>
      </c>
      <c r="AV6" s="478"/>
      <c r="AW6" s="478"/>
      <c r="AX6" s="478"/>
      <c r="AY6" s="400" t="s">
        <v>102</v>
      </c>
      <c r="AZ6" s="401"/>
      <c r="BA6" s="401"/>
      <c r="BB6" s="401"/>
      <c r="BC6" s="401"/>
      <c r="BD6" s="401"/>
      <c r="BE6" s="401"/>
      <c r="BF6" s="401"/>
      <c r="BG6" s="401"/>
      <c r="BH6" s="401"/>
      <c r="BI6" s="401"/>
      <c r="BJ6" s="401"/>
      <c r="BK6" s="401"/>
      <c r="BL6" s="401"/>
      <c r="BM6" s="402"/>
      <c r="BN6" s="420">
        <v>432875</v>
      </c>
      <c r="BO6" s="421"/>
      <c r="BP6" s="421"/>
      <c r="BQ6" s="421"/>
      <c r="BR6" s="421"/>
      <c r="BS6" s="421"/>
      <c r="BT6" s="421"/>
      <c r="BU6" s="422"/>
      <c r="BV6" s="420">
        <v>378461</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81.900000000000006</v>
      </c>
      <c r="CU6" s="574"/>
      <c r="CV6" s="574"/>
      <c r="CW6" s="574"/>
      <c r="CX6" s="574"/>
      <c r="CY6" s="574"/>
      <c r="CZ6" s="574"/>
      <c r="DA6" s="575"/>
      <c r="DB6" s="573">
        <v>84.8</v>
      </c>
      <c r="DC6" s="574"/>
      <c r="DD6" s="574"/>
      <c r="DE6" s="574"/>
      <c r="DF6" s="574"/>
      <c r="DG6" s="574"/>
      <c r="DH6" s="574"/>
      <c r="DI6" s="575"/>
    </row>
    <row r="7" spans="1:119" ht="18.75" customHeight="1" x14ac:dyDescent="0.2">
      <c r="A7" s="179"/>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105</v>
      </c>
      <c r="AV7" s="478"/>
      <c r="AW7" s="478"/>
      <c r="AX7" s="478"/>
      <c r="AY7" s="400" t="s">
        <v>106</v>
      </c>
      <c r="AZ7" s="401"/>
      <c r="BA7" s="401"/>
      <c r="BB7" s="401"/>
      <c r="BC7" s="401"/>
      <c r="BD7" s="401"/>
      <c r="BE7" s="401"/>
      <c r="BF7" s="401"/>
      <c r="BG7" s="401"/>
      <c r="BH7" s="401"/>
      <c r="BI7" s="401"/>
      <c r="BJ7" s="401"/>
      <c r="BK7" s="401"/>
      <c r="BL7" s="401"/>
      <c r="BM7" s="402"/>
      <c r="BN7" s="420">
        <v>40360</v>
      </c>
      <c r="BO7" s="421"/>
      <c r="BP7" s="421"/>
      <c r="BQ7" s="421"/>
      <c r="BR7" s="421"/>
      <c r="BS7" s="421"/>
      <c r="BT7" s="421"/>
      <c r="BU7" s="422"/>
      <c r="BV7" s="420">
        <v>32872</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2068855</v>
      </c>
      <c r="CU7" s="421"/>
      <c r="CV7" s="421"/>
      <c r="CW7" s="421"/>
      <c r="CX7" s="421"/>
      <c r="CY7" s="421"/>
      <c r="CZ7" s="421"/>
      <c r="DA7" s="422"/>
      <c r="DB7" s="420">
        <v>1953842</v>
      </c>
      <c r="DC7" s="421"/>
      <c r="DD7" s="421"/>
      <c r="DE7" s="421"/>
      <c r="DF7" s="421"/>
      <c r="DG7" s="421"/>
      <c r="DH7" s="421"/>
      <c r="DI7" s="422"/>
    </row>
    <row r="8" spans="1:119" ht="18.75" customHeight="1" thickBot="1" x14ac:dyDescent="0.25">
      <c r="A8" s="179"/>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109</v>
      </c>
      <c r="AV8" s="478"/>
      <c r="AW8" s="478"/>
      <c r="AX8" s="478"/>
      <c r="AY8" s="400" t="s">
        <v>110</v>
      </c>
      <c r="AZ8" s="401"/>
      <c r="BA8" s="401"/>
      <c r="BB8" s="401"/>
      <c r="BC8" s="401"/>
      <c r="BD8" s="401"/>
      <c r="BE8" s="401"/>
      <c r="BF8" s="401"/>
      <c r="BG8" s="401"/>
      <c r="BH8" s="401"/>
      <c r="BI8" s="401"/>
      <c r="BJ8" s="401"/>
      <c r="BK8" s="401"/>
      <c r="BL8" s="401"/>
      <c r="BM8" s="402"/>
      <c r="BN8" s="420">
        <v>392515</v>
      </c>
      <c r="BO8" s="421"/>
      <c r="BP8" s="421"/>
      <c r="BQ8" s="421"/>
      <c r="BR8" s="421"/>
      <c r="BS8" s="421"/>
      <c r="BT8" s="421"/>
      <c r="BU8" s="422"/>
      <c r="BV8" s="420">
        <v>345589</v>
      </c>
      <c r="BW8" s="421"/>
      <c r="BX8" s="421"/>
      <c r="BY8" s="421"/>
      <c r="BZ8" s="421"/>
      <c r="CA8" s="421"/>
      <c r="CB8" s="421"/>
      <c r="CC8" s="422"/>
      <c r="CD8" s="429" t="s">
        <v>111</v>
      </c>
      <c r="CE8" s="430"/>
      <c r="CF8" s="430"/>
      <c r="CG8" s="430"/>
      <c r="CH8" s="430"/>
      <c r="CI8" s="430"/>
      <c r="CJ8" s="430"/>
      <c r="CK8" s="430"/>
      <c r="CL8" s="430"/>
      <c r="CM8" s="430"/>
      <c r="CN8" s="430"/>
      <c r="CO8" s="430"/>
      <c r="CP8" s="430"/>
      <c r="CQ8" s="430"/>
      <c r="CR8" s="430"/>
      <c r="CS8" s="431"/>
      <c r="CT8" s="533">
        <v>0.14000000000000001</v>
      </c>
      <c r="CU8" s="534"/>
      <c r="CV8" s="534"/>
      <c r="CW8" s="534"/>
      <c r="CX8" s="534"/>
      <c r="CY8" s="534"/>
      <c r="CZ8" s="534"/>
      <c r="DA8" s="535"/>
      <c r="DB8" s="533">
        <v>0.14000000000000001</v>
      </c>
      <c r="DC8" s="534"/>
      <c r="DD8" s="534"/>
      <c r="DE8" s="534"/>
      <c r="DF8" s="534"/>
      <c r="DG8" s="534"/>
      <c r="DH8" s="534"/>
      <c r="DI8" s="535"/>
    </row>
    <row r="9" spans="1:119" ht="18.75" customHeight="1" thickBot="1" x14ac:dyDescent="0.25">
      <c r="A9" s="179"/>
      <c r="B9" s="562" t="s">
        <v>112</v>
      </c>
      <c r="C9" s="563"/>
      <c r="D9" s="563"/>
      <c r="E9" s="563"/>
      <c r="F9" s="563"/>
      <c r="G9" s="563"/>
      <c r="H9" s="563"/>
      <c r="I9" s="563"/>
      <c r="J9" s="563"/>
      <c r="K9" s="483"/>
      <c r="L9" s="564" t="s">
        <v>113</v>
      </c>
      <c r="M9" s="565"/>
      <c r="N9" s="565"/>
      <c r="O9" s="565"/>
      <c r="P9" s="565"/>
      <c r="Q9" s="566"/>
      <c r="R9" s="567">
        <v>2423</v>
      </c>
      <c r="S9" s="568"/>
      <c r="T9" s="568"/>
      <c r="U9" s="568"/>
      <c r="V9" s="569"/>
      <c r="W9" s="499" t="s">
        <v>114</v>
      </c>
      <c r="X9" s="500"/>
      <c r="Y9" s="500"/>
      <c r="Z9" s="500"/>
      <c r="AA9" s="500"/>
      <c r="AB9" s="500"/>
      <c r="AC9" s="500"/>
      <c r="AD9" s="500"/>
      <c r="AE9" s="500"/>
      <c r="AF9" s="500"/>
      <c r="AG9" s="500"/>
      <c r="AH9" s="500"/>
      <c r="AI9" s="500"/>
      <c r="AJ9" s="500"/>
      <c r="AK9" s="500"/>
      <c r="AL9" s="570"/>
      <c r="AM9" s="489" t="s">
        <v>115</v>
      </c>
      <c r="AN9" s="394"/>
      <c r="AO9" s="394"/>
      <c r="AP9" s="394"/>
      <c r="AQ9" s="394"/>
      <c r="AR9" s="394"/>
      <c r="AS9" s="394"/>
      <c r="AT9" s="395"/>
      <c r="AU9" s="477" t="s">
        <v>105</v>
      </c>
      <c r="AV9" s="478"/>
      <c r="AW9" s="478"/>
      <c r="AX9" s="478"/>
      <c r="AY9" s="400" t="s">
        <v>116</v>
      </c>
      <c r="AZ9" s="401"/>
      <c r="BA9" s="401"/>
      <c r="BB9" s="401"/>
      <c r="BC9" s="401"/>
      <c r="BD9" s="401"/>
      <c r="BE9" s="401"/>
      <c r="BF9" s="401"/>
      <c r="BG9" s="401"/>
      <c r="BH9" s="401"/>
      <c r="BI9" s="401"/>
      <c r="BJ9" s="401"/>
      <c r="BK9" s="401"/>
      <c r="BL9" s="401"/>
      <c r="BM9" s="402"/>
      <c r="BN9" s="420">
        <v>46926</v>
      </c>
      <c r="BO9" s="421"/>
      <c r="BP9" s="421"/>
      <c r="BQ9" s="421"/>
      <c r="BR9" s="421"/>
      <c r="BS9" s="421"/>
      <c r="BT9" s="421"/>
      <c r="BU9" s="422"/>
      <c r="BV9" s="420">
        <v>129391</v>
      </c>
      <c r="BW9" s="421"/>
      <c r="BX9" s="421"/>
      <c r="BY9" s="421"/>
      <c r="BZ9" s="421"/>
      <c r="CA9" s="421"/>
      <c r="CB9" s="421"/>
      <c r="CC9" s="422"/>
      <c r="CD9" s="429" t="s">
        <v>117</v>
      </c>
      <c r="CE9" s="430"/>
      <c r="CF9" s="430"/>
      <c r="CG9" s="430"/>
      <c r="CH9" s="430"/>
      <c r="CI9" s="430"/>
      <c r="CJ9" s="430"/>
      <c r="CK9" s="430"/>
      <c r="CL9" s="430"/>
      <c r="CM9" s="430"/>
      <c r="CN9" s="430"/>
      <c r="CO9" s="430"/>
      <c r="CP9" s="430"/>
      <c r="CQ9" s="430"/>
      <c r="CR9" s="430"/>
      <c r="CS9" s="431"/>
      <c r="CT9" s="390">
        <v>14.1</v>
      </c>
      <c r="CU9" s="391"/>
      <c r="CV9" s="391"/>
      <c r="CW9" s="391"/>
      <c r="CX9" s="391"/>
      <c r="CY9" s="391"/>
      <c r="CZ9" s="391"/>
      <c r="DA9" s="392"/>
      <c r="DB9" s="390">
        <v>15.6</v>
      </c>
      <c r="DC9" s="391"/>
      <c r="DD9" s="391"/>
      <c r="DE9" s="391"/>
      <c r="DF9" s="391"/>
      <c r="DG9" s="391"/>
      <c r="DH9" s="391"/>
      <c r="DI9" s="392"/>
    </row>
    <row r="10" spans="1:119" ht="18.75" customHeight="1" thickBot="1" x14ac:dyDescent="0.25">
      <c r="A10" s="179"/>
      <c r="B10" s="562"/>
      <c r="C10" s="563"/>
      <c r="D10" s="563"/>
      <c r="E10" s="563"/>
      <c r="F10" s="563"/>
      <c r="G10" s="563"/>
      <c r="H10" s="563"/>
      <c r="I10" s="563"/>
      <c r="J10" s="563"/>
      <c r="K10" s="483"/>
      <c r="L10" s="393" t="s">
        <v>118</v>
      </c>
      <c r="M10" s="394"/>
      <c r="N10" s="394"/>
      <c r="O10" s="394"/>
      <c r="P10" s="394"/>
      <c r="Q10" s="395"/>
      <c r="R10" s="396">
        <v>2638</v>
      </c>
      <c r="S10" s="397"/>
      <c r="T10" s="397"/>
      <c r="U10" s="397"/>
      <c r="V10" s="399"/>
      <c r="W10" s="571"/>
      <c r="X10" s="382"/>
      <c r="Y10" s="382"/>
      <c r="Z10" s="382"/>
      <c r="AA10" s="382"/>
      <c r="AB10" s="382"/>
      <c r="AC10" s="382"/>
      <c r="AD10" s="382"/>
      <c r="AE10" s="382"/>
      <c r="AF10" s="382"/>
      <c r="AG10" s="382"/>
      <c r="AH10" s="382"/>
      <c r="AI10" s="382"/>
      <c r="AJ10" s="382"/>
      <c r="AK10" s="382"/>
      <c r="AL10" s="572"/>
      <c r="AM10" s="489" t="s">
        <v>119</v>
      </c>
      <c r="AN10" s="394"/>
      <c r="AO10" s="394"/>
      <c r="AP10" s="394"/>
      <c r="AQ10" s="394"/>
      <c r="AR10" s="394"/>
      <c r="AS10" s="394"/>
      <c r="AT10" s="395"/>
      <c r="AU10" s="477" t="s">
        <v>120</v>
      </c>
      <c r="AV10" s="478"/>
      <c r="AW10" s="478"/>
      <c r="AX10" s="478"/>
      <c r="AY10" s="400" t="s">
        <v>121</v>
      </c>
      <c r="AZ10" s="401"/>
      <c r="BA10" s="401"/>
      <c r="BB10" s="401"/>
      <c r="BC10" s="401"/>
      <c r="BD10" s="401"/>
      <c r="BE10" s="401"/>
      <c r="BF10" s="401"/>
      <c r="BG10" s="401"/>
      <c r="BH10" s="401"/>
      <c r="BI10" s="401"/>
      <c r="BJ10" s="401"/>
      <c r="BK10" s="401"/>
      <c r="BL10" s="401"/>
      <c r="BM10" s="402"/>
      <c r="BN10" s="420">
        <v>11431</v>
      </c>
      <c r="BO10" s="421"/>
      <c r="BP10" s="421"/>
      <c r="BQ10" s="421"/>
      <c r="BR10" s="421"/>
      <c r="BS10" s="421"/>
      <c r="BT10" s="421"/>
      <c r="BU10" s="422"/>
      <c r="BV10" s="420">
        <v>14096</v>
      </c>
      <c r="BW10" s="421"/>
      <c r="BX10" s="421"/>
      <c r="BY10" s="421"/>
      <c r="BZ10" s="421"/>
      <c r="CA10" s="421"/>
      <c r="CB10" s="421"/>
      <c r="CC10" s="422"/>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62"/>
      <c r="C11" s="563"/>
      <c r="D11" s="563"/>
      <c r="E11" s="563"/>
      <c r="F11" s="563"/>
      <c r="G11" s="563"/>
      <c r="H11" s="563"/>
      <c r="I11" s="563"/>
      <c r="J11" s="563"/>
      <c r="K11" s="483"/>
      <c r="L11" s="466" t="s">
        <v>123</v>
      </c>
      <c r="M11" s="467"/>
      <c r="N11" s="467"/>
      <c r="O11" s="467"/>
      <c r="P11" s="467"/>
      <c r="Q11" s="468"/>
      <c r="R11" s="559" t="s">
        <v>124</v>
      </c>
      <c r="S11" s="560"/>
      <c r="T11" s="560"/>
      <c r="U11" s="560"/>
      <c r="V11" s="561"/>
      <c r="W11" s="571"/>
      <c r="X11" s="382"/>
      <c r="Y11" s="382"/>
      <c r="Z11" s="382"/>
      <c r="AA11" s="382"/>
      <c r="AB11" s="382"/>
      <c r="AC11" s="382"/>
      <c r="AD11" s="382"/>
      <c r="AE11" s="382"/>
      <c r="AF11" s="382"/>
      <c r="AG11" s="382"/>
      <c r="AH11" s="382"/>
      <c r="AI11" s="382"/>
      <c r="AJ11" s="382"/>
      <c r="AK11" s="382"/>
      <c r="AL11" s="572"/>
      <c r="AM11" s="489" t="s">
        <v>125</v>
      </c>
      <c r="AN11" s="394"/>
      <c r="AO11" s="394"/>
      <c r="AP11" s="394"/>
      <c r="AQ11" s="394"/>
      <c r="AR11" s="394"/>
      <c r="AS11" s="394"/>
      <c r="AT11" s="395"/>
      <c r="AU11" s="477" t="s">
        <v>126</v>
      </c>
      <c r="AV11" s="478"/>
      <c r="AW11" s="478"/>
      <c r="AX11" s="478"/>
      <c r="AY11" s="400" t="s">
        <v>127</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128</v>
      </c>
      <c r="CE11" s="430"/>
      <c r="CF11" s="430"/>
      <c r="CG11" s="430"/>
      <c r="CH11" s="430"/>
      <c r="CI11" s="430"/>
      <c r="CJ11" s="430"/>
      <c r="CK11" s="430"/>
      <c r="CL11" s="430"/>
      <c r="CM11" s="430"/>
      <c r="CN11" s="430"/>
      <c r="CO11" s="430"/>
      <c r="CP11" s="430"/>
      <c r="CQ11" s="430"/>
      <c r="CR11" s="430"/>
      <c r="CS11" s="43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9"/>
      <c r="B12" s="536" t="s">
        <v>130</v>
      </c>
      <c r="C12" s="537"/>
      <c r="D12" s="537"/>
      <c r="E12" s="537"/>
      <c r="F12" s="537"/>
      <c r="G12" s="537"/>
      <c r="H12" s="537"/>
      <c r="I12" s="537"/>
      <c r="J12" s="537"/>
      <c r="K12" s="538"/>
      <c r="L12" s="545" t="s">
        <v>131</v>
      </c>
      <c r="M12" s="546"/>
      <c r="N12" s="546"/>
      <c r="O12" s="546"/>
      <c r="P12" s="546"/>
      <c r="Q12" s="547"/>
      <c r="R12" s="548">
        <v>2457</v>
      </c>
      <c r="S12" s="549"/>
      <c r="T12" s="549"/>
      <c r="U12" s="549"/>
      <c r="V12" s="550"/>
      <c r="W12" s="551" t="s">
        <v>1</v>
      </c>
      <c r="X12" s="478"/>
      <c r="Y12" s="478"/>
      <c r="Z12" s="478"/>
      <c r="AA12" s="478"/>
      <c r="AB12" s="552"/>
      <c r="AC12" s="553" t="s">
        <v>132</v>
      </c>
      <c r="AD12" s="554"/>
      <c r="AE12" s="554"/>
      <c r="AF12" s="554"/>
      <c r="AG12" s="555"/>
      <c r="AH12" s="553" t="s">
        <v>133</v>
      </c>
      <c r="AI12" s="554"/>
      <c r="AJ12" s="554"/>
      <c r="AK12" s="554"/>
      <c r="AL12" s="556"/>
      <c r="AM12" s="489" t="s">
        <v>134</v>
      </c>
      <c r="AN12" s="394"/>
      <c r="AO12" s="394"/>
      <c r="AP12" s="394"/>
      <c r="AQ12" s="394"/>
      <c r="AR12" s="394"/>
      <c r="AS12" s="394"/>
      <c r="AT12" s="395"/>
      <c r="AU12" s="477" t="s">
        <v>94</v>
      </c>
      <c r="AV12" s="478"/>
      <c r="AW12" s="478"/>
      <c r="AX12" s="478"/>
      <c r="AY12" s="400" t="s">
        <v>135</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0</v>
      </c>
      <c r="BW12" s="421"/>
      <c r="BX12" s="421"/>
      <c r="BY12" s="421"/>
      <c r="BZ12" s="421"/>
      <c r="CA12" s="421"/>
      <c r="CB12" s="421"/>
      <c r="CC12" s="422"/>
      <c r="CD12" s="429" t="s">
        <v>136</v>
      </c>
      <c r="CE12" s="430"/>
      <c r="CF12" s="430"/>
      <c r="CG12" s="430"/>
      <c r="CH12" s="430"/>
      <c r="CI12" s="430"/>
      <c r="CJ12" s="430"/>
      <c r="CK12" s="430"/>
      <c r="CL12" s="430"/>
      <c r="CM12" s="430"/>
      <c r="CN12" s="430"/>
      <c r="CO12" s="430"/>
      <c r="CP12" s="430"/>
      <c r="CQ12" s="430"/>
      <c r="CR12" s="430"/>
      <c r="CS12" s="431"/>
      <c r="CT12" s="533" t="s">
        <v>137</v>
      </c>
      <c r="CU12" s="534"/>
      <c r="CV12" s="534"/>
      <c r="CW12" s="534"/>
      <c r="CX12" s="534"/>
      <c r="CY12" s="534"/>
      <c r="CZ12" s="534"/>
      <c r="DA12" s="535"/>
      <c r="DB12" s="533" t="s">
        <v>129</v>
      </c>
      <c r="DC12" s="534"/>
      <c r="DD12" s="534"/>
      <c r="DE12" s="534"/>
      <c r="DF12" s="534"/>
      <c r="DG12" s="534"/>
      <c r="DH12" s="534"/>
      <c r="DI12" s="535"/>
    </row>
    <row r="13" spans="1:119" ht="18.75" customHeight="1" x14ac:dyDescent="0.2">
      <c r="A13" s="179"/>
      <c r="B13" s="539"/>
      <c r="C13" s="540"/>
      <c r="D13" s="540"/>
      <c r="E13" s="540"/>
      <c r="F13" s="540"/>
      <c r="G13" s="540"/>
      <c r="H13" s="540"/>
      <c r="I13" s="540"/>
      <c r="J13" s="540"/>
      <c r="K13" s="541"/>
      <c r="L13" s="188"/>
      <c r="M13" s="520" t="s">
        <v>138</v>
      </c>
      <c r="N13" s="521"/>
      <c r="O13" s="521"/>
      <c r="P13" s="521"/>
      <c r="Q13" s="522"/>
      <c r="R13" s="523">
        <v>2444</v>
      </c>
      <c r="S13" s="524"/>
      <c r="T13" s="524"/>
      <c r="U13" s="524"/>
      <c r="V13" s="525"/>
      <c r="W13" s="511" t="s">
        <v>139</v>
      </c>
      <c r="X13" s="433"/>
      <c r="Y13" s="433"/>
      <c r="Z13" s="433"/>
      <c r="AA13" s="433"/>
      <c r="AB13" s="434"/>
      <c r="AC13" s="396">
        <v>148</v>
      </c>
      <c r="AD13" s="397"/>
      <c r="AE13" s="397"/>
      <c r="AF13" s="397"/>
      <c r="AG13" s="398"/>
      <c r="AH13" s="396">
        <v>122</v>
      </c>
      <c r="AI13" s="397"/>
      <c r="AJ13" s="397"/>
      <c r="AK13" s="397"/>
      <c r="AL13" s="399"/>
      <c r="AM13" s="489" t="s">
        <v>140</v>
      </c>
      <c r="AN13" s="394"/>
      <c r="AO13" s="394"/>
      <c r="AP13" s="394"/>
      <c r="AQ13" s="394"/>
      <c r="AR13" s="394"/>
      <c r="AS13" s="394"/>
      <c r="AT13" s="395"/>
      <c r="AU13" s="477" t="s">
        <v>126</v>
      </c>
      <c r="AV13" s="478"/>
      <c r="AW13" s="478"/>
      <c r="AX13" s="478"/>
      <c r="AY13" s="400" t="s">
        <v>141</v>
      </c>
      <c r="AZ13" s="401"/>
      <c r="BA13" s="401"/>
      <c r="BB13" s="401"/>
      <c r="BC13" s="401"/>
      <c r="BD13" s="401"/>
      <c r="BE13" s="401"/>
      <c r="BF13" s="401"/>
      <c r="BG13" s="401"/>
      <c r="BH13" s="401"/>
      <c r="BI13" s="401"/>
      <c r="BJ13" s="401"/>
      <c r="BK13" s="401"/>
      <c r="BL13" s="401"/>
      <c r="BM13" s="402"/>
      <c r="BN13" s="420">
        <v>58357</v>
      </c>
      <c r="BO13" s="421"/>
      <c r="BP13" s="421"/>
      <c r="BQ13" s="421"/>
      <c r="BR13" s="421"/>
      <c r="BS13" s="421"/>
      <c r="BT13" s="421"/>
      <c r="BU13" s="422"/>
      <c r="BV13" s="420">
        <v>143487</v>
      </c>
      <c r="BW13" s="421"/>
      <c r="BX13" s="421"/>
      <c r="BY13" s="421"/>
      <c r="BZ13" s="421"/>
      <c r="CA13" s="421"/>
      <c r="CB13" s="421"/>
      <c r="CC13" s="422"/>
      <c r="CD13" s="429" t="s">
        <v>142</v>
      </c>
      <c r="CE13" s="430"/>
      <c r="CF13" s="430"/>
      <c r="CG13" s="430"/>
      <c r="CH13" s="430"/>
      <c r="CI13" s="430"/>
      <c r="CJ13" s="430"/>
      <c r="CK13" s="430"/>
      <c r="CL13" s="430"/>
      <c r="CM13" s="430"/>
      <c r="CN13" s="430"/>
      <c r="CO13" s="430"/>
      <c r="CP13" s="430"/>
      <c r="CQ13" s="430"/>
      <c r="CR13" s="430"/>
      <c r="CS13" s="431"/>
      <c r="CT13" s="390">
        <v>5.9</v>
      </c>
      <c r="CU13" s="391"/>
      <c r="CV13" s="391"/>
      <c r="CW13" s="391"/>
      <c r="CX13" s="391"/>
      <c r="CY13" s="391"/>
      <c r="CZ13" s="391"/>
      <c r="DA13" s="392"/>
      <c r="DB13" s="390">
        <v>5.3</v>
      </c>
      <c r="DC13" s="391"/>
      <c r="DD13" s="391"/>
      <c r="DE13" s="391"/>
      <c r="DF13" s="391"/>
      <c r="DG13" s="391"/>
      <c r="DH13" s="391"/>
      <c r="DI13" s="392"/>
    </row>
    <row r="14" spans="1:119" ht="18.75" customHeight="1" thickBot="1" x14ac:dyDescent="0.25">
      <c r="A14" s="179"/>
      <c r="B14" s="539"/>
      <c r="C14" s="540"/>
      <c r="D14" s="540"/>
      <c r="E14" s="540"/>
      <c r="F14" s="540"/>
      <c r="G14" s="540"/>
      <c r="H14" s="540"/>
      <c r="I14" s="540"/>
      <c r="J14" s="540"/>
      <c r="K14" s="541"/>
      <c r="L14" s="513" t="s">
        <v>143</v>
      </c>
      <c r="M14" s="557"/>
      <c r="N14" s="557"/>
      <c r="O14" s="557"/>
      <c r="P14" s="557"/>
      <c r="Q14" s="558"/>
      <c r="R14" s="523">
        <v>2528</v>
      </c>
      <c r="S14" s="524"/>
      <c r="T14" s="524"/>
      <c r="U14" s="524"/>
      <c r="V14" s="525"/>
      <c r="W14" s="526"/>
      <c r="X14" s="436"/>
      <c r="Y14" s="436"/>
      <c r="Z14" s="436"/>
      <c r="AA14" s="436"/>
      <c r="AB14" s="437"/>
      <c r="AC14" s="516">
        <v>11.7</v>
      </c>
      <c r="AD14" s="517"/>
      <c r="AE14" s="517"/>
      <c r="AF14" s="517"/>
      <c r="AG14" s="518"/>
      <c r="AH14" s="516">
        <v>8.9</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144</v>
      </c>
      <c r="CE14" s="427"/>
      <c r="CF14" s="427"/>
      <c r="CG14" s="427"/>
      <c r="CH14" s="427"/>
      <c r="CI14" s="427"/>
      <c r="CJ14" s="427"/>
      <c r="CK14" s="427"/>
      <c r="CL14" s="427"/>
      <c r="CM14" s="427"/>
      <c r="CN14" s="427"/>
      <c r="CO14" s="427"/>
      <c r="CP14" s="427"/>
      <c r="CQ14" s="427"/>
      <c r="CR14" s="427"/>
      <c r="CS14" s="428"/>
      <c r="CT14" s="527" t="s">
        <v>129</v>
      </c>
      <c r="CU14" s="528"/>
      <c r="CV14" s="528"/>
      <c r="CW14" s="528"/>
      <c r="CX14" s="528"/>
      <c r="CY14" s="528"/>
      <c r="CZ14" s="528"/>
      <c r="DA14" s="529"/>
      <c r="DB14" s="527" t="s">
        <v>145</v>
      </c>
      <c r="DC14" s="528"/>
      <c r="DD14" s="528"/>
      <c r="DE14" s="528"/>
      <c r="DF14" s="528"/>
      <c r="DG14" s="528"/>
      <c r="DH14" s="528"/>
      <c r="DI14" s="529"/>
    </row>
    <row r="15" spans="1:119" ht="18.75" customHeight="1" x14ac:dyDescent="0.2">
      <c r="A15" s="179"/>
      <c r="B15" s="539"/>
      <c r="C15" s="540"/>
      <c r="D15" s="540"/>
      <c r="E15" s="540"/>
      <c r="F15" s="540"/>
      <c r="G15" s="540"/>
      <c r="H15" s="540"/>
      <c r="I15" s="540"/>
      <c r="J15" s="540"/>
      <c r="K15" s="541"/>
      <c r="L15" s="188"/>
      <c r="M15" s="520" t="s">
        <v>146</v>
      </c>
      <c r="N15" s="521"/>
      <c r="O15" s="521"/>
      <c r="P15" s="521"/>
      <c r="Q15" s="522"/>
      <c r="R15" s="523">
        <v>2512</v>
      </c>
      <c r="S15" s="524"/>
      <c r="T15" s="524"/>
      <c r="U15" s="524"/>
      <c r="V15" s="525"/>
      <c r="W15" s="511" t="s">
        <v>147</v>
      </c>
      <c r="X15" s="433"/>
      <c r="Y15" s="433"/>
      <c r="Z15" s="433"/>
      <c r="AA15" s="433"/>
      <c r="AB15" s="434"/>
      <c r="AC15" s="396">
        <v>434</v>
      </c>
      <c r="AD15" s="397"/>
      <c r="AE15" s="397"/>
      <c r="AF15" s="397"/>
      <c r="AG15" s="398"/>
      <c r="AH15" s="396">
        <v>516</v>
      </c>
      <c r="AI15" s="397"/>
      <c r="AJ15" s="397"/>
      <c r="AK15" s="397"/>
      <c r="AL15" s="399"/>
      <c r="AM15" s="489"/>
      <c r="AN15" s="394"/>
      <c r="AO15" s="394"/>
      <c r="AP15" s="394"/>
      <c r="AQ15" s="394"/>
      <c r="AR15" s="394"/>
      <c r="AS15" s="394"/>
      <c r="AT15" s="395"/>
      <c r="AU15" s="477"/>
      <c r="AV15" s="478"/>
      <c r="AW15" s="478"/>
      <c r="AX15" s="478"/>
      <c r="AY15" s="412" t="s">
        <v>148</v>
      </c>
      <c r="AZ15" s="413"/>
      <c r="BA15" s="413"/>
      <c r="BB15" s="413"/>
      <c r="BC15" s="413"/>
      <c r="BD15" s="413"/>
      <c r="BE15" s="413"/>
      <c r="BF15" s="413"/>
      <c r="BG15" s="413"/>
      <c r="BH15" s="413"/>
      <c r="BI15" s="413"/>
      <c r="BJ15" s="413"/>
      <c r="BK15" s="413"/>
      <c r="BL15" s="413"/>
      <c r="BM15" s="414"/>
      <c r="BN15" s="415">
        <v>297255</v>
      </c>
      <c r="BO15" s="416"/>
      <c r="BP15" s="416"/>
      <c r="BQ15" s="416"/>
      <c r="BR15" s="416"/>
      <c r="BS15" s="416"/>
      <c r="BT15" s="416"/>
      <c r="BU15" s="417"/>
      <c r="BV15" s="415">
        <v>263660</v>
      </c>
      <c r="BW15" s="416"/>
      <c r="BX15" s="416"/>
      <c r="BY15" s="416"/>
      <c r="BZ15" s="416"/>
      <c r="CA15" s="416"/>
      <c r="CB15" s="416"/>
      <c r="CC15" s="417"/>
      <c r="CD15" s="530" t="s">
        <v>149</v>
      </c>
      <c r="CE15" s="531"/>
      <c r="CF15" s="531"/>
      <c r="CG15" s="531"/>
      <c r="CH15" s="531"/>
      <c r="CI15" s="531"/>
      <c r="CJ15" s="531"/>
      <c r="CK15" s="531"/>
      <c r="CL15" s="531"/>
      <c r="CM15" s="531"/>
      <c r="CN15" s="531"/>
      <c r="CO15" s="531"/>
      <c r="CP15" s="531"/>
      <c r="CQ15" s="531"/>
      <c r="CR15" s="531"/>
      <c r="CS15" s="532"/>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39"/>
      <c r="C16" s="540"/>
      <c r="D16" s="540"/>
      <c r="E16" s="540"/>
      <c r="F16" s="540"/>
      <c r="G16" s="540"/>
      <c r="H16" s="540"/>
      <c r="I16" s="540"/>
      <c r="J16" s="540"/>
      <c r="K16" s="541"/>
      <c r="L16" s="513" t="s">
        <v>150</v>
      </c>
      <c r="M16" s="514"/>
      <c r="N16" s="514"/>
      <c r="O16" s="514"/>
      <c r="P16" s="514"/>
      <c r="Q16" s="515"/>
      <c r="R16" s="508" t="s">
        <v>151</v>
      </c>
      <c r="S16" s="509"/>
      <c r="T16" s="509"/>
      <c r="U16" s="509"/>
      <c r="V16" s="510"/>
      <c r="W16" s="526"/>
      <c r="X16" s="436"/>
      <c r="Y16" s="436"/>
      <c r="Z16" s="436"/>
      <c r="AA16" s="436"/>
      <c r="AB16" s="437"/>
      <c r="AC16" s="516">
        <v>34.4</v>
      </c>
      <c r="AD16" s="517"/>
      <c r="AE16" s="517"/>
      <c r="AF16" s="517"/>
      <c r="AG16" s="518"/>
      <c r="AH16" s="516">
        <v>37.700000000000003</v>
      </c>
      <c r="AI16" s="517"/>
      <c r="AJ16" s="517"/>
      <c r="AK16" s="517"/>
      <c r="AL16" s="519"/>
      <c r="AM16" s="489"/>
      <c r="AN16" s="394"/>
      <c r="AO16" s="394"/>
      <c r="AP16" s="394"/>
      <c r="AQ16" s="394"/>
      <c r="AR16" s="394"/>
      <c r="AS16" s="394"/>
      <c r="AT16" s="395"/>
      <c r="AU16" s="477"/>
      <c r="AV16" s="478"/>
      <c r="AW16" s="478"/>
      <c r="AX16" s="478"/>
      <c r="AY16" s="400" t="s">
        <v>152</v>
      </c>
      <c r="AZ16" s="401"/>
      <c r="BA16" s="401"/>
      <c r="BB16" s="401"/>
      <c r="BC16" s="401"/>
      <c r="BD16" s="401"/>
      <c r="BE16" s="401"/>
      <c r="BF16" s="401"/>
      <c r="BG16" s="401"/>
      <c r="BH16" s="401"/>
      <c r="BI16" s="401"/>
      <c r="BJ16" s="401"/>
      <c r="BK16" s="401"/>
      <c r="BL16" s="401"/>
      <c r="BM16" s="402"/>
      <c r="BN16" s="420">
        <v>1955379</v>
      </c>
      <c r="BO16" s="421"/>
      <c r="BP16" s="421"/>
      <c r="BQ16" s="421"/>
      <c r="BR16" s="421"/>
      <c r="BS16" s="421"/>
      <c r="BT16" s="421"/>
      <c r="BU16" s="422"/>
      <c r="BV16" s="420">
        <v>1841722</v>
      </c>
      <c r="BW16" s="421"/>
      <c r="BX16" s="421"/>
      <c r="BY16" s="421"/>
      <c r="BZ16" s="421"/>
      <c r="CA16" s="421"/>
      <c r="CB16" s="421"/>
      <c r="CC16" s="422"/>
      <c r="CD16" s="192"/>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79"/>
      <c r="B17" s="542"/>
      <c r="C17" s="543"/>
      <c r="D17" s="543"/>
      <c r="E17" s="543"/>
      <c r="F17" s="543"/>
      <c r="G17" s="543"/>
      <c r="H17" s="543"/>
      <c r="I17" s="543"/>
      <c r="J17" s="543"/>
      <c r="K17" s="544"/>
      <c r="L17" s="193"/>
      <c r="M17" s="505" t="s">
        <v>153</v>
      </c>
      <c r="N17" s="506"/>
      <c r="O17" s="506"/>
      <c r="P17" s="506"/>
      <c r="Q17" s="507"/>
      <c r="R17" s="508" t="s">
        <v>154</v>
      </c>
      <c r="S17" s="509"/>
      <c r="T17" s="509"/>
      <c r="U17" s="509"/>
      <c r="V17" s="510"/>
      <c r="W17" s="511" t="s">
        <v>155</v>
      </c>
      <c r="X17" s="433"/>
      <c r="Y17" s="433"/>
      <c r="Z17" s="433"/>
      <c r="AA17" s="433"/>
      <c r="AB17" s="434"/>
      <c r="AC17" s="396">
        <v>681</v>
      </c>
      <c r="AD17" s="397"/>
      <c r="AE17" s="397"/>
      <c r="AF17" s="397"/>
      <c r="AG17" s="398"/>
      <c r="AH17" s="396">
        <v>730</v>
      </c>
      <c r="AI17" s="397"/>
      <c r="AJ17" s="397"/>
      <c r="AK17" s="397"/>
      <c r="AL17" s="399"/>
      <c r="AM17" s="489"/>
      <c r="AN17" s="394"/>
      <c r="AO17" s="394"/>
      <c r="AP17" s="394"/>
      <c r="AQ17" s="394"/>
      <c r="AR17" s="394"/>
      <c r="AS17" s="394"/>
      <c r="AT17" s="395"/>
      <c r="AU17" s="477"/>
      <c r="AV17" s="478"/>
      <c r="AW17" s="478"/>
      <c r="AX17" s="478"/>
      <c r="AY17" s="400" t="s">
        <v>156</v>
      </c>
      <c r="AZ17" s="401"/>
      <c r="BA17" s="401"/>
      <c r="BB17" s="401"/>
      <c r="BC17" s="401"/>
      <c r="BD17" s="401"/>
      <c r="BE17" s="401"/>
      <c r="BF17" s="401"/>
      <c r="BG17" s="401"/>
      <c r="BH17" s="401"/>
      <c r="BI17" s="401"/>
      <c r="BJ17" s="401"/>
      <c r="BK17" s="401"/>
      <c r="BL17" s="401"/>
      <c r="BM17" s="402"/>
      <c r="BN17" s="420">
        <v>360280</v>
      </c>
      <c r="BO17" s="421"/>
      <c r="BP17" s="421"/>
      <c r="BQ17" s="421"/>
      <c r="BR17" s="421"/>
      <c r="BS17" s="421"/>
      <c r="BT17" s="421"/>
      <c r="BU17" s="422"/>
      <c r="BV17" s="420">
        <v>323510</v>
      </c>
      <c r="BW17" s="421"/>
      <c r="BX17" s="421"/>
      <c r="BY17" s="421"/>
      <c r="BZ17" s="421"/>
      <c r="CA17" s="421"/>
      <c r="CB17" s="421"/>
      <c r="CC17" s="422"/>
      <c r="CD17" s="192"/>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79"/>
      <c r="B18" s="482" t="s">
        <v>157</v>
      </c>
      <c r="C18" s="483"/>
      <c r="D18" s="483"/>
      <c r="E18" s="484"/>
      <c r="F18" s="484"/>
      <c r="G18" s="484"/>
      <c r="H18" s="484"/>
      <c r="I18" s="484"/>
      <c r="J18" s="484"/>
      <c r="K18" s="484"/>
      <c r="L18" s="485">
        <v>194.65</v>
      </c>
      <c r="M18" s="485"/>
      <c r="N18" s="485"/>
      <c r="O18" s="485"/>
      <c r="P18" s="485"/>
      <c r="Q18" s="485"/>
      <c r="R18" s="486"/>
      <c r="S18" s="486"/>
      <c r="T18" s="486"/>
      <c r="U18" s="486"/>
      <c r="V18" s="487"/>
      <c r="W18" s="501"/>
      <c r="X18" s="502"/>
      <c r="Y18" s="502"/>
      <c r="Z18" s="502"/>
      <c r="AA18" s="502"/>
      <c r="AB18" s="512"/>
      <c r="AC18" s="384">
        <v>53.9</v>
      </c>
      <c r="AD18" s="385"/>
      <c r="AE18" s="385"/>
      <c r="AF18" s="385"/>
      <c r="AG18" s="488"/>
      <c r="AH18" s="384">
        <v>53.4</v>
      </c>
      <c r="AI18" s="385"/>
      <c r="AJ18" s="385"/>
      <c r="AK18" s="385"/>
      <c r="AL18" s="386"/>
      <c r="AM18" s="489"/>
      <c r="AN18" s="394"/>
      <c r="AO18" s="394"/>
      <c r="AP18" s="394"/>
      <c r="AQ18" s="394"/>
      <c r="AR18" s="394"/>
      <c r="AS18" s="394"/>
      <c r="AT18" s="395"/>
      <c r="AU18" s="477"/>
      <c r="AV18" s="478"/>
      <c r="AW18" s="478"/>
      <c r="AX18" s="478"/>
      <c r="AY18" s="400" t="s">
        <v>158</v>
      </c>
      <c r="AZ18" s="401"/>
      <c r="BA18" s="401"/>
      <c r="BB18" s="401"/>
      <c r="BC18" s="401"/>
      <c r="BD18" s="401"/>
      <c r="BE18" s="401"/>
      <c r="BF18" s="401"/>
      <c r="BG18" s="401"/>
      <c r="BH18" s="401"/>
      <c r="BI18" s="401"/>
      <c r="BJ18" s="401"/>
      <c r="BK18" s="401"/>
      <c r="BL18" s="401"/>
      <c r="BM18" s="402"/>
      <c r="BN18" s="420">
        <v>1659954</v>
      </c>
      <c r="BO18" s="421"/>
      <c r="BP18" s="421"/>
      <c r="BQ18" s="421"/>
      <c r="BR18" s="421"/>
      <c r="BS18" s="421"/>
      <c r="BT18" s="421"/>
      <c r="BU18" s="422"/>
      <c r="BV18" s="420">
        <v>1639877</v>
      </c>
      <c r="BW18" s="421"/>
      <c r="BX18" s="421"/>
      <c r="BY18" s="421"/>
      <c r="BZ18" s="421"/>
      <c r="CA18" s="421"/>
      <c r="CB18" s="421"/>
      <c r="CC18" s="422"/>
      <c r="CD18" s="192"/>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79"/>
      <c r="B19" s="482" t="s">
        <v>159</v>
      </c>
      <c r="C19" s="483"/>
      <c r="D19" s="483"/>
      <c r="E19" s="484"/>
      <c r="F19" s="484"/>
      <c r="G19" s="484"/>
      <c r="H19" s="484"/>
      <c r="I19" s="484"/>
      <c r="J19" s="484"/>
      <c r="K19" s="484"/>
      <c r="L19" s="490">
        <v>12</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160</v>
      </c>
      <c r="AZ19" s="401"/>
      <c r="BA19" s="401"/>
      <c r="BB19" s="401"/>
      <c r="BC19" s="401"/>
      <c r="BD19" s="401"/>
      <c r="BE19" s="401"/>
      <c r="BF19" s="401"/>
      <c r="BG19" s="401"/>
      <c r="BH19" s="401"/>
      <c r="BI19" s="401"/>
      <c r="BJ19" s="401"/>
      <c r="BK19" s="401"/>
      <c r="BL19" s="401"/>
      <c r="BM19" s="402"/>
      <c r="BN19" s="420">
        <v>2790137</v>
      </c>
      <c r="BO19" s="421"/>
      <c r="BP19" s="421"/>
      <c r="BQ19" s="421"/>
      <c r="BR19" s="421"/>
      <c r="BS19" s="421"/>
      <c r="BT19" s="421"/>
      <c r="BU19" s="422"/>
      <c r="BV19" s="420">
        <v>2492911</v>
      </c>
      <c r="BW19" s="421"/>
      <c r="BX19" s="421"/>
      <c r="BY19" s="421"/>
      <c r="BZ19" s="421"/>
      <c r="CA19" s="421"/>
      <c r="CB19" s="421"/>
      <c r="CC19" s="422"/>
      <c r="CD19" s="192"/>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79"/>
      <c r="B20" s="482" t="s">
        <v>161</v>
      </c>
      <c r="C20" s="483"/>
      <c r="D20" s="483"/>
      <c r="E20" s="484"/>
      <c r="F20" s="484"/>
      <c r="G20" s="484"/>
      <c r="H20" s="484"/>
      <c r="I20" s="484"/>
      <c r="J20" s="484"/>
      <c r="K20" s="484"/>
      <c r="L20" s="490">
        <v>948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2"/>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79"/>
      <c r="B21" s="479" t="s">
        <v>162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2"/>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79"/>
      <c r="B22" s="449" t="s">
        <v>163</v>
      </c>
      <c r="C22" s="450"/>
      <c r="D22" s="451"/>
      <c r="E22" s="458" t="s">
        <v>1</v>
      </c>
      <c r="F22" s="433"/>
      <c r="G22" s="433"/>
      <c r="H22" s="433"/>
      <c r="I22" s="433"/>
      <c r="J22" s="433"/>
      <c r="K22" s="434"/>
      <c r="L22" s="458" t="s">
        <v>164</v>
      </c>
      <c r="M22" s="433"/>
      <c r="N22" s="433"/>
      <c r="O22" s="433"/>
      <c r="P22" s="434"/>
      <c r="Q22" s="443" t="s">
        <v>165</v>
      </c>
      <c r="R22" s="444"/>
      <c r="S22" s="444"/>
      <c r="T22" s="444"/>
      <c r="U22" s="444"/>
      <c r="V22" s="459"/>
      <c r="W22" s="461" t="s">
        <v>166</v>
      </c>
      <c r="X22" s="450"/>
      <c r="Y22" s="451"/>
      <c r="Z22" s="458"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2"/>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79"/>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169</v>
      </c>
      <c r="AZ23" s="413"/>
      <c r="BA23" s="413"/>
      <c r="BB23" s="413"/>
      <c r="BC23" s="413"/>
      <c r="BD23" s="413"/>
      <c r="BE23" s="413"/>
      <c r="BF23" s="413"/>
      <c r="BG23" s="413"/>
      <c r="BH23" s="413"/>
      <c r="BI23" s="413"/>
      <c r="BJ23" s="413"/>
      <c r="BK23" s="413"/>
      <c r="BL23" s="413"/>
      <c r="BM23" s="414"/>
      <c r="BN23" s="420">
        <v>3340352</v>
      </c>
      <c r="BO23" s="421"/>
      <c r="BP23" s="421"/>
      <c r="BQ23" s="421"/>
      <c r="BR23" s="421"/>
      <c r="BS23" s="421"/>
      <c r="BT23" s="421"/>
      <c r="BU23" s="422"/>
      <c r="BV23" s="420">
        <v>3214144</v>
      </c>
      <c r="BW23" s="421"/>
      <c r="BX23" s="421"/>
      <c r="BY23" s="421"/>
      <c r="BZ23" s="421"/>
      <c r="CA23" s="421"/>
      <c r="CB23" s="421"/>
      <c r="CC23" s="422"/>
      <c r="CD23" s="192"/>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79"/>
      <c r="B24" s="452"/>
      <c r="C24" s="453"/>
      <c r="D24" s="454"/>
      <c r="E24" s="393" t="s">
        <v>170</v>
      </c>
      <c r="F24" s="394"/>
      <c r="G24" s="394"/>
      <c r="H24" s="394"/>
      <c r="I24" s="394"/>
      <c r="J24" s="394"/>
      <c r="K24" s="395"/>
      <c r="L24" s="396">
        <v>1</v>
      </c>
      <c r="M24" s="397"/>
      <c r="N24" s="397"/>
      <c r="O24" s="397"/>
      <c r="P24" s="398"/>
      <c r="Q24" s="396">
        <v>8200</v>
      </c>
      <c r="R24" s="397"/>
      <c r="S24" s="397"/>
      <c r="T24" s="397"/>
      <c r="U24" s="397"/>
      <c r="V24" s="398"/>
      <c r="W24" s="462"/>
      <c r="X24" s="453"/>
      <c r="Y24" s="454"/>
      <c r="Z24" s="393" t="s">
        <v>171</v>
      </c>
      <c r="AA24" s="394"/>
      <c r="AB24" s="394"/>
      <c r="AC24" s="394"/>
      <c r="AD24" s="394"/>
      <c r="AE24" s="394"/>
      <c r="AF24" s="394"/>
      <c r="AG24" s="395"/>
      <c r="AH24" s="396">
        <v>60</v>
      </c>
      <c r="AI24" s="397"/>
      <c r="AJ24" s="397"/>
      <c r="AK24" s="397"/>
      <c r="AL24" s="398"/>
      <c r="AM24" s="396">
        <v>158880</v>
      </c>
      <c r="AN24" s="397"/>
      <c r="AO24" s="397"/>
      <c r="AP24" s="397"/>
      <c r="AQ24" s="397"/>
      <c r="AR24" s="398"/>
      <c r="AS24" s="396">
        <v>2648</v>
      </c>
      <c r="AT24" s="397"/>
      <c r="AU24" s="397"/>
      <c r="AV24" s="397"/>
      <c r="AW24" s="397"/>
      <c r="AX24" s="399"/>
      <c r="AY24" s="387" t="s">
        <v>172</v>
      </c>
      <c r="AZ24" s="388"/>
      <c r="BA24" s="388"/>
      <c r="BB24" s="388"/>
      <c r="BC24" s="388"/>
      <c r="BD24" s="388"/>
      <c r="BE24" s="388"/>
      <c r="BF24" s="388"/>
      <c r="BG24" s="388"/>
      <c r="BH24" s="388"/>
      <c r="BI24" s="388"/>
      <c r="BJ24" s="388"/>
      <c r="BK24" s="388"/>
      <c r="BL24" s="388"/>
      <c r="BM24" s="389"/>
      <c r="BN24" s="420">
        <v>2833400</v>
      </c>
      <c r="BO24" s="421"/>
      <c r="BP24" s="421"/>
      <c r="BQ24" s="421"/>
      <c r="BR24" s="421"/>
      <c r="BS24" s="421"/>
      <c r="BT24" s="421"/>
      <c r="BU24" s="422"/>
      <c r="BV24" s="420">
        <v>2897839</v>
      </c>
      <c r="BW24" s="421"/>
      <c r="BX24" s="421"/>
      <c r="BY24" s="421"/>
      <c r="BZ24" s="421"/>
      <c r="CA24" s="421"/>
      <c r="CB24" s="421"/>
      <c r="CC24" s="422"/>
      <c r="CD24" s="192"/>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79"/>
      <c r="B25" s="452"/>
      <c r="C25" s="453"/>
      <c r="D25" s="454"/>
      <c r="E25" s="393" t="s">
        <v>173</v>
      </c>
      <c r="F25" s="394"/>
      <c r="G25" s="394"/>
      <c r="H25" s="394"/>
      <c r="I25" s="394"/>
      <c r="J25" s="394"/>
      <c r="K25" s="395"/>
      <c r="L25" s="396">
        <v>1</v>
      </c>
      <c r="M25" s="397"/>
      <c r="N25" s="397"/>
      <c r="O25" s="397"/>
      <c r="P25" s="398"/>
      <c r="Q25" s="396">
        <v>6500</v>
      </c>
      <c r="R25" s="397"/>
      <c r="S25" s="397"/>
      <c r="T25" s="397"/>
      <c r="U25" s="397"/>
      <c r="V25" s="398"/>
      <c r="W25" s="462"/>
      <c r="X25" s="453"/>
      <c r="Y25" s="454"/>
      <c r="Z25" s="393" t="s">
        <v>174</v>
      </c>
      <c r="AA25" s="394"/>
      <c r="AB25" s="394"/>
      <c r="AC25" s="394"/>
      <c r="AD25" s="394"/>
      <c r="AE25" s="394"/>
      <c r="AF25" s="394"/>
      <c r="AG25" s="395"/>
      <c r="AH25" s="396" t="s">
        <v>129</v>
      </c>
      <c r="AI25" s="397"/>
      <c r="AJ25" s="397"/>
      <c r="AK25" s="397"/>
      <c r="AL25" s="398"/>
      <c r="AM25" s="396" t="s">
        <v>175</v>
      </c>
      <c r="AN25" s="397"/>
      <c r="AO25" s="397"/>
      <c r="AP25" s="397"/>
      <c r="AQ25" s="397"/>
      <c r="AR25" s="398"/>
      <c r="AS25" s="396" t="s">
        <v>129</v>
      </c>
      <c r="AT25" s="397"/>
      <c r="AU25" s="397"/>
      <c r="AV25" s="397"/>
      <c r="AW25" s="397"/>
      <c r="AX25" s="399"/>
      <c r="AY25" s="412" t="s">
        <v>176</v>
      </c>
      <c r="AZ25" s="413"/>
      <c r="BA25" s="413"/>
      <c r="BB25" s="413"/>
      <c r="BC25" s="413"/>
      <c r="BD25" s="413"/>
      <c r="BE25" s="413"/>
      <c r="BF25" s="413"/>
      <c r="BG25" s="413"/>
      <c r="BH25" s="413"/>
      <c r="BI25" s="413"/>
      <c r="BJ25" s="413"/>
      <c r="BK25" s="413"/>
      <c r="BL25" s="413"/>
      <c r="BM25" s="414"/>
      <c r="BN25" s="415" t="s">
        <v>129</v>
      </c>
      <c r="BO25" s="416"/>
      <c r="BP25" s="416"/>
      <c r="BQ25" s="416"/>
      <c r="BR25" s="416"/>
      <c r="BS25" s="416"/>
      <c r="BT25" s="416"/>
      <c r="BU25" s="417"/>
      <c r="BV25" s="415" t="s">
        <v>129</v>
      </c>
      <c r="BW25" s="416"/>
      <c r="BX25" s="416"/>
      <c r="BY25" s="416"/>
      <c r="BZ25" s="416"/>
      <c r="CA25" s="416"/>
      <c r="CB25" s="416"/>
      <c r="CC25" s="417"/>
      <c r="CD25" s="192"/>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79"/>
      <c r="B26" s="452"/>
      <c r="C26" s="453"/>
      <c r="D26" s="454"/>
      <c r="E26" s="393" t="s">
        <v>177</v>
      </c>
      <c r="F26" s="394"/>
      <c r="G26" s="394"/>
      <c r="H26" s="394"/>
      <c r="I26" s="394"/>
      <c r="J26" s="394"/>
      <c r="K26" s="395"/>
      <c r="L26" s="396">
        <v>1</v>
      </c>
      <c r="M26" s="397"/>
      <c r="N26" s="397"/>
      <c r="O26" s="397"/>
      <c r="P26" s="398"/>
      <c r="Q26" s="396">
        <v>5600</v>
      </c>
      <c r="R26" s="397"/>
      <c r="S26" s="397"/>
      <c r="T26" s="397"/>
      <c r="U26" s="397"/>
      <c r="V26" s="398"/>
      <c r="W26" s="462"/>
      <c r="X26" s="453"/>
      <c r="Y26" s="454"/>
      <c r="Z26" s="393" t="s">
        <v>178</v>
      </c>
      <c r="AA26" s="475"/>
      <c r="AB26" s="475"/>
      <c r="AC26" s="475"/>
      <c r="AD26" s="475"/>
      <c r="AE26" s="475"/>
      <c r="AF26" s="475"/>
      <c r="AG26" s="476"/>
      <c r="AH26" s="396">
        <v>1</v>
      </c>
      <c r="AI26" s="397"/>
      <c r="AJ26" s="397"/>
      <c r="AK26" s="397"/>
      <c r="AL26" s="398"/>
      <c r="AM26" s="396" t="s">
        <v>179</v>
      </c>
      <c r="AN26" s="397"/>
      <c r="AO26" s="397"/>
      <c r="AP26" s="397"/>
      <c r="AQ26" s="397"/>
      <c r="AR26" s="398"/>
      <c r="AS26" s="396" t="s">
        <v>180</v>
      </c>
      <c r="AT26" s="397"/>
      <c r="AU26" s="397"/>
      <c r="AV26" s="397"/>
      <c r="AW26" s="397"/>
      <c r="AX26" s="399"/>
      <c r="AY26" s="429" t="s">
        <v>181</v>
      </c>
      <c r="AZ26" s="430"/>
      <c r="BA26" s="430"/>
      <c r="BB26" s="430"/>
      <c r="BC26" s="430"/>
      <c r="BD26" s="430"/>
      <c r="BE26" s="430"/>
      <c r="BF26" s="430"/>
      <c r="BG26" s="430"/>
      <c r="BH26" s="430"/>
      <c r="BI26" s="430"/>
      <c r="BJ26" s="430"/>
      <c r="BK26" s="430"/>
      <c r="BL26" s="430"/>
      <c r="BM26" s="431"/>
      <c r="BN26" s="420" t="s">
        <v>182</v>
      </c>
      <c r="BO26" s="421"/>
      <c r="BP26" s="421"/>
      <c r="BQ26" s="421"/>
      <c r="BR26" s="421"/>
      <c r="BS26" s="421"/>
      <c r="BT26" s="421"/>
      <c r="BU26" s="422"/>
      <c r="BV26" s="420" t="s">
        <v>129</v>
      </c>
      <c r="BW26" s="421"/>
      <c r="BX26" s="421"/>
      <c r="BY26" s="421"/>
      <c r="BZ26" s="421"/>
      <c r="CA26" s="421"/>
      <c r="CB26" s="421"/>
      <c r="CC26" s="422"/>
      <c r="CD26" s="192"/>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79"/>
      <c r="B27" s="452"/>
      <c r="C27" s="453"/>
      <c r="D27" s="454"/>
      <c r="E27" s="393" t="s">
        <v>183</v>
      </c>
      <c r="F27" s="394"/>
      <c r="G27" s="394"/>
      <c r="H27" s="394"/>
      <c r="I27" s="394"/>
      <c r="J27" s="394"/>
      <c r="K27" s="395"/>
      <c r="L27" s="396">
        <v>1</v>
      </c>
      <c r="M27" s="397"/>
      <c r="N27" s="397"/>
      <c r="O27" s="397"/>
      <c r="P27" s="398"/>
      <c r="Q27" s="396">
        <v>3100</v>
      </c>
      <c r="R27" s="397"/>
      <c r="S27" s="397"/>
      <c r="T27" s="397"/>
      <c r="U27" s="397"/>
      <c r="V27" s="398"/>
      <c r="W27" s="462"/>
      <c r="X27" s="453"/>
      <c r="Y27" s="454"/>
      <c r="Z27" s="393" t="s">
        <v>184</v>
      </c>
      <c r="AA27" s="394"/>
      <c r="AB27" s="394"/>
      <c r="AC27" s="394"/>
      <c r="AD27" s="394"/>
      <c r="AE27" s="394"/>
      <c r="AF27" s="394"/>
      <c r="AG27" s="395"/>
      <c r="AH27" s="396">
        <v>3</v>
      </c>
      <c r="AI27" s="397"/>
      <c r="AJ27" s="397"/>
      <c r="AK27" s="397"/>
      <c r="AL27" s="398"/>
      <c r="AM27" s="396">
        <v>7326</v>
      </c>
      <c r="AN27" s="397"/>
      <c r="AO27" s="397"/>
      <c r="AP27" s="397"/>
      <c r="AQ27" s="397"/>
      <c r="AR27" s="398"/>
      <c r="AS27" s="396">
        <v>2442</v>
      </c>
      <c r="AT27" s="397"/>
      <c r="AU27" s="397"/>
      <c r="AV27" s="397"/>
      <c r="AW27" s="397"/>
      <c r="AX27" s="399"/>
      <c r="AY27" s="426" t="s">
        <v>185</v>
      </c>
      <c r="AZ27" s="427"/>
      <c r="BA27" s="427"/>
      <c r="BB27" s="427"/>
      <c r="BC27" s="427"/>
      <c r="BD27" s="427"/>
      <c r="BE27" s="427"/>
      <c r="BF27" s="427"/>
      <c r="BG27" s="427"/>
      <c r="BH27" s="427"/>
      <c r="BI27" s="427"/>
      <c r="BJ27" s="427"/>
      <c r="BK27" s="427"/>
      <c r="BL27" s="427"/>
      <c r="BM27" s="428"/>
      <c r="BN27" s="423">
        <v>45894</v>
      </c>
      <c r="BO27" s="424"/>
      <c r="BP27" s="424"/>
      <c r="BQ27" s="424"/>
      <c r="BR27" s="424"/>
      <c r="BS27" s="424"/>
      <c r="BT27" s="424"/>
      <c r="BU27" s="425"/>
      <c r="BV27" s="423">
        <v>45816</v>
      </c>
      <c r="BW27" s="424"/>
      <c r="BX27" s="424"/>
      <c r="BY27" s="424"/>
      <c r="BZ27" s="424"/>
      <c r="CA27" s="424"/>
      <c r="CB27" s="424"/>
      <c r="CC27" s="425"/>
      <c r="CD27" s="194"/>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79"/>
      <c r="B28" s="452"/>
      <c r="C28" s="453"/>
      <c r="D28" s="454"/>
      <c r="E28" s="393" t="s">
        <v>186</v>
      </c>
      <c r="F28" s="394"/>
      <c r="G28" s="394"/>
      <c r="H28" s="394"/>
      <c r="I28" s="394"/>
      <c r="J28" s="394"/>
      <c r="K28" s="395"/>
      <c r="L28" s="396">
        <v>1</v>
      </c>
      <c r="M28" s="397"/>
      <c r="N28" s="397"/>
      <c r="O28" s="397"/>
      <c r="P28" s="398"/>
      <c r="Q28" s="396">
        <v>2700</v>
      </c>
      <c r="R28" s="397"/>
      <c r="S28" s="397"/>
      <c r="T28" s="397"/>
      <c r="U28" s="397"/>
      <c r="V28" s="398"/>
      <c r="W28" s="462"/>
      <c r="X28" s="453"/>
      <c r="Y28" s="454"/>
      <c r="Z28" s="393" t="s">
        <v>187</v>
      </c>
      <c r="AA28" s="394"/>
      <c r="AB28" s="394"/>
      <c r="AC28" s="394"/>
      <c r="AD28" s="394"/>
      <c r="AE28" s="394"/>
      <c r="AF28" s="394"/>
      <c r="AG28" s="395"/>
      <c r="AH28" s="396" t="s">
        <v>129</v>
      </c>
      <c r="AI28" s="397"/>
      <c r="AJ28" s="397"/>
      <c r="AK28" s="397"/>
      <c r="AL28" s="398"/>
      <c r="AM28" s="396" t="s">
        <v>129</v>
      </c>
      <c r="AN28" s="397"/>
      <c r="AO28" s="397"/>
      <c r="AP28" s="397"/>
      <c r="AQ28" s="397"/>
      <c r="AR28" s="398"/>
      <c r="AS28" s="396" t="s">
        <v>129</v>
      </c>
      <c r="AT28" s="397"/>
      <c r="AU28" s="397"/>
      <c r="AV28" s="397"/>
      <c r="AW28" s="397"/>
      <c r="AX28" s="399"/>
      <c r="AY28" s="403" t="s">
        <v>188</v>
      </c>
      <c r="AZ28" s="404"/>
      <c r="BA28" s="404"/>
      <c r="BB28" s="405"/>
      <c r="BC28" s="412" t="s">
        <v>48</v>
      </c>
      <c r="BD28" s="413"/>
      <c r="BE28" s="413"/>
      <c r="BF28" s="413"/>
      <c r="BG28" s="413"/>
      <c r="BH28" s="413"/>
      <c r="BI28" s="413"/>
      <c r="BJ28" s="413"/>
      <c r="BK28" s="413"/>
      <c r="BL28" s="413"/>
      <c r="BM28" s="414"/>
      <c r="BN28" s="415">
        <v>1345150</v>
      </c>
      <c r="BO28" s="416"/>
      <c r="BP28" s="416"/>
      <c r="BQ28" s="416"/>
      <c r="BR28" s="416"/>
      <c r="BS28" s="416"/>
      <c r="BT28" s="416"/>
      <c r="BU28" s="417"/>
      <c r="BV28" s="415">
        <v>1333719</v>
      </c>
      <c r="BW28" s="416"/>
      <c r="BX28" s="416"/>
      <c r="BY28" s="416"/>
      <c r="BZ28" s="416"/>
      <c r="CA28" s="416"/>
      <c r="CB28" s="416"/>
      <c r="CC28" s="417"/>
      <c r="CD28" s="192"/>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79"/>
      <c r="B29" s="452"/>
      <c r="C29" s="453"/>
      <c r="D29" s="454"/>
      <c r="E29" s="393" t="s">
        <v>189</v>
      </c>
      <c r="F29" s="394"/>
      <c r="G29" s="394"/>
      <c r="H29" s="394"/>
      <c r="I29" s="394"/>
      <c r="J29" s="394"/>
      <c r="K29" s="395"/>
      <c r="L29" s="396">
        <v>6</v>
      </c>
      <c r="M29" s="397"/>
      <c r="N29" s="397"/>
      <c r="O29" s="397"/>
      <c r="P29" s="398"/>
      <c r="Q29" s="396">
        <v>2550</v>
      </c>
      <c r="R29" s="397"/>
      <c r="S29" s="397"/>
      <c r="T29" s="397"/>
      <c r="U29" s="397"/>
      <c r="V29" s="398"/>
      <c r="W29" s="463"/>
      <c r="X29" s="464"/>
      <c r="Y29" s="465"/>
      <c r="Z29" s="393" t="s">
        <v>190</v>
      </c>
      <c r="AA29" s="394"/>
      <c r="AB29" s="394"/>
      <c r="AC29" s="394"/>
      <c r="AD29" s="394"/>
      <c r="AE29" s="394"/>
      <c r="AF29" s="394"/>
      <c r="AG29" s="395"/>
      <c r="AH29" s="396">
        <v>63</v>
      </c>
      <c r="AI29" s="397"/>
      <c r="AJ29" s="397"/>
      <c r="AK29" s="397"/>
      <c r="AL29" s="398"/>
      <c r="AM29" s="396">
        <v>166206</v>
      </c>
      <c r="AN29" s="397"/>
      <c r="AO29" s="397"/>
      <c r="AP29" s="397"/>
      <c r="AQ29" s="397"/>
      <c r="AR29" s="398"/>
      <c r="AS29" s="396">
        <v>2638</v>
      </c>
      <c r="AT29" s="397"/>
      <c r="AU29" s="397"/>
      <c r="AV29" s="397"/>
      <c r="AW29" s="397"/>
      <c r="AX29" s="399"/>
      <c r="AY29" s="406"/>
      <c r="AZ29" s="407"/>
      <c r="BA29" s="407"/>
      <c r="BB29" s="408"/>
      <c r="BC29" s="400" t="s">
        <v>191</v>
      </c>
      <c r="BD29" s="401"/>
      <c r="BE29" s="401"/>
      <c r="BF29" s="401"/>
      <c r="BG29" s="401"/>
      <c r="BH29" s="401"/>
      <c r="BI29" s="401"/>
      <c r="BJ29" s="401"/>
      <c r="BK29" s="401"/>
      <c r="BL29" s="401"/>
      <c r="BM29" s="402"/>
      <c r="BN29" s="420">
        <v>270756</v>
      </c>
      <c r="BO29" s="421"/>
      <c r="BP29" s="421"/>
      <c r="BQ29" s="421"/>
      <c r="BR29" s="421"/>
      <c r="BS29" s="421"/>
      <c r="BT29" s="421"/>
      <c r="BU29" s="422"/>
      <c r="BV29" s="420">
        <v>265740</v>
      </c>
      <c r="BW29" s="421"/>
      <c r="BX29" s="421"/>
      <c r="BY29" s="421"/>
      <c r="BZ29" s="421"/>
      <c r="CA29" s="421"/>
      <c r="CB29" s="421"/>
      <c r="CC29" s="422"/>
      <c r="CD29" s="194"/>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79"/>
      <c r="B30" s="455"/>
      <c r="C30" s="456"/>
      <c r="D30" s="457"/>
      <c r="E30" s="466"/>
      <c r="F30" s="467"/>
      <c r="G30" s="467"/>
      <c r="H30" s="467"/>
      <c r="I30" s="467"/>
      <c r="J30" s="467"/>
      <c r="K30" s="468"/>
      <c r="L30" s="469"/>
      <c r="M30" s="470"/>
      <c r="N30" s="470"/>
      <c r="O30" s="470"/>
      <c r="P30" s="471"/>
      <c r="Q30" s="469"/>
      <c r="R30" s="470"/>
      <c r="S30" s="470"/>
      <c r="T30" s="470"/>
      <c r="U30" s="470"/>
      <c r="V30" s="471"/>
      <c r="W30" s="472" t="s">
        <v>192</v>
      </c>
      <c r="X30" s="473"/>
      <c r="Y30" s="473"/>
      <c r="Z30" s="473"/>
      <c r="AA30" s="473"/>
      <c r="AB30" s="473"/>
      <c r="AC30" s="473"/>
      <c r="AD30" s="473"/>
      <c r="AE30" s="473"/>
      <c r="AF30" s="473"/>
      <c r="AG30" s="474"/>
      <c r="AH30" s="384">
        <v>89.2</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1609187</v>
      </c>
      <c r="BO30" s="424"/>
      <c r="BP30" s="424"/>
      <c r="BQ30" s="424"/>
      <c r="BR30" s="424"/>
      <c r="BS30" s="424"/>
      <c r="BT30" s="424"/>
      <c r="BU30" s="425"/>
      <c r="BV30" s="423">
        <v>1498298</v>
      </c>
      <c r="BW30" s="424"/>
      <c r="BX30" s="424"/>
      <c r="BY30" s="424"/>
      <c r="BZ30" s="424"/>
      <c r="CA30" s="424"/>
      <c r="CB30" s="424"/>
      <c r="CC30" s="425"/>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179" t="s">
        <v>193</v>
      </c>
      <c r="D32" s="179"/>
      <c r="E32" s="179"/>
      <c r="U32" s="178" t="s">
        <v>194</v>
      </c>
      <c r="AM32" s="178" t="s">
        <v>195</v>
      </c>
      <c r="BE32" s="178" t="s">
        <v>196</v>
      </c>
      <c r="BW32" s="178" t="s">
        <v>197</v>
      </c>
      <c r="CO32" s="178" t="s">
        <v>198</v>
      </c>
      <c r="DI32" s="202"/>
    </row>
    <row r="33" spans="1:113" ht="13.5" customHeight="1" x14ac:dyDescent="0.2">
      <c r="A33" s="179"/>
      <c r="B33" s="203"/>
      <c r="C33" s="383" t="s">
        <v>199</v>
      </c>
      <c r="D33" s="383"/>
      <c r="E33" s="382" t="s">
        <v>200</v>
      </c>
      <c r="F33" s="382"/>
      <c r="G33" s="382"/>
      <c r="H33" s="382"/>
      <c r="I33" s="382"/>
      <c r="J33" s="382"/>
      <c r="K33" s="382"/>
      <c r="L33" s="382"/>
      <c r="M33" s="382"/>
      <c r="N33" s="382"/>
      <c r="O33" s="382"/>
      <c r="P33" s="382"/>
      <c r="Q33" s="382"/>
      <c r="R33" s="382"/>
      <c r="S33" s="382"/>
      <c r="T33" s="204"/>
      <c r="U33" s="383" t="s">
        <v>199</v>
      </c>
      <c r="V33" s="383"/>
      <c r="W33" s="382" t="s">
        <v>201</v>
      </c>
      <c r="X33" s="382"/>
      <c r="Y33" s="382"/>
      <c r="Z33" s="382"/>
      <c r="AA33" s="382"/>
      <c r="AB33" s="382"/>
      <c r="AC33" s="382"/>
      <c r="AD33" s="382"/>
      <c r="AE33" s="382"/>
      <c r="AF33" s="382"/>
      <c r="AG33" s="382"/>
      <c r="AH33" s="382"/>
      <c r="AI33" s="382"/>
      <c r="AJ33" s="382"/>
      <c r="AK33" s="382"/>
      <c r="AL33" s="204"/>
      <c r="AM33" s="383" t="s">
        <v>199</v>
      </c>
      <c r="AN33" s="383"/>
      <c r="AO33" s="382" t="s">
        <v>200</v>
      </c>
      <c r="AP33" s="382"/>
      <c r="AQ33" s="382"/>
      <c r="AR33" s="382"/>
      <c r="AS33" s="382"/>
      <c r="AT33" s="382"/>
      <c r="AU33" s="382"/>
      <c r="AV33" s="382"/>
      <c r="AW33" s="382"/>
      <c r="AX33" s="382"/>
      <c r="AY33" s="382"/>
      <c r="AZ33" s="382"/>
      <c r="BA33" s="382"/>
      <c r="BB33" s="382"/>
      <c r="BC33" s="382"/>
      <c r="BD33" s="205"/>
      <c r="BE33" s="382" t="s">
        <v>202</v>
      </c>
      <c r="BF33" s="382"/>
      <c r="BG33" s="382" t="s">
        <v>203</v>
      </c>
      <c r="BH33" s="382"/>
      <c r="BI33" s="382"/>
      <c r="BJ33" s="382"/>
      <c r="BK33" s="382"/>
      <c r="BL33" s="382"/>
      <c r="BM33" s="382"/>
      <c r="BN33" s="382"/>
      <c r="BO33" s="382"/>
      <c r="BP33" s="382"/>
      <c r="BQ33" s="382"/>
      <c r="BR33" s="382"/>
      <c r="BS33" s="382"/>
      <c r="BT33" s="382"/>
      <c r="BU33" s="382"/>
      <c r="BV33" s="205"/>
      <c r="BW33" s="383" t="s">
        <v>202</v>
      </c>
      <c r="BX33" s="383"/>
      <c r="BY33" s="382" t="s">
        <v>204</v>
      </c>
      <c r="BZ33" s="382"/>
      <c r="CA33" s="382"/>
      <c r="CB33" s="382"/>
      <c r="CC33" s="382"/>
      <c r="CD33" s="382"/>
      <c r="CE33" s="382"/>
      <c r="CF33" s="382"/>
      <c r="CG33" s="382"/>
      <c r="CH33" s="382"/>
      <c r="CI33" s="382"/>
      <c r="CJ33" s="382"/>
      <c r="CK33" s="382"/>
      <c r="CL33" s="382"/>
      <c r="CM33" s="382"/>
      <c r="CN33" s="204"/>
      <c r="CO33" s="383" t="s">
        <v>205</v>
      </c>
      <c r="CP33" s="383"/>
      <c r="CQ33" s="382" t="s">
        <v>206</v>
      </c>
      <c r="CR33" s="382"/>
      <c r="CS33" s="382"/>
      <c r="CT33" s="382"/>
      <c r="CU33" s="382"/>
      <c r="CV33" s="382"/>
      <c r="CW33" s="382"/>
      <c r="CX33" s="382"/>
      <c r="CY33" s="382"/>
      <c r="CZ33" s="382"/>
      <c r="DA33" s="382"/>
      <c r="DB33" s="382"/>
      <c r="DC33" s="382"/>
      <c r="DD33" s="382"/>
      <c r="DE33" s="382"/>
      <c r="DF33" s="204"/>
      <c r="DG33" s="381" t="s">
        <v>207</v>
      </c>
      <c r="DH33" s="381"/>
      <c r="DI33" s="206"/>
    </row>
    <row r="34" spans="1:113" ht="32.25" customHeight="1" x14ac:dyDescent="0.2">
      <c r="A34" s="179"/>
      <c r="B34" s="203"/>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9"/>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9"/>
      <c r="AM34" s="379" t="str">
        <f>IF(AO34="","",MAX(C34:D43,U34:V43)+1)</f>
        <v/>
      </c>
      <c r="AN34" s="379"/>
      <c r="AO34" s="378"/>
      <c r="AP34" s="378"/>
      <c r="AQ34" s="378"/>
      <c r="AR34" s="378"/>
      <c r="AS34" s="378"/>
      <c r="AT34" s="378"/>
      <c r="AU34" s="378"/>
      <c r="AV34" s="378"/>
      <c r="AW34" s="378"/>
      <c r="AX34" s="378"/>
      <c r="AY34" s="378"/>
      <c r="AZ34" s="378"/>
      <c r="BA34" s="378"/>
      <c r="BB34" s="378"/>
      <c r="BC34" s="378"/>
      <c r="BD34" s="179"/>
      <c r="BE34" s="379">
        <f>IF(BG34="","",MAX(C34:D43,U34:V43,AM34:AN43)+1)</f>
        <v>7</v>
      </c>
      <c r="BF34" s="379"/>
      <c r="BG34" s="378" t="str">
        <f>IF('各会計、関係団体の財政状況及び健全化判断比率'!B33="","",'各会計、関係団体の財政状況及び健全化判断比率'!B33)</f>
        <v>簡易水道特別会計</v>
      </c>
      <c r="BH34" s="378"/>
      <c r="BI34" s="378"/>
      <c r="BJ34" s="378"/>
      <c r="BK34" s="378"/>
      <c r="BL34" s="378"/>
      <c r="BM34" s="378"/>
      <c r="BN34" s="378"/>
      <c r="BO34" s="378"/>
      <c r="BP34" s="378"/>
      <c r="BQ34" s="378"/>
      <c r="BR34" s="378"/>
      <c r="BS34" s="378"/>
      <c r="BT34" s="378"/>
      <c r="BU34" s="378"/>
      <c r="BV34" s="179"/>
      <c r="BW34" s="379">
        <f>IF(BY34="","",MAX(C34:D43,U34:V43,AM34:AN43,BE34:BF43)+1)</f>
        <v>10</v>
      </c>
      <c r="BX34" s="379"/>
      <c r="BY34" s="378" t="str">
        <f>IF('各会計、関係団体の財政状況及び健全化判断比率'!B68="","",'各会計、関係団体の財政状況及び健全化判断比率'!B68)</f>
        <v>福井県市町総合事務組合（事業会計分）</v>
      </c>
      <c r="BZ34" s="378"/>
      <c r="CA34" s="378"/>
      <c r="CB34" s="378"/>
      <c r="CC34" s="378"/>
      <c r="CD34" s="378"/>
      <c r="CE34" s="378"/>
      <c r="CF34" s="378"/>
      <c r="CG34" s="378"/>
      <c r="CH34" s="378"/>
      <c r="CI34" s="378"/>
      <c r="CJ34" s="378"/>
      <c r="CK34" s="378"/>
      <c r="CL34" s="378"/>
      <c r="CM34" s="378"/>
      <c r="CN34" s="179"/>
      <c r="CO34" s="379">
        <f>IF(CQ34="","",MAX(C34:D43,U34:V43,AM34:AN43,BE34:BF43,BW34:BX43)+1)</f>
        <v>20</v>
      </c>
      <c r="CP34" s="379"/>
      <c r="CQ34" s="378" t="str">
        <f>IF('各会計、関係団体の財政状況及び健全化判断比率'!BS7="","",'各会計、関係団体の財政状況及び健全化判断比率'!BS7)</f>
        <v>池田屋</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6"/>
    </row>
    <row r="35" spans="1:113" ht="32.25" customHeight="1" x14ac:dyDescent="0.2">
      <c r="A35" s="179"/>
      <c r="B35" s="203"/>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9"/>
      <c r="U35" s="379">
        <f>IF(W35="","",U34+1)</f>
        <v>3</v>
      </c>
      <c r="V35" s="379"/>
      <c r="W35" s="378" t="str">
        <f>IF('各会計、関係団体の財政状況及び健全化判断比率'!B29="","",'各会計、関係団体の財政状況及び健全化判断比率'!B29)</f>
        <v>国民健康保険診療施設特別会計</v>
      </c>
      <c r="X35" s="378"/>
      <c r="Y35" s="378"/>
      <c r="Z35" s="378"/>
      <c r="AA35" s="378"/>
      <c r="AB35" s="378"/>
      <c r="AC35" s="378"/>
      <c r="AD35" s="378"/>
      <c r="AE35" s="378"/>
      <c r="AF35" s="378"/>
      <c r="AG35" s="378"/>
      <c r="AH35" s="378"/>
      <c r="AI35" s="378"/>
      <c r="AJ35" s="378"/>
      <c r="AK35" s="378"/>
      <c r="AL35" s="179"/>
      <c r="AM35" s="379" t="str">
        <f t="shared" ref="AM35:AM43" si="0">IF(AO35="","",AM34+1)</f>
        <v/>
      </c>
      <c r="AN35" s="379"/>
      <c r="AO35" s="378"/>
      <c r="AP35" s="378"/>
      <c r="AQ35" s="378"/>
      <c r="AR35" s="378"/>
      <c r="AS35" s="378"/>
      <c r="AT35" s="378"/>
      <c r="AU35" s="378"/>
      <c r="AV35" s="378"/>
      <c r="AW35" s="378"/>
      <c r="AX35" s="378"/>
      <c r="AY35" s="378"/>
      <c r="AZ35" s="378"/>
      <c r="BA35" s="378"/>
      <c r="BB35" s="378"/>
      <c r="BC35" s="378"/>
      <c r="BD35" s="179"/>
      <c r="BE35" s="379">
        <f t="shared" ref="BE35:BE43" si="1">IF(BG35="","",BE34+1)</f>
        <v>8</v>
      </c>
      <c r="BF35" s="379"/>
      <c r="BG35" s="378" t="str">
        <f>IF('各会計、関係団体の財政状況及び健全化判断比率'!B34="","",'各会計、関係団体の財政状況及び健全化判断比率'!B34)</f>
        <v>下水道事業特別会計</v>
      </c>
      <c r="BH35" s="378"/>
      <c r="BI35" s="378"/>
      <c r="BJ35" s="378"/>
      <c r="BK35" s="378"/>
      <c r="BL35" s="378"/>
      <c r="BM35" s="378"/>
      <c r="BN35" s="378"/>
      <c r="BO35" s="378"/>
      <c r="BP35" s="378"/>
      <c r="BQ35" s="378"/>
      <c r="BR35" s="378"/>
      <c r="BS35" s="378"/>
      <c r="BT35" s="378"/>
      <c r="BU35" s="378"/>
      <c r="BV35" s="179"/>
      <c r="BW35" s="379">
        <f t="shared" ref="BW35:BW43" si="2">IF(BY35="","",BW34+1)</f>
        <v>11</v>
      </c>
      <c r="BX35" s="379"/>
      <c r="BY35" s="378" t="str">
        <f>IF('各会計、関係団体の財政状況及び健全化判断比率'!B69="","",'各会計、関係団体の財政状況及び健全化判断比率'!B69)</f>
        <v>福井県市町総合事務組合（普通会計分）</v>
      </c>
      <c r="BZ35" s="378"/>
      <c r="CA35" s="378"/>
      <c r="CB35" s="378"/>
      <c r="CC35" s="378"/>
      <c r="CD35" s="378"/>
      <c r="CE35" s="378"/>
      <c r="CF35" s="378"/>
      <c r="CG35" s="378"/>
      <c r="CH35" s="378"/>
      <c r="CI35" s="378"/>
      <c r="CJ35" s="378"/>
      <c r="CK35" s="378"/>
      <c r="CL35" s="378"/>
      <c r="CM35" s="378"/>
      <c r="CN35" s="179"/>
      <c r="CO35" s="379">
        <f t="shared" ref="CO35:CO43" si="3">IF(CQ35="","",CO34+1)</f>
        <v>21</v>
      </c>
      <c r="CP35" s="379"/>
      <c r="CQ35" s="378" t="str">
        <f>IF('各会計、関係団体の財政状況及び健全化判断比率'!BS8="","",'各会計、関係団体の財政状況及び健全化判断比率'!BS8)</f>
        <v>池田町農業公社</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6"/>
    </row>
    <row r="36" spans="1:113" ht="32.25" customHeight="1" x14ac:dyDescent="0.2">
      <c r="A36" s="179"/>
      <c r="B36" s="203"/>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9"/>
      <c r="U36" s="379">
        <f t="shared" ref="U36:U43" si="4">IF(W36="","",U35+1)</f>
        <v>4</v>
      </c>
      <c r="V36" s="379"/>
      <c r="W36" s="378" t="str">
        <f>IF('各会計、関係団体の財政状況及び健全化判断比率'!B30="","",'各会計、関係団体の財政状況及び健全化判断比率'!B30)</f>
        <v>介護保険特別会計（保険事業勘定）</v>
      </c>
      <c r="X36" s="378"/>
      <c r="Y36" s="378"/>
      <c r="Z36" s="378"/>
      <c r="AA36" s="378"/>
      <c r="AB36" s="378"/>
      <c r="AC36" s="378"/>
      <c r="AD36" s="378"/>
      <c r="AE36" s="378"/>
      <c r="AF36" s="378"/>
      <c r="AG36" s="378"/>
      <c r="AH36" s="378"/>
      <c r="AI36" s="378"/>
      <c r="AJ36" s="378"/>
      <c r="AK36" s="378"/>
      <c r="AL36" s="179"/>
      <c r="AM36" s="379" t="str">
        <f t="shared" si="0"/>
        <v/>
      </c>
      <c r="AN36" s="379"/>
      <c r="AO36" s="378"/>
      <c r="AP36" s="378"/>
      <c r="AQ36" s="378"/>
      <c r="AR36" s="378"/>
      <c r="AS36" s="378"/>
      <c r="AT36" s="378"/>
      <c r="AU36" s="378"/>
      <c r="AV36" s="378"/>
      <c r="AW36" s="378"/>
      <c r="AX36" s="378"/>
      <c r="AY36" s="378"/>
      <c r="AZ36" s="378"/>
      <c r="BA36" s="378"/>
      <c r="BB36" s="378"/>
      <c r="BC36" s="378"/>
      <c r="BD36" s="179"/>
      <c r="BE36" s="379">
        <f t="shared" si="1"/>
        <v>9</v>
      </c>
      <c r="BF36" s="379"/>
      <c r="BG36" s="378" t="str">
        <f>IF('各会計、関係団体の財政状況及び健全化判断比率'!B35="","",'各会計、関係団体の財政状況及び健全化判断比率'!B35)</f>
        <v>農業集落排水事業特別会計</v>
      </c>
      <c r="BH36" s="378"/>
      <c r="BI36" s="378"/>
      <c r="BJ36" s="378"/>
      <c r="BK36" s="378"/>
      <c r="BL36" s="378"/>
      <c r="BM36" s="378"/>
      <c r="BN36" s="378"/>
      <c r="BO36" s="378"/>
      <c r="BP36" s="378"/>
      <c r="BQ36" s="378"/>
      <c r="BR36" s="378"/>
      <c r="BS36" s="378"/>
      <c r="BT36" s="378"/>
      <c r="BU36" s="378"/>
      <c r="BV36" s="179"/>
      <c r="BW36" s="379">
        <f t="shared" si="2"/>
        <v>12</v>
      </c>
      <c r="BX36" s="379"/>
      <c r="BY36" s="378" t="str">
        <f>IF('各会計、関係団体の財政状況及び健全化判断比率'!B70="","",'各会計、関係団体の財政状況及び健全化判断比率'!B70)</f>
        <v>南越消防組合</v>
      </c>
      <c r="BZ36" s="378"/>
      <c r="CA36" s="378"/>
      <c r="CB36" s="378"/>
      <c r="CC36" s="378"/>
      <c r="CD36" s="378"/>
      <c r="CE36" s="378"/>
      <c r="CF36" s="378"/>
      <c r="CG36" s="378"/>
      <c r="CH36" s="378"/>
      <c r="CI36" s="378"/>
      <c r="CJ36" s="378"/>
      <c r="CK36" s="378"/>
      <c r="CL36" s="378"/>
      <c r="CM36" s="378"/>
      <c r="CN36" s="179"/>
      <c r="CO36" s="379">
        <f t="shared" si="3"/>
        <v>22</v>
      </c>
      <c r="CP36" s="379"/>
      <c r="CQ36" s="378" t="str">
        <f>IF('各会計、関係団体の財政状況及び健全化判断比率'!BS9="","",'各会計、関係団体の財政状況及び健全化判断比率'!BS9)</f>
        <v>まちUPいけだ</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6"/>
    </row>
    <row r="37" spans="1:113" ht="32.25" customHeight="1" x14ac:dyDescent="0.2">
      <c r="A37" s="179"/>
      <c r="B37" s="203"/>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9"/>
      <c r="U37" s="379">
        <f t="shared" si="4"/>
        <v>5</v>
      </c>
      <c r="V37" s="379"/>
      <c r="W37" s="378" t="str">
        <f>IF('各会計、関係団体の財政状況及び健全化判断比率'!B31="","",'各会計、関係団体の財政状況及び健全化判断比率'!B31)</f>
        <v>介護保険特別会計（サービス事業勘定）</v>
      </c>
      <c r="X37" s="378"/>
      <c r="Y37" s="378"/>
      <c r="Z37" s="378"/>
      <c r="AA37" s="378"/>
      <c r="AB37" s="378"/>
      <c r="AC37" s="378"/>
      <c r="AD37" s="378"/>
      <c r="AE37" s="378"/>
      <c r="AF37" s="378"/>
      <c r="AG37" s="378"/>
      <c r="AH37" s="378"/>
      <c r="AI37" s="378"/>
      <c r="AJ37" s="378"/>
      <c r="AK37" s="378"/>
      <c r="AL37" s="179"/>
      <c r="AM37" s="379" t="str">
        <f t="shared" si="0"/>
        <v/>
      </c>
      <c r="AN37" s="379"/>
      <c r="AO37" s="378"/>
      <c r="AP37" s="378"/>
      <c r="AQ37" s="378"/>
      <c r="AR37" s="378"/>
      <c r="AS37" s="378"/>
      <c r="AT37" s="378"/>
      <c r="AU37" s="378"/>
      <c r="AV37" s="378"/>
      <c r="AW37" s="378"/>
      <c r="AX37" s="378"/>
      <c r="AY37" s="378"/>
      <c r="AZ37" s="378"/>
      <c r="BA37" s="378"/>
      <c r="BB37" s="378"/>
      <c r="BC37" s="378"/>
      <c r="BD37" s="179"/>
      <c r="BE37" s="379" t="str">
        <f t="shared" si="1"/>
        <v/>
      </c>
      <c r="BF37" s="379"/>
      <c r="BG37" s="378"/>
      <c r="BH37" s="378"/>
      <c r="BI37" s="378"/>
      <c r="BJ37" s="378"/>
      <c r="BK37" s="378"/>
      <c r="BL37" s="378"/>
      <c r="BM37" s="378"/>
      <c r="BN37" s="378"/>
      <c r="BO37" s="378"/>
      <c r="BP37" s="378"/>
      <c r="BQ37" s="378"/>
      <c r="BR37" s="378"/>
      <c r="BS37" s="378"/>
      <c r="BT37" s="378"/>
      <c r="BU37" s="378"/>
      <c r="BV37" s="179"/>
      <c r="BW37" s="379">
        <f t="shared" si="2"/>
        <v>13</v>
      </c>
      <c r="BX37" s="379"/>
      <c r="BY37" s="378" t="str">
        <f>IF('各会計、関係団体の財政状況及び健全化判断比率'!B71="","",'各会計、関係団体の財政状況及び健全化判断比率'!B71)</f>
        <v>南越清掃組合</v>
      </c>
      <c r="BZ37" s="378"/>
      <c r="CA37" s="378"/>
      <c r="CB37" s="378"/>
      <c r="CC37" s="378"/>
      <c r="CD37" s="378"/>
      <c r="CE37" s="378"/>
      <c r="CF37" s="378"/>
      <c r="CG37" s="378"/>
      <c r="CH37" s="378"/>
      <c r="CI37" s="378"/>
      <c r="CJ37" s="378"/>
      <c r="CK37" s="378"/>
      <c r="CL37" s="378"/>
      <c r="CM37" s="378"/>
      <c r="CN37" s="179"/>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6"/>
    </row>
    <row r="38" spans="1:113" ht="32.25" customHeight="1" x14ac:dyDescent="0.2">
      <c r="A38" s="179"/>
      <c r="B38" s="203"/>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9"/>
      <c r="U38" s="379">
        <f t="shared" si="4"/>
        <v>6</v>
      </c>
      <c r="V38" s="379"/>
      <c r="W38" s="378" t="str">
        <f>IF('各会計、関係団体の財政状況及び健全化判断比率'!B32="","",'各会計、関係団体の財政状況及び健全化判断比率'!B32)</f>
        <v>後期高齢者医療特別会計</v>
      </c>
      <c r="X38" s="378"/>
      <c r="Y38" s="378"/>
      <c r="Z38" s="378"/>
      <c r="AA38" s="378"/>
      <c r="AB38" s="378"/>
      <c r="AC38" s="378"/>
      <c r="AD38" s="378"/>
      <c r="AE38" s="378"/>
      <c r="AF38" s="378"/>
      <c r="AG38" s="378"/>
      <c r="AH38" s="378"/>
      <c r="AI38" s="378"/>
      <c r="AJ38" s="378"/>
      <c r="AK38" s="378"/>
      <c r="AL38" s="179"/>
      <c r="AM38" s="379" t="str">
        <f t="shared" si="0"/>
        <v/>
      </c>
      <c r="AN38" s="379"/>
      <c r="AO38" s="378"/>
      <c r="AP38" s="378"/>
      <c r="AQ38" s="378"/>
      <c r="AR38" s="378"/>
      <c r="AS38" s="378"/>
      <c r="AT38" s="378"/>
      <c r="AU38" s="378"/>
      <c r="AV38" s="378"/>
      <c r="AW38" s="378"/>
      <c r="AX38" s="378"/>
      <c r="AY38" s="378"/>
      <c r="AZ38" s="378"/>
      <c r="BA38" s="378"/>
      <c r="BB38" s="378"/>
      <c r="BC38" s="378"/>
      <c r="BD38" s="179"/>
      <c r="BE38" s="379" t="str">
        <f t="shared" si="1"/>
        <v/>
      </c>
      <c r="BF38" s="379"/>
      <c r="BG38" s="378"/>
      <c r="BH38" s="378"/>
      <c r="BI38" s="378"/>
      <c r="BJ38" s="378"/>
      <c r="BK38" s="378"/>
      <c r="BL38" s="378"/>
      <c r="BM38" s="378"/>
      <c r="BN38" s="378"/>
      <c r="BO38" s="378"/>
      <c r="BP38" s="378"/>
      <c r="BQ38" s="378"/>
      <c r="BR38" s="378"/>
      <c r="BS38" s="378"/>
      <c r="BT38" s="378"/>
      <c r="BU38" s="378"/>
      <c r="BV38" s="179"/>
      <c r="BW38" s="379">
        <f t="shared" si="2"/>
        <v>14</v>
      </c>
      <c r="BX38" s="379"/>
      <c r="BY38" s="378" t="str">
        <f>IF('各会計、関係団体の財政状況及び健全化判断比率'!B72="","",'各会計、関係団体の財政状況及び健全化判断比率'!B72)</f>
        <v>鯖江広域衛生施設組合</v>
      </c>
      <c r="BZ38" s="378"/>
      <c r="CA38" s="378"/>
      <c r="CB38" s="378"/>
      <c r="CC38" s="378"/>
      <c r="CD38" s="378"/>
      <c r="CE38" s="378"/>
      <c r="CF38" s="378"/>
      <c r="CG38" s="378"/>
      <c r="CH38" s="378"/>
      <c r="CI38" s="378"/>
      <c r="CJ38" s="378"/>
      <c r="CK38" s="378"/>
      <c r="CL38" s="378"/>
      <c r="CM38" s="378"/>
      <c r="CN38" s="179"/>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6"/>
    </row>
    <row r="39" spans="1:113" ht="32.25" customHeight="1" x14ac:dyDescent="0.2">
      <c r="A39" s="179"/>
      <c r="B39" s="203"/>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9"/>
      <c r="U39" s="379" t="str">
        <f t="shared" si="4"/>
        <v/>
      </c>
      <c r="V39" s="379"/>
      <c r="W39" s="378"/>
      <c r="X39" s="378"/>
      <c r="Y39" s="378"/>
      <c r="Z39" s="378"/>
      <c r="AA39" s="378"/>
      <c r="AB39" s="378"/>
      <c r="AC39" s="378"/>
      <c r="AD39" s="378"/>
      <c r="AE39" s="378"/>
      <c r="AF39" s="378"/>
      <c r="AG39" s="378"/>
      <c r="AH39" s="378"/>
      <c r="AI39" s="378"/>
      <c r="AJ39" s="378"/>
      <c r="AK39" s="378"/>
      <c r="AL39" s="179"/>
      <c r="AM39" s="379" t="str">
        <f t="shared" si="0"/>
        <v/>
      </c>
      <c r="AN39" s="379"/>
      <c r="AO39" s="378"/>
      <c r="AP39" s="378"/>
      <c r="AQ39" s="378"/>
      <c r="AR39" s="378"/>
      <c r="AS39" s="378"/>
      <c r="AT39" s="378"/>
      <c r="AU39" s="378"/>
      <c r="AV39" s="378"/>
      <c r="AW39" s="378"/>
      <c r="AX39" s="378"/>
      <c r="AY39" s="378"/>
      <c r="AZ39" s="378"/>
      <c r="BA39" s="378"/>
      <c r="BB39" s="378"/>
      <c r="BC39" s="378"/>
      <c r="BD39" s="179"/>
      <c r="BE39" s="379" t="str">
        <f t="shared" si="1"/>
        <v/>
      </c>
      <c r="BF39" s="379"/>
      <c r="BG39" s="378"/>
      <c r="BH39" s="378"/>
      <c r="BI39" s="378"/>
      <c r="BJ39" s="378"/>
      <c r="BK39" s="378"/>
      <c r="BL39" s="378"/>
      <c r="BM39" s="378"/>
      <c r="BN39" s="378"/>
      <c r="BO39" s="378"/>
      <c r="BP39" s="378"/>
      <c r="BQ39" s="378"/>
      <c r="BR39" s="378"/>
      <c r="BS39" s="378"/>
      <c r="BT39" s="378"/>
      <c r="BU39" s="378"/>
      <c r="BV39" s="179"/>
      <c r="BW39" s="379">
        <f t="shared" si="2"/>
        <v>15</v>
      </c>
      <c r="BX39" s="379"/>
      <c r="BY39" s="378" t="str">
        <f>IF('各会計、関係団体の財政状況及び健全化判断比率'!B73="","",'各会計、関係団体の財政状況及び健全化判断比率'!B73)</f>
        <v>福井県丹南広域組合</v>
      </c>
      <c r="BZ39" s="378"/>
      <c r="CA39" s="378"/>
      <c r="CB39" s="378"/>
      <c r="CC39" s="378"/>
      <c r="CD39" s="378"/>
      <c r="CE39" s="378"/>
      <c r="CF39" s="378"/>
      <c r="CG39" s="378"/>
      <c r="CH39" s="378"/>
      <c r="CI39" s="378"/>
      <c r="CJ39" s="378"/>
      <c r="CK39" s="378"/>
      <c r="CL39" s="378"/>
      <c r="CM39" s="378"/>
      <c r="CN39" s="179"/>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6"/>
    </row>
    <row r="40" spans="1:113" ht="32.25" customHeight="1" x14ac:dyDescent="0.2">
      <c r="A40" s="179"/>
      <c r="B40" s="203"/>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9"/>
      <c r="U40" s="379" t="str">
        <f t="shared" si="4"/>
        <v/>
      </c>
      <c r="V40" s="379"/>
      <c r="W40" s="378"/>
      <c r="X40" s="378"/>
      <c r="Y40" s="378"/>
      <c r="Z40" s="378"/>
      <c r="AA40" s="378"/>
      <c r="AB40" s="378"/>
      <c r="AC40" s="378"/>
      <c r="AD40" s="378"/>
      <c r="AE40" s="378"/>
      <c r="AF40" s="378"/>
      <c r="AG40" s="378"/>
      <c r="AH40" s="378"/>
      <c r="AI40" s="378"/>
      <c r="AJ40" s="378"/>
      <c r="AK40" s="378"/>
      <c r="AL40" s="179"/>
      <c r="AM40" s="379" t="str">
        <f t="shared" si="0"/>
        <v/>
      </c>
      <c r="AN40" s="379"/>
      <c r="AO40" s="378"/>
      <c r="AP40" s="378"/>
      <c r="AQ40" s="378"/>
      <c r="AR40" s="378"/>
      <c r="AS40" s="378"/>
      <c r="AT40" s="378"/>
      <c r="AU40" s="378"/>
      <c r="AV40" s="378"/>
      <c r="AW40" s="378"/>
      <c r="AX40" s="378"/>
      <c r="AY40" s="378"/>
      <c r="AZ40" s="378"/>
      <c r="BA40" s="378"/>
      <c r="BB40" s="378"/>
      <c r="BC40" s="378"/>
      <c r="BD40" s="179"/>
      <c r="BE40" s="379" t="str">
        <f t="shared" si="1"/>
        <v/>
      </c>
      <c r="BF40" s="379"/>
      <c r="BG40" s="378"/>
      <c r="BH40" s="378"/>
      <c r="BI40" s="378"/>
      <c r="BJ40" s="378"/>
      <c r="BK40" s="378"/>
      <c r="BL40" s="378"/>
      <c r="BM40" s="378"/>
      <c r="BN40" s="378"/>
      <c r="BO40" s="378"/>
      <c r="BP40" s="378"/>
      <c r="BQ40" s="378"/>
      <c r="BR40" s="378"/>
      <c r="BS40" s="378"/>
      <c r="BT40" s="378"/>
      <c r="BU40" s="378"/>
      <c r="BV40" s="179"/>
      <c r="BW40" s="379">
        <f t="shared" si="2"/>
        <v>16</v>
      </c>
      <c r="BX40" s="379"/>
      <c r="BY40" s="378" t="str">
        <f>IF('各会計、関係団体の財政状況及び健全化判断比率'!B74="","",'各会計、関係団体の財政状況及び健全化判断比率'!B74)</f>
        <v>福井県自治会館組合</v>
      </c>
      <c r="BZ40" s="378"/>
      <c r="CA40" s="378"/>
      <c r="CB40" s="378"/>
      <c r="CC40" s="378"/>
      <c r="CD40" s="378"/>
      <c r="CE40" s="378"/>
      <c r="CF40" s="378"/>
      <c r="CG40" s="378"/>
      <c r="CH40" s="378"/>
      <c r="CI40" s="378"/>
      <c r="CJ40" s="378"/>
      <c r="CK40" s="378"/>
      <c r="CL40" s="378"/>
      <c r="CM40" s="378"/>
      <c r="CN40" s="179"/>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6"/>
    </row>
    <row r="41" spans="1:113" ht="32.25" customHeight="1" x14ac:dyDescent="0.2">
      <c r="A41" s="179"/>
      <c r="B41" s="203"/>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9"/>
      <c r="U41" s="379" t="str">
        <f t="shared" si="4"/>
        <v/>
      </c>
      <c r="V41" s="379"/>
      <c r="W41" s="378"/>
      <c r="X41" s="378"/>
      <c r="Y41" s="378"/>
      <c r="Z41" s="378"/>
      <c r="AA41" s="378"/>
      <c r="AB41" s="378"/>
      <c r="AC41" s="378"/>
      <c r="AD41" s="378"/>
      <c r="AE41" s="378"/>
      <c r="AF41" s="378"/>
      <c r="AG41" s="378"/>
      <c r="AH41" s="378"/>
      <c r="AI41" s="378"/>
      <c r="AJ41" s="378"/>
      <c r="AK41" s="378"/>
      <c r="AL41" s="179"/>
      <c r="AM41" s="379" t="str">
        <f t="shared" si="0"/>
        <v/>
      </c>
      <c r="AN41" s="379"/>
      <c r="AO41" s="378"/>
      <c r="AP41" s="378"/>
      <c r="AQ41" s="378"/>
      <c r="AR41" s="378"/>
      <c r="AS41" s="378"/>
      <c r="AT41" s="378"/>
      <c r="AU41" s="378"/>
      <c r="AV41" s="378"/>
      <c r="AW41" s="378"/>
      <c r="AX41" s="378"/>
      <c r="AY41" s="378"/>
      <c r="AZ41" s="378"/>
      <c r="BA41" s="378"/>
      <c r="BB41" s="378"/>
      <c r="BC41" s="378"/>
      <c r="BD41" s="179"/>
      <c r="BE41" s="379" t="str">
        <f t="shared" si="1"/>
        <v/>
      </c>
      <c r="BF41" s="379"/>
      <c r="BG41" s="378"/>
      <c r="BH41" s="378"/>
      <c r="BI41" s="378"/>
      <c r="BJ41" s="378"/>
      <c r="BK41" s="378"/>
      <c r="BL41" s="378"/>
      <c r="BM41" s="378"/>
      <c r="BN41" s="378"/>
      <c r="BO41" s="378"/>
      <c r="BP41" s="378"/>
      <c r="BQ41" s="378"/>
      <c r="BR41" s="378"/>
      <c r="BS41" s="378"/>
      <c r="BT41" s="378"/>
      <c r="BU41" s="378"/>
      <c r="BV41" s="179"/>
      <c r="BW41" s="379">
        <f t="shared" si="2"/>
        <v>17</v>
      </c>
      <c r="BX41" s="379"/>
      <c r="BY41" s="378" t="str">
        <f>IF('各会計、関係団体の財政状況及び健全化判断比率'!B75="","",'各会計、関係団体の財政状況及び健全化判断比率'!B75)</f>
        <v>福井県後期高齢者医療広域連合</v>
      </c>
      <c r="BZ41" s="378"/>
      <c r="CA41" s="378"/>
      <c r="CB41" s="378"/>
      <c r="CC41" s="378"/>
      <c r="CD41" s="378"/>
      <c r="CE41" s="378"/>
      <c r="CF41" s="378"/>
      <c r="CG41" s="378"/>
      <c r="CH41" s="378"/>
      <c r="CI41" s="378"/>
      <c r="CJ41" s="378"/>
      <c r="CK41" s="378"/>
      <c r="CL41" s="378"/>
      <c r="CM41" s="378"/>
      <c r="CN41" s="179"/>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6"/>
    </row>
    <row r="42" spans="1:113" ht="32.25" customHeight="1" x14ac:dyDescent="0.2">
      <c r="B42" s="203"/>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9"/>
      <c r="U42" s="379" t="str">
        <f t="shared" si="4"/>
        <v/>
      </c>
      <c r="V42" s="379"/>
      <c r="W42" s="378"/>
      <c r="X42" s="378"/>
      <c r="Y42" s="378"/>
      <c r="Z42" s="378"/>
      <c r="AA42" s="378"/>
      <c r="AB42" s="378"/>
      <c r="AC42" s="378"/>
      <c r="AD42" s="378"/>
      <c r="AE42" s="378"/>
      <c r="AF42" s="378"/>
      <c r="AG42" s="378"/>
      <c r="AH42" s="378"/>
      <c r="AI42" s="378"/>
      <c r="AJ42" s="378"/>
      <c r="AK42" s="378"/>
      <c r="AL42" s="179"/>
      <c r="AM42" s="379" t="str">
        <f t="shared" si="0"/>
        <v/>
      </c>
      <c r="AN42" s="379"/>
      <c r="AO42" s="378"/>
      <c r="AP42" s="378"/>
      <c r="AQ42" s="378"/>
      <c r="AR42" s="378"/>
      <c r="AS42" s="378"/>
      <c r="AT42" s="378"/>
      <c r="AU42" s="378"/>
      <c r="AV42" s="378"/>
      <c r="AW42" s="378"/>
      <c r="AX42" s="378"/>
      <c r="AY42" s="378"/>
      <c r="AZ42" s="378"/>
      <c r="BA42" s="378"/>
      <c r="BB42" s="378"/>
      <c r="BC42" s="378"/>
      <c r="BD42" s="179"/>
      <c r="BE42" s="379" t="str">
        <f t="shared" si="1"/>
        <v/>
      </c>
      <c r="BF42" s="379"/>
      <c r="BG42" s="378"/>
      <c r="BH42" s="378"/>
      <c r="BI42" s="378"/>
      <c r="BJ42" s="378"/>
      <c r="BK42" s="378"/>
      <c r="BL42" s="378"/>
      <c r="BM42" s="378"/>
      <c r="BN42" s="378"/>
      <c r="BO42" s="378"/>
      <c r="BP42" s="378"/>
      <c r="BQ42" s="378"/>
      <c r="BR42" s="378"/>
      <c r="BS42" s="378"/>
      <c r="BT42" s="378"/>
      <c r="BU42" s="378"/>
      <c r="BV42" s="179"/>
      <c r="BW42" s="379">
        <f t="shared" si="2"/>
        <v>18</v>
      </c>
      <c r="BX42" s="379"/>
      <c r="BY42" s="378" t="str">
        <f>IF('各会計、関係団体の財政状況及び健全化判断比率'!B76="","",'各会計、関係団体の財政状況及び健全化判断比率'!B76)</f>
        <v>福井県後期高齢者医療広域連合（事業会計）</v>
      </c>
      <c r="BZ42" s="378"/>
      <c r="CA42" s="378"/>
      <c r="CB42" s="378"/>
      <c r="CC42" s="378"/>
      <c r="CD42" s="378"/>
      <c r="CE42" s="378"/>
      <c r="CF42" s="378"/>
      <c r="CG42" s="378"/>
      <c r="CH42" s="378"/>
      <c r="CI42" s="378"/>
      <c r="CJ42" s="378"/>
      <c r="CK42" s="378"/>
      <c r="CL42" s="378"/>
      <c r="CM42" s="378"/>
      <c r="CN42" s="179"/>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6"/>
    </row>
    <row r="43" spans="1:113" ht="32.25" customHeight="1" x14ac:dyDescent="0.2">
      <c r="B43" s="203"/>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9"/>
      <c r="U43" s="379" t="str">
        <f t="shared" si="4"/>
        <v/>
      </c>
      <c r="V43" s="379"/>
      <c r="W43" s="378"/>
      <c r="X43" s="378"/>
      <c r="Y43" s="378"/>
      <c r="Z43" s="378"/>
      <c r="AA43" s="378"/>
      <c r="AB43" s="378"/>
      <c r="AC43" s="378"/>
      <c r="AD43" s="378"/>
      <c r="AE43" s="378"/>
      <c r="AF43" s="378"/>
      <c r="AG43" s="378"/>
      <c r="AH43" s="378"/>
      <c r="AI43" s="378"/>
      <c r="AJ43" s="378"/>
      <c r="AK43" s="378"/>
      <c r="AL43" s="179"/>
      <c r="AM43" s="379" t="str">
        <f t="shared" si="0"/>
        <v/>
      </c>
      <c r="AN43" s="379"/>
      <c r="AO43" s="378"/>
      <c r="AP43" s="378"/>
      <c r="AQ43" s="378"/>
      <c r="AR43" s="378"/>
      <c r="AS43" s="378"/>
      <c r="AT43" s="378"/>
      <c r="AU43" s="378"/>
      <c r="AV43" s="378"/>
      <c r="AW43" s="378"/>
      <c r="AX43" s="378"/>
      <c r="AY43" s="378"/>
      <c r="AZ43" s="378"/>
      <c r="BA43" s="378"/>
      <c r="BB43" s="378"/>
      <c r="BC43" s="378"/>
      <c r="BD43" s="179"/>
      <c r="BE43" s="379" t="str">
        <f t="shared" si="1"/>
        <v/>
      </c>
      <c r="BF43" s="379"/>
      <c r="BG43" s="378"/>
      <c r="BH43" s="378"/>
      <c r="BI43" s="378"/>
      <c r="BJ43" s="378"/>
      <c r="BK43" s="378"/>
      <c r="BL43" s="378"/>
      <c r="BM43" s="378"/>
      <c r="BN43" s="378"/>
      <c r="BO43" s="378"/>
      <c r="BP43" s="378"/>
      <c r="BQ43" s="378"/>
      <c r="BR43" s="378"/>
      <c r="BS43" s="378"/>
      <c r="BT43" s="378"/>
      <c r="BU43" s="378"/>
      <c r="BV43" s="179"/>
      <c r="BW43" s="379">
        <f t="shared" si="2"/>
        <v>19</v>
      </c>
      <c r="BX43" s="379"/>
      <c r="BY43" s="378" t="str">
        <f>IF('各会計、関係団体の財政状況及び健全化判断比率'!B77="","",'各会計、関係団体の財政状況及び健全化判断比率'!B77)</f>
        <v>公立丹南病院組合</v>
      </c>
      <c r="BZ43" s="378"/>
      <c r="CA43" s="378"/>
      <c r="CB43" s="378"/>
      <c r="CC43" s="378"/>
      <c r="CD43" s="378"/>
      <c r="CE43" s="378"/>
      <c r="CF43" s="378"/>
      <c r="CG43" s="378"/>
      <c r="CH43" s="378"/>
      <c r="CI43" s="378"/>
      <c r="CJ43" s="378"/>
      <c r="CK43" s="378"/>
      <c r="CL43" s="378"/>
      <c r="CM43" s="378"/>
      <c r="CN43" s="179"/>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208</v>
      </c>
      <c r="E46" s="178" t="s">
        <v>209</v>
      </c>
    </row>
    <row r="47" spans="1:113" x14ac:dyDescent="0.2">
      <c r="E47" s="178" t="s">
        <v>210</v>
      </c>
    </row>
    <row r="48" spans="1:113" x14ac:dyDescent="0.2">
      <c r="E48" s="178" t="s">
        <v>211</v>
      </c>
    </row>
    <row r="49" spans="5:5" x14ac:dyDescent="0.2">
      <c r="E49" s="210" t="s">
        <v>212</v>
      </c>
    </row>
    <row r="50" spans="5:5" x14ac:dyDescent="0.2">
      <c r="E50" s="178" t="s">
        <v>213</v>
      </c>
    </row>
    <row r="51" spans="5:5" x14ac:dyDescent="0.2">
      <c r="E51" s="178" t="s">
        <v>214</v>
      </c>
    </row>
    <row r="52" spans="5:5" x14ac:dyDescent="0.2">
      <c r="E52" s="178" t="s">
        <v>215</v>
      </c>
    </row>
    <row r="53" spans="5:5" x14ac:dyDescent="0.2"/>
    <row r="54" spans="5:5" x14ac:dyDescent="0.2"/>
    <row r="55" spans="5:5" x14ac:dyDescent="0.2"/>
    <row r="56" spans="5:5" x14ac:dyDescent="0.2"/>
  </sheetData>
  <sheetProtection algorithmName="SHA-512" hashValue="oS/+GL1T7qyCwMMsckP3GfVyTXM0egmu0Kat/7wZ8L8hGgybu3LvU/YFnULTGbV/dEUhjxPvDnNgjjMWD38nIg==" saltValue="qK5sNUcYCCMMSXzB83M/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3" t="s">
        <v>572</v>
      </c>
      <c r="D34" s="1153"/>
      <c r="E34" s="1154"/>
      <c r="F34" s="32">
        <v>15.43</v>
      </c>
      <c r="G34" s="33">
        <v>14.28</v>
      </c>
      <c r="H34" s="33">
        <v>11.01</v>
      </c>
      <c r="I34" s="33">
        <v>17.68</v>
      </c>
      <c r="J34" s="34">
        <v>18.97</v>
      </c>
      <c r="K34" s="22"/>
      <c r="L34" s="22"/>
      <c r="M34" s="22"/>
      <c r="N34" s="22"/>
      <c r="O34" s="22"/>
      <c r="P34" s="22"/>
    </row>
    <row r="35" spans="1:16" ht="39" customHeight="1" x14ac:dyDescent="0.2">
      <c r="A35" s="22"/>
      <c r="B35" s="35"/>
      <c r="C35" s="1149" t="s">
        <v>573</v>
      </c>
      <c r="D35" s="1149"/>
      <c r="E35" s="1150"/>
      <c r="F35" s="36">
        <v>0.68</v>
      </c>
      <c r="G35" s="37">
        <v>0.54</v>
      </c>
      <c r="H35" s="37">
        <v>0.94</v>
      </c>
      <c r="I35" s="37">
        <v>1.26</v>
      </c>
      <c r="J35" s="38">
        <v>1.64</v>
      </c>
      <c r="K35" s="22"/>
      <c r="L35" s="22"/>
      <c r="M35" s="22"/>
      <c r="N35" s="22"/>
      <c r="O35" s="22"/>
      <c r="P35" s="22"/>
    </row>
    <row r="36" spans="1:16" ht="39" customHeight="1" x14ac:dyDescent="0.2">
      <c r="A36" s="22"/>
      <c r="B36" s="35"/>
      <c r="C36" s="1149" t="s">
        <v>574</v>
      </c>
      <c r="D36" s="1149"/>
      <c r="E36" s="1150"/>
      <c r="F36" s="36">
        <v>1.2</v>
      </c>
      <c r="G36" s="37">
        <v>0.73</v>
      </c>
      <c r="H36" s="37">
        <v>0.59</v>
      </c>
      <c r="I36" s="37">
        <v>0.77</v>
      </c>
      <c r="J36" s="38">
        <v>0.4</v>
      </c>
      <c r="K36" s="22"/>
      <c r="L36" s="22"/>
      <c r="M36" s="22"/>
      <c r="N36" s="22"/>
      <c r="O36" s="22"/>
      <c r="P36" s="22"/>
    </row>
    <row r="37" spans="1:16" ht="39" customHeight="1" x14ac:dyDescent="0.2">
      <c r="A37" s="22"/>
      <c r="B37" s="35"/>
      <c r="C37" s="1149" t="s">
        <v>575</v>
      </c>
      <c r="D37" s="1149"/>
      <c r="E37" s="1150"/>
      <c r="F37" s="36">
        <v>0.59</v>
      </c>
      <c r="G37" s="37">
        <v>0.02</v>
      </c>
      <c r="H37" s="37">
        <v>0.38</v>
      </c>
      <c r="I37" s="37">
        <v>0.38</v>
      </c>
      <c r="J37" s="38">
        <v>7.0000000000000007E-2</v>
      </c>
      <c r="K37" s="22"/>
      <c r="L37" s="22"/>
      <c r="M37" s="22"/>
      <c r="N37" s="22"/>
      <c r="O37" s="22"/>
      <c r="P37" s="22"/>
    </row>
    <row r="38" spans="1:16" ht="39" customHeight="1" x14ac:dyDescent="0.2">
      <c r="A38" s="22"/>
      <c r="B38" s="35"/>
      <c r="C38" s="1149" t="s">
        <v>576</v>
      </c>
      <c r="D38" s="1149"/>
      <c r="E38" s="1150"/>
      <c r="F38" s="36">
        <v>0</v>
      </c>
      <c r="G38" s="37">
        <v>0</v>
      </c>
      <c r="H38" s="37">
        <v>0.02</v>
      </c>
      <c r="I38" s="37">
        <v>0</v>
      </c>
      <c r="J38" s="38">
        <v>0.04</v>
      </c>
      <c r="K38" s="22"/>
      <c r="L38" s="22"/>
      <c r="M38" s="22"/>
      <c r="N38" s="22"/>
      <c r="O38" s="22"/>
      <c r="P38" s="22"/>
    </row>
    <row r="39" spans="1:16" ht="39" customHeight="1" x14ac:dyDescent="0.2">
      <c r="A39" s="22"/>
      <c r="B39" s="35"/>
      <c r="C39" s="1149" t="s">
        <v>577</v>
      </c>
      <c r="D39" s="1149"/>
      <c r="E39" s="1150"/>
      <c r="F39" s="36">
        <v>0.01</v>
      </c>
      <c r="G39" s="37">
        <v>0.02</v>
      </c>
      <c r="H39" s="37">
        <v>0.01</v>
      </c>
      <c r="I39" s="37">
        <v>0.02</v>
      </c>
      <c r="J39" s="38">
        <v>0.01</v>
      </c>
      <c r="K39" s="22"/>
      <c r="L39" s="22"/>
      <c r="M39" s="22"/>
      <c r="N39" s="22"/>
      <c r="O39" s="22"/>
      <c r="P39" s="22"/>
    </row>
    <row r="40" spans="1:16" ht="39" customHeight="1" x14ac:dyDescent="0.2">
      <c r="A40" s="22"/>
      <c r="B40" s="35"/>
      <c r="C40" s="1149" t="s">
        <v>578</v>
      </c>
      <c r="D40" s="1149"/>
      <c r="E40" s="1150"/>
      <c r="F40" s="36">
        <v>0</v>
      </c>
      <c r="G40" s="37">
        <v>0</v>
      </c>
      <c r="H40" s="37">
        <v>0</v>
      </c>
      <c r="I40" s="37">
        <v>0.01</v>
      </c>
      <c r="J40" s="38">
        <v>0.01</v>
      </c>
      <c r="K40" s="22"/>
      <c r="L40" s="22"/>
      <c r="M40" s="22"/>
      <c r="N40" s="22"/>
      <c r="O40" s="22"/>
      <c r="P40" s="22"/>
    </row>
    <row r="41" spans="1:16" ht="39" customHeight="1" x14ac:dyDescent="0.2">
      <c r="A41" s="22"/>
      <c r="B41" s="35"/>
      <c r="C41" s="1149" t="s">
        <v>579</v>
      </c>
      <c r="D41" s="1149"/>
      <c r="E41" s="1150"/>
      <c r="F41" s="36">
        <v>0</v>
      </c>
      <c r="G41" s="37">
        <v>0</v>
      </c>
      <c r="H41" s="37">
        <v>0</v>
      </c>
      <c r="I41" s="37">
        <v>0</v>
      </c>
      <c r="J41" s="38">
        <v>0</v>
      </c>
      <c r="K41" s="22"/>
      <c r="L41" s="22"/>
      <c r="M41" s="22"/>
      <c r="N41" s="22"/>
      <c r="O41" s="22"/>
      <c r="P41" s="22"/>
    </row>
    <row r="42" spans="1:16" ht="39" customHeight="1" x14ac:dyDescent="0.2">
      <c r="A42" s="22"/>
      <c r="B42" s="39"/>
      <c r="C42" s="1149" t="s">
        <v>580</v>
      </c>
      <c r="D42" s="1149"/>
      <c r="E42" s="1150"/>
      <c r="F42" s="36" t="s">
        <v>523</v>
      </c>
      <c r="G42" s="37" t="s">
        <v>523</v>
      </c>
      <c r="H42" s="37" t="s">
        <v>523</v>
      </c>
      <c r="I42" s="37" t="s">
        <v>523</v>
      </c>
      <c r="J42" s="38" t="s">
        <v>523</v>
      </c>
      <c r="K42" s="22"/>
      <c r="L42" s="22"/>
      <c r="M42" s="22"/>
      <c r="N42" s="22"/>
      <c r="O42" s="22"/>
      <c r="P42" s="22"/>
    </row>
    <row r="43" spans="1:16" ht="39" customHeight="1" thickBot="1" x14ac:dyDescent="0.25">
      <c r="A43" s="22"/>
      <c r="B43" s="40"/>
      <c r="C43" s="1151" t="s">
        <v>581</v>
      </c>
      <c r="D43" s="1151"/>
      <c r="E43" s="1152"/>
      <c r="F43" s="41">
        <v>0.01</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PFaZshMo5OJoQ5X5U0O1O2qnTu5RLyU4kA6MFlJIMRYM5CsruAvAMvKgJBQrVzIQlb4ycmWaX6h5pCr92TAQw==" saltValue="e5S1Hyh57q40ViNoDXba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73" t="s">
        <v>11</v>
      </c>
      <c r="C45" s="1174"/>
      <c r="D45" s="56"/>
      <c r="E45" s="1179" t="s">
        <v>12</v>
      </c>
      <c r="F45" s="1179"/>
      <c r="G45" s="1179"/>
      <c r="H45" s="1179"/>
      <c r="I45" s="1179"/>
      <c r="J45" s="1180"/>
      <c r="K45" s="57">
        <v>273</v>
      </c>
      <c r="L45" s="58">
        <v>326</v>
      </c>
      <c r="M45" s="58">
        <v>384</v>
      </c>
      <c r="N45" s="58">
        <v>395</v>
      </c>
      <c r="O45" s="59">
        <v>406</v>
      </c>
      <c r="P45" s="46"/>
      <c r="Q45" s="46"/>
      <c r="R45" s="46"/>
      <c r="S45" s="46"/>
      <c r="T45" s="46"/>
      <c r="U45" s="46"/>
    </row>
    <row r="46" spans="1:21" ht="30.75" customHeight="1" x14ac:dyDescent="0.2">
      <c r="A46" s="46"/>
      <c r="B46" s="1175"/>
      <c r="C46" s="1176"/>
      <c r="D46" s="60"/>
      <c r="E46" s="1157" t="s">
        <v>13</v>
      </c>
      <c r="F46" s="1157"/>
      <c r="G46" s="1157"/>
      <c r="H46" s="1157"/>
      <c r="I46" s="1157"/>
      <c r="J46" s="1158"/>
      <c r="K46" s="61" t="s">
        <v>523</v>
      </c>
      <c r="L46" s="62" t="s">
        <v>523</v>
      </c>
      <c r="M46" s="62" t="s">
        <v>523</v>
      </c>
      <c r="N46" s="62" t="s">
        <v>523</v>
      </c>
      <c r="O46" s="63" t="s">
        <v>523</v>
      </c>
      <c r="P46" s="46"/>
      <c r="Q46" s="46"/>
      <c r="R46" s="46"/>
      <c r="S46" s="46"/>
      <c r="T46" s="46"/>
      <c r="U46" s="46"/>
    </row>
    <row r="47" spans="1:21" ht="30.75" customHeight="1" x14ac:dyDescent="0.2">
      <c r="A47" s="46"/>
      <c r="B47" s="1175"/>
      <c r="C47" s="1176"/>
      <c r="D47" s="60"/>
      <c r="E47" s="1157" t="s">
        <v>14</v>
      </c>
      <c r="F47" s="1157"/>
      <c r="G47" s="1157"/>
      <c r="H47" s="1157"/>
      <c r="I47" s="1157"/>
      <c r="J47" s="1158"/>
      <c r="K47" s="61" t="s">
        <v>523</v>
      </c>
      <c r="L47" s="62" t="s">
        <v>523</v>
      </c>
      <c r="M47" s="62" t="s">
        <v>523</v>
      </c>
      <c r="N47" s="62" t="s">
        <v>523</v>
      </c>
      <c r="O47" s="63" t="s">
        <v>523</v>
      </c>
      <c r="P47" s="46"/>
      <c r="Q47" s="46"/>
      <c r="R47" s="46"/>
      <c r="S47" s="46"/>
      <c r="T47" s="46"/>
      <c r="U47" s="46"/>
    </row>
    <row r="48" spans="1:21" ht="30.75" customHeight="1" x14ac:dyDescent="0.2">
      <c r="A48" s="46"/>
      <c r="B48" s="1175"/>
      <c r="C48" s="1176"/>
      <c r="D48" s="60"/>
      <c r="E48" s="1157" t="s">
        <v>15</v>
      </c>
      <c r="F48" s="1157"/>
      <c r="G48" s="1157"/>
      <c r="H48" s="1157"/>
      <c r="I48" s="1157"/>
      <c r="J48" s="1158"/>
      <c r="K48" s="61">
        <v>116</v>
      </c>
      <c r="L48" s="62">
        <v>123</v>
      </c>
      <c r="M48" s="62">
        <v>131</v>
      </c>
      <c r="N48" s="62">
        <v>132</v>
      </c>
      <c r="O48" s="63">
        <v>136</v>
      </c>
      <c r="P48" s="46"/>
      <c r="Q48" s="46"/>
      <c r="R48" s="46"/>
      <c r="S48" s="46"/>
      <c r="T48" s="46"/>
      <c r="U48" s="46"/>
    </row>
    <row r="49" spans="1:21" ht="30.75" customHeight="1" x14ac:dyDescent="0.2">
      <c r="A49" s="46"/>
      <c r="B49" s="1175"/>
      <c r="C49" s="1176"/>
      <c r="D49" s="60"/>
      <c r="E49" s="1157" t="s">
        <v>16</v>
      </c>
      <c r="F49" s="1157"/>
      <c r="G49" s="1157"/>
      <c r="H49" s="1157"/>
      <c r="I49" s="1157"/>
      <c r="J49" s="1158"/>
      <c r="K49" s="61">
        <v>6</v>
      </c>
      <c r="L49" s="62">
        <v>8</v>
      </c>
      <c r="M49" s="62">
        <v>11</v>
      </c>
      <c r="N49" s="62">
        <v>13</v>
      </c>
      <c r="O49" s="63">
        <v>12</v>
      </c>
      <c r="P49" s="46"/>
      <c r="Q49" s="46"/>
      <c r="R49" s="46"/>
      <c r="S49" s="46"/>
      <c r="T49" s="46"/>
      <c r="U49" s="46"/>
    </row>
    <row r="50" spans="1:21" ht="30.75" customHeight="1" x14ac:dyDescent="0.2">
      <c r="A50" s="46"/>
      <c r="B50" s="1175"/>
      <c r="C50" s="1176"/>
      <c r="D50" s="60"/>
      <c r="E50" s="1157" t="s">
        <v>17</v>
      </c>
      <c r="F50" s="1157"/>
      <c r="G50" s="1157"/>
      <c r="H50" s="1157"/>
      <c r="I50" s="1157"/>
      <c r="J50" s="1158"/>
      <c r="K50" s="61" t="s">
        <v>523</v>
      </c>
      <c r="L50" s="62" t="s">
        <v>523</v>
      </c>
      <c r="M50" s="62" t="s">
        <v>523</v>
      </c>
      <c r="N50" s="62" t="s">
        <v>523</v>
      </c>
      <c r="O50" s="63" t="s">
        <v>523</v>
      </c>
      <c r="P50" s="46"/>
      <c r="Q50" s="46"/>
      <c r="R50" s="46"/>
      <c r="S50" s="46"/>
      <c r="T50" s="46"/>
      <c r="U50" s="46"/>
    </row>
    <row r="51" spans="1:21" ht="30.75" customHeight="1" x14ac:dyDescent="0.2">
      <c r="A51" s="46"/>
      <c r="B51" s="1177"/>
      <c r="C51" s="1178"/>
      <c r="D51" s="64"/>
      <c r="E51" s="1157" t="s">
        <v>18</v>
      </c>
      <c r="F51" s="1157"/>
      <c r="G51" s="1157"/>
      <c r="H51" s="1157"/>
      <c r="I51" s="1157"/>
      <c r="J51" s="1158"/>
      <c r="K51" s="61" t="s">
        <v>523</v>
      </c>
      <c r="L51" s="62" t="s">
        <v>523</v>
      </c>
      <c r="M51" s="62" t="s">
        <v>523</v>
      </c>
      <c r="N51" s="62" t="s">
        <v>523</v>
      </c>
      <c r="O51" s="63" t="s">
        <v>523</v>
      </c>
      <c r="P51" s="46"/>
      <c r="Q51" s="46"/>
      <c r="R51" s="46"/>
      <c r="S51" s="46"/>
      <c r="T51" s="46"/>
      <c r="U51" s="46"/>
    </row>
    <row r="52" spans="1:21" ht="30.75" customHeight="1" x14ac:dyDescent="0.2">
      <c r="A52" s="46"/>
      <c r="B52" s="1155" t="s">
        <v>19</v>
      </c>
      <c r="C52" s="1156"/>
      <c r="D52" s="64"/>
      <c r="E52" s="1157" t="s">
        <v>20</v>
      </c>
      <c r="F52" s="1157"/>
      <c r="G52" s="1157"/>
      <c r="H52" s="1157"/>
      <c r="I52" s="1157"/>
      <c r="J52" s="1158"/>
      <c r="K52" s="61">
        <v>351</v>
      </c>
      <c r="L52" s="62">
        <v>393</v>
      </c>
      <c r="M52" s="62">
        <v>446</v>
      </c>
      <c r="N52" s="62">
        <v>442</v>
      </c>
      <c r="O52" s="63">
        <v>455</v>
      </c>
      <c r="P52" s="46"/>
      <c r="Q52" s="46"/>
      <c r="R52" s="46"/>
      <c r="S52" s="46"/>
      <c r="T52" s="46"/>
      <c r="U52" s="46"/>
    </row>
    <row r="53" spans="1:21" ht="30.75" customHeight="1" thickBot="1" x14ac:dyDescent="0.25">
      <c r="A53" s="46"/>
      <c r="B53" s="1159" t="s">
        <v>21</v>
      </c>
      <c r="C53" s="1160"/>
      <c r="D53" s="65"/>
      <c r="E53" s="1161" t="s">
        <v>22</v>
      </c>
      <c r="F53" s="1161"/>
      <c r="G53" s="1161"/>
      <c r="H53" s="1161"/>
      <c r="I53" s="1161"/>
      <c r="J53" s="1162"/>
      <c r="K53" s="66">
        <v>44</v>
      </c>
      <c r="L53" s="67">
        <v>64</v>
      </c>
      <c r="M53" s="67">
        <v>80</v>
      </c>
      <c r="N53" s="67">
        <v>98</v>
      </c>
      <c r="O53" s="68">
        <v>99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5">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2">
      <c r="B57" s="1163" t="s">
        <v>25</v>
      </c>
      <c r="C57" s="1164"/>
      <c r="D57" s="1167" t="s">
        <v>26</v>
      </c>
      <c r="E57" s="1168"/>
      <c r="F57" s="1168"/>
      <c r="G57" s="1168"/>
      <c r="H57" s="1168"/>
      <c r="I57" s="1168"/>
      <c r="J57" s="1169"/>
      <c r="K57" s="81"/>
      <c r="L57" s="82"/>
      <c r="M57" s="82"/>
      <c r="N57" s="82"/>
      <c r="O57" s="83"/>
    </row>
    <row r="58" spans="1:21" ht="31.5" customHeight="1" thickBot="1" x14ac:dyDescent="0.25">
      <c r="B58" s="1165"/>
      <c r="C58" s="1166"/>
      <c r="D58" s="1170" t="s">
        <v>27</v>
      </c>
      <c r="E58" s="1171"/>
      <c r="F58" s="1171"/>
      <c r="G58" s="1171"/>
      <c r="H58" s="1171"/>
      <c r="I58" s="1171"/>
      <c r="J58" s="1172"/>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SXC1s0fcWnf4CiN6XFFHqUSE6kILVbq6tuPoT7TzFjY3iTCBCVE9RuCYtIKZi9i6og0I6FvKv9UaL42K1Zlew==" saltValue="yYO3o8QMURwGX8SnOQ7e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565</v>
      </c>
      <c r="J40" s="98" t="s">
        <v>566</v>
      </c>
      <c r="K40" s="98" t="s">
        <v>567</v>
      </c>
      <c r="L40" s="98" t="s">
        <v>568</v>
      </c>
      <c r="M40" s="99" t="s">
        <v>569</v>
      </c>
    </row>
    <row r="41" spans="2:13" ht="27.75" customHeight="1" x14ac:dyDescent="0.2">
      <c r="B41" s="1193" t="s">
        <v>30</v>
      </c>
      <c r="C41" s="1194"/>
      <c r="D41" s="100"/>
      <c r="E41" s="1195" t="s">
        <v>31</v>
      </c>
      <c r="F41" s="1195"/>
      <c r="G41" s="1195"/>
      <c r="H41" s="1196"/>
      <c r="I41" s="101">
        <v>3152</v>
      </c>
      <c r="J41" s="102">
        <v>3283</v>
      </c>
      <c r="K41" s="102">
        <v>3145</v>
      </c>
      <c r="L41" s="102">
        <v>3214</v>
      </c>
      <c r="M41" s="103">
        <v>3385</v>
      </c>
    </row>
    <row r="42" spans="2:13" ht="27.75" customHeight="1" x14ac:dyDescent="0.2">
      <c r="B42" s="1183"/>
      <c r="C42" s="1184"/>
      <c r="D42" s="104"/>
      <c r="E42" s="1187" t="s">
        <v>32</v>
      </c>
      <c r="F42" s="1187"/>
      <c r="G42" s="1187"/>
      <c r="H42" s="1188"/>
      <c r="I42" s="105" t="s">
        <v>523</v>
      </c>
      <c r="J42" s="106" t="s">
        <v>523</v>
      </c>
      <c r="K42" s="106" t="s">
        <v>523</v>
      </c>
      <c r="L42" s="106" t="s">
        <v>523</v>
      </c>
      <c r="M42" s="107" t="s">
        <v>523</v>
      </c>
    </row>
    <row r="43" spans="2:13" ht="27.75" customHeight="1" x14ac:dyDescent="0.2">
      <c r="B43" s="1183"/>
      <c r="C43" s="1184"/>
      <c r="D43" s="104"/>
      <c r="E43" s="1187" t="s">
        <v>33</v>
      </c>
      <c r="F43" s="1187"/>
      <c r="G43" s="1187"/>
      <c r="H43" s="1188"/>
      <c r="I43" s="105">
        <v>1251</v>
      </c>
      <c r="J43" s="106">
        <v>1194</v>
      </c>
      <c r="K43" s="106">
        <v>1137</v>
      </c>
      <c r="L43" s="106">
        <v>1096</v>
      </c>
      <c r="M43" s="107">
        <v>1087</v>
      </c>
    </row>
    <row r="44" spans="2:13" ht="27.75" customHeight="1" x14ac:dyDescent="0.2">
      <c r="B44" s="1183"/>
      <c r="C44" s="1184"/>
      <c r="D44" s="104"/>
      <c r="E44" s="1187" t="s">
        <v>34</v>
      </c>
      <c r="F44" s="1187"/>
      <c r="G44" s="1187"/>
      <c r="H44" s="1188"/>
      <c r="I44" s="105">
        <v>109</v>
      </c>
      <c r="J44" s="106">
        <v>101</v>
      </c>
      <c r="K44" s="106">
        <v>100</v>
      </c>
      <c r="L44" s="106">
        <v>128</v>
      </c>
      <c r="M44" s="107">
        <v>254</v>
      </c>
    </row>
    <row r="45" spans="2:13" ht="27.75" customHeight="1" x14ac:dyDescent="0.2">
      <c r="B45" s="1183"/>
      <c r="C45" s="1184"/>
      <c r="D45" s="104"/>
      <c r="E45" s="1187" t="s">
        <v>35</v>
      </c>
      <c r="F45" s="1187"/>
      <c r="G45" s="1187"/>
      <c r="H45" s="1188"/>
      <c r="I45" s="105">
        <v>587</v>
      </c>
      <c r="J45" s="106">
        <v>593</v>
      </c>
      <c r="K45" s="106">
        <v>609</v>
      </c>
      <c r="L45" s="106">
        <v>604</v>
      </c>
      <c r="M45" s="107">
        <v>615</v>
      </c>
    </row>
    <row r="46" spans="2:13" ht="27.75" customHeight="1" x14ac:dyDescent="0.2">
      <c r="B46" s="1183"/>
      <c r="C46" s="1184"/>
      <c r="D46" s="108"/>
      <c r="E46" s="1187" t="s">
        <v>36</v>
      </c>
      <c r="F46" s="1187"/>
      <c r="G46" s="1187"/>
      <c r="H46" s="1188"/>
      <c r="I46" s="105" t="s">
        <v>523</v>
      </c>
      <c r="J46" s="106" t="s">
        <v>523</v>
      </c>
      <c r="K46" s="106" t="s">
        <v>523</v>
      </c>
      <c r="L46" s="106" t="s">
        <v>523</v>
      </c>
      <c r="M46" s="107" t="s">
        <v>523</v>
      </c>
    </row>
    <row r="47" spans="2:13" ht="27.75" customHeight="1" x14ac:dyDescent="0.2">
      <c r="B47" s="1183"/>
      <c r="C47" s="1184"/>
      <c r="D47" s="109"/>
      <c r="E47" s="1197" t="s">
        <v>37</v>
      </c>
      <c r="F47" s="1198"/>
      <c r="G47" s="1198"/>
      <c r="H47" s="1199"/>
      <c r="I47" s="105" t="s">
        <v>523</v>
      </c>
      <c r="J47" s="106" t="s">
        <v>523</v>
      </c>
      <c r="K47" s="106" t="s">
        <v>523</v>
      </c>
      <c r="L47" s="106" t="s">
        <v>523</v>
      </c>
      <c r="M47" s="107" t="s">
        <v>523</v>
      </c>
    </row>
    <row r="48" spans="2:13" ht="27.75" customHeight="1" x14ac:dyDescent="0.2">
      <c r="B48" s="1183"/>
      <c r="C48" s="1184"/>
      <c r="D48" s="104"/>
      <c r="E48" s="1187" t="s">
        <v>38</v>
      </c>
      <c r="F48" s="1187"/>
      <c r="G48" s="1187"/>
      <c r="H48" s="1188"/>
      <c r="I48" s="105" t="s">
        <v>523</v>
      </c>
      <c r="J48" s="106" t="s">
        <v>523</v>
      </c>
      <c r="K48" s="106" t="s">
        <v>523</v>
      </c>
      <c r="L48" s="106" t="s">
        <v>523</v>
      </c>
      <c r="M48" s="107" t="s">
        <v>523</v>
      </c>
    </row>
    <row r="49" spans="2:13" ht="27.75" customHeight="1" x14ac:dyDescent="0.2">
      <c r="B49" s="1185"/>
      <c r="C49" s="1186"/>
      <c r="D49" s="104"/>
      <c r="E49" s="1187" t="s">
        <v>39</v>
      </c>
      <c r="F49" s="1187"/>
      <c r="G49" s="1187"/>
      <c r="H49" s="1188"/>
      <c r="I49" s="105" t="s">
        <v>523</v>
      </c>
      <c r="J49" s="106" t="s">
        <v>523</v>
      </c>
      <c r="K49" s="106" t="s">
        <v>523</v>
      </c>
      <c r="L49" s="106" t="s">
        <v>523</v>
      </c>
      <c r="M49" s="107" t="s">
        <v>523</v>
      </c>
    </row>
    <row r="50" spans="2:13" ht="27.75" customHeight="1" x14ac:dyDescent="0.2">
      <c r="B50" s="1181" t="s">
        <v>40</v>
      </c>
      <c r="C50" s="1182"/>
      <c r="D50" s="110"/>
      <c r="E50" s="1187" t="s">
        <v>41</v>
      </c>
      <c r="F50" s="1187"/>
      <c r="G50" s="1187"/>
      <c r="H50" s="1188"/>
      <c r="I50" s="105">
        <v>3156</v>
      </c>
      <c r="J50" s="106">
        <v>3206</v>
      </c>
      <c r="K50" s="106">
        <v>3218</v>
      </c>
      <c r="L50" s="106">
        <v>3240</v>
      </c>
      <c r="M50" s="107">
        <v>3367</v>
      </c>
    </row>
    <row r="51" spans="2:13" ht="27.75" customHeight="1" x14ac:dyDescent="0.2">
      <c r="B51" s="1183"/>
      <c r="C51" s="1184"/>
      <c r="D51" s="104"/>
      <c r="E51" s="1187" t="s">
        <v>42</v>
      </c>
      <c r="F51" s="1187"/>
      <c r="G51" s="1187"/>
      <c r="H51" s="1188"/>
      <c r="I51" s="105" t="s">
        <v>523</v>
      </c>
      <c r="J51" s="106" t="s">
        <v>523</v>
      </c>
      <c r="K51" s="106" t="s">
        <v>523</v>
      </c>
      <c r="L51" s="106">
        <v>34</v>
      </c>
      <c r="M51" s="107">
        <v>85</v>
      </c>
    </row>
    <row r="52" spans="2:13" ht="27.75" customHeight="1" x14ac:dyDescent="0.2">
      <c r="B52" s="1185"/>
      <c r="C52" s="1186"/>
      <c r="D52" s="104"/>
      <c r="E52" s="1187" t="s">
        <v>43</v>
      </c>
      <c r="F52" s="1187"/>
      <c r="G52" s="1187"/>
      <c r="H52" s="1188"/>
      <c r="I52" s="105">
        <v>4092</v>
      </c>
      <c r="J52" s="106">
        <v>4062</v>
      </c>
      <c r="K52" s="106">
        <v>3874</v>
      </c>
      <c r="L52" s="106">
        <v>3887</v>
      </c>
      <c r="M52" s="107">
        <v>3960</v>
      </c>
    </row>
    <row r="53" spans="2:13" ht="27.75" customHeight="1" thickBot="1" x14ac:dyDescent="0.25">
      <c r="B53" s="1189" t="s">
        <v>44</v>
      </c>
      <c r="C53" s="1190"/>
      <c r="D53" s="111"/>
      <c r="E53" s="1191" t="s">
        <v>45</v>
      </c>
      <c r="F53" s="1191"/>
      <c r="G53" s="1191"/>
      <c r="H53" s="1192"/>
      <c r="I53" s="112">
        <v>-2149</v>
      </c>
      <c r="J53" s="113">
        <v>-2098</v>
      </c>
      <c r="K53" s="113">
        <v>-2100</v>
      </c>
      <c r="L53" s="113">
        <v>-2119</v>
      </c>
      <c r="M53" s="114">
        <v>-2072</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qnYnzjmmsiAN+2a2nGLe8m1+EncKwzNwzzl/f4wLKKKg0gw7RYzCKB5zGnP1Zx8R9vOdV/1sSKxFNl3Lvgm3w==" saltValue="IwcKj3lqZPmbsO7evMMN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567</v>
      </c>
      <c r="G54" s="123" t="s">
        <v>568</v>
      </c>
      <c r="H54" s="124" t="s">
        <v>569</v>
      </c>
    </row>
    <row r="55" spans="2:8" ht="52.5" customHeight="1" x14ac:dyDescent="0.2">
      <c r="B55" s="125"/>
      <c r="C55" s="1208" t="s">
        <v>48</v>
      </c>
      <c r="D55" s="1208"/>
      <c r="E55" s="1209"/>
      <c r="F55" s="126">
        <v>1320</v>
      </c>
      <c r="G55" s="126">
        <v>1334</v>
      </c>
      <c r="H55" s="127">
        <v>1345</v>
      </c>
    </row>
    <row r="56" spans="2:8" ht="52.5" customHeight="1" x14ac:dyDescent="0.2">
      <c r="B56" s="128"/>
      <c r="C56" s="1210" t="s">
        <v>49</v>
      </c>
      <c r="D56" s="1210"/>
      <c r="E56" s="1211"/>
      <c r="F56" s="129">
        <v>259</v>
      </c>
      <c r="G56" s="129">
        <v>266</v>
      </c>
      <c r="H56" s="130">
        <v>271</v>
      </c>
    </row>
    <row r="57" spans="2:8" ht="53.25" customHeight="1" x14ac:dyDescent="0.2">
      <c r="B57" s="128"/>
      <c r="C57" s="1212" t="s">
        <v>50</v>
      </c>
      <c r="D57" s="1212"/>
      <c r="E57" s="1213"/>
      <c r="F57" s="131">
        <v>1487</v>
      </c>
      <c r="G57" s="131">
        <v>1498</v>
      </c>
      <c r="H57" s="132">
        <v>1609</v>
      </c>
    </row>
    <row r="58" spans="2:8" ht="45.75" customHeight="1" x14ac:dyDescent="0.2">
      <c r="B58" s="133"/>
      <c r="C58" s="1200" t="s">
        <v>592</v>
      </c>
      <c r="D58" s="1201"/>
      <c r="E58" s="1202"/>
      <c r="F58" s="348">
        <v>642</v>
      </c>
      <c r="G58" s="134">
        <v>642</v>
      </c>
      <c r="H58" s="134">
        <v>689</v>
      </c>
    </row>
    <row r="59" spans="2:8" ht="45.75" customHeight="1" x14ac:dyDescent="0.2">
      <c r="B59" s="133"/>
      <c r="C59" s="1200" t="s">
        <v>593</v>
      </c>
      <c r="D59" s="1201"/>
      <c r="E59" s="1202"/>
      <c r="F59" s="348">
        <v>400</v>
      </c>
      <c r="G59" s="134">
        <v>400</v>
      </c>
      <c r="H59" s="134">
        <v>445</v>
      </c>
    </row>
    <row r="60" spans="2:8" ht="45.75" customHeight="1" x14ac:dyDescent="0.2">
      <c r="B60" s="133"/>
      <c r="C60" s="1200" t="s">
        <v>594</v>
      </c>
      <c r="D60" s="1201"/>
      <c r="E60" s="1202"/>
      <c r="F60" s="348">
        <v>200</v>
      </c>
      <c r="G60" s="134">
        <v>200</v>
      </c>
      <c r="H60" s="134">
        <v>200</v>
      </c>
    </row>
    <row r="61" spans="2:8" ht="45.75" customHeight="1" x14ac:dyDescent="0.2">
      <c r="B61" s="133"/>
      <c r="C61" s="1200" t="s">
        <v>595</v>
      </c>
      <c r="D61" s="1201"/>
      <c r="E61" s="1202"/>
      <c r="F61" s="348">
        <v>198</v>
      </c>
      <c r="G61" s="134">
        <v>198</v>
      </c>
      <c r="H61" s="134">
        <v>198</v>
      </c>
    </row>
    <row r="62" spans="2:8" ht="45.75" customHeight="1" thickBot="1" x14ac:dyDescent="0.25">
      <c r="B62" s="135"/>
      <c r="C62" s="1203" t="s">
        <v>606</v>
      </c>
      <c r="D62" s="1204"/>
      <c r="E62" s="1205"/>
      <c r="F62" s="349">
        <v>0</v>
      </c>
      <c r="G62" s="136">
        <v>13</v>
      </c>
      <c r="H62" s="136">
        <v>31</v>
      </c>
    </row>
    <row r="63" spans="2:8" ht="52.5" customHeight="1" thickBot="1" x14ac:dyDescent="0.25">
      <c r="B63" s="137"/>
      <c r="C63" s="1206" t="s">
        <v>51</v>
      </c>
      <c r="D63" s="1206"/>
      <c r="E63" s="1207"/>
      <c r="F63" s="138">
        <v>3067</v>
      </c>
      <c r="G63" s="138">
        <v>3098</v>
      </c>
      <c r="H63" s="139">
        <v>3225</v>
      </c>
    </row>
    <row r="64" spans="2:8" ht="15" customHeight="1" x14ac:dyDescent="0.2"/>
  </sheetData>
  <sheetProtection algorithmName="SHA-512" hashValue="anWSQlwCfx7AMg1KiFHi20SP8QNT58GT0mguUiF24NSsV00tJg+GmZ7AhiNXNB1UrzhB2UP/2GYQJsNMLE5OaQ==" saltValue="fOCQMG1MJlj9asUQNEn3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4BF3-1C27-47E4-B940-CFBD7C132963}">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261" customWidth="1"/>
    <col min="2" max="107" width="2.44140625" style="261" customWidth="1"/>
    <col min="108" max="108" width="6.109375" style="267" customWidth="1"/>
    <col min="109" max="109" width="5.88671875" style="265" customWidth="1"/>
    <col min="110" max="110" width="19.109375" style="261" hidden="1"/>
    <col min="111" max="115" width="12.6640625" style="261" hidden="1"/>
    <col min="116" max="349" width="8.6640625" style="261" hidden="1"/>
    <col min="350" max="355" width="14.88671875" style="261" hidden="1"/>
    <col min="356" max="357" width="15.88671875" style="261" hidden="1"/>
    <col min="358" max="363" width="16.109375" style="261" hidden="1"/>
    <col min="364" max="364" width="6.109375" style="261" hidden="1"/>
    <col min="365" max="365" width="3" style="261" hidden="1"/>
    <col min="366" max="605" width="8.6640625" style="261" hidden="1"/>
    <col min="606" max="611" width="14.88671875" style="261" hidden="1"/>
    <col min="612" max="613" width="15.88671875" style="261" hidden="1"/>
    <col min="614" max="619" width="16.109375" style="261" hidden="1"/>
    <col min="620" max="620" width="6.109375" style="261" hidden="1"/>
    <col min="621" max="621" width="3" style="261" hidden="1"/>
    <col min="622" max="861" width="8.6640625" style="261" hidden="1"/>
    <col min="862" max="867" width="14.88671875" style="261" hidden="1"/>
    <col min="868" max="869" width="15.88671875" style="261" hidden="1"/>
    <col min="870" max="875" width="16.109375" style="261" hidden="1"/>
    <col min="876" max="876" width="6.109375" style="261" hidden="1"/>
    <col min="877" max="877" width="3" style="261" hidden="1"/>
    <col min="878" max="1117" width="8.6640625" style="261" hidden="1"/>
    <col min="1118" max="1123" width="14.88671875" style="261" hidden="1"/>
    <col min="1124" max="1125" width="15.88671875" style="261" hidden="1"/>
    <col min="1126" max="1131" width="16.109375" style="261" hidden="1"/>
    <col min="1132" max="1132" width="6.109375" style="261" hidden="1"/>
    <col min="1133" max="1133" width="3" style="261" hidden="1"/>
    <col min="1134" max="1373" width="8.6640625" style="261" hidden="1"/>
    <col min="1374" max="1379" width="14.88671875" style="261" hidden="1"/>
    <col min="1380" max="1381" width="15.88671875" style="261" hidden="1"/>
    <col min="1382" max="1387" width="16.109375" style="261" hidden="1"/>
    <col min="1388" max="1388" width="6.109375" style="261" hidden="1"/>
    <col min="1389" max="1389" width="3" style="261" hidden="1"/>
    <col min="1390" max="1629" width="8.6640625" style="261" hidden="1"/>
    <col min="1630" max="1635" width="14.88671875" style="261" hidden="1"/>
    <col min="1636" max="1637" width="15.88671875" style="261" hidden="1"/>
    <col min="1638" max="1643" width="16.109375" style="261" hidden="1"/>
    <col min="1644" max="1644" width="6.109375" style="261" hidden="1"/>
    <col min="1645" max="1645" width="3" style="261" hidden="1"/>
    <col min="1646" max="1885" width="8.6640625" style="261" hidden="1"/>
    <col min="1886" max="1891" width="14.88671875" style="261" hidden="1"/>
    <col min="1892" max="1893" width="15.88671875" style="261" hidden="1"/>
    <col min="1894" max="1899" width="16.109375" style="261" hidden="1"/>
    <col min="1900" max="1900" width="6.109375" style="261" hidden="1"/>
    <col min="1901" max="1901" width="3" style="261" hidden="1"/>
    <col min="1902" max="2141" width="8.6640625" style="261" hidden="1"/>
    <col min="2142" max="2147" width="14.88671875" style="261" hidden="1"/>
    <col min="2148" max="2149" width="15.88671875" style="261" hidden="1"/>
    <col min="2150" max="2155" width="16.109375" style="261" hidden="1"/>
    <col min="2156" max="2156" width="6.109375" style="261" hidden="1"/>
    <col min="2157" max="2157" width="3" style="261" hidden="1"/>
    <col min="2158" max="2397" width="8.6640625" style="261" hidden="1"/>
    <col min="2398" max="2403" width="14.88671875" style="261" hidden="1"/>
    <col min="2404" max="2405" width="15.88671875" style="261" hidden="1"/>
    <col min="2406" max="2411" width="16.109375" style="261" hidden="1"/>
    <col min="2412" max="2412" width="6.109375" style="261" hidden="1"/>
    <col min="2413" max="2413" width="3" style="261" hidden="1"/>
    <col min="2414" max="2653" width="8.6640625" style="261" hidden="1"/>
    <col min="2654" max="2659" width="14.88671875" style="261" hidden="1"/>
    <col min="2660" max="2661" width="15.88671875" style="261" hidden="1"/>
    <col min="2662" max="2667" width="16.109375" style="261" hidden="1"/>
    <col min="2668" max="2668" width="6.109375" style="261" hidden="1"/>
    <col min="2669" max="2669" width="3" style="261" hidden="1"/>
    <col min="2670" max="2909" width="8.6640625" style="261" hidden="1"/>
    <col min="2910" max="2915" width="14.88671875" style="261" hidden="1"/>
    <col min="2916" max="2917" width="15.88671875" style="261" hidden="1"/>
    <col min="2918" max="2923" width="16.109375" style="261" hidden="1"/>
    <col min="2924" max="2924" width="6.109375" style="261" hidden="1"/>
    <col min="2925" max="2925" width="3" style="261" hidden="1"/>
    <col min="2926" max="3165" width="8.6640625" style="261" hidden="1"/>
    <col min="3166" max="3171" width="14.88671875" style="261" hidden="1"/>
    <col min="3172" max="3173" width="15.88671875" style="261" hidden="1"/>
    <col min="3174" max="3179" width="16.109375" style="261" hidden="1"/>
    <col min="3180" max="3180" width="6.109375" style="261" hidden="1"/>
    <col min="3181" max="3181" width="3" style="261" hidden="1"/>
    <col min="3182" max="3421" width="8.6640625" style="261" hidden="1"/>
    <col min="3422" max="3427" width="14.88671875" style="261" hidden="1"/>
    <col min="3428" max="3429" width="15.88671875" style="261" hidden="1"/>
    <col min="3430" max="3435" width="16.109375" style="261" hidden="1"/>
    <col min="3436" max="3436" width="6.109375" style="261" hidden="1"/>
    <col min="3437" max="3437" width="3" style="261" hidden="1"/>
    <col min="3438" max="3677" width="8.6640625" style="261" hidden="1"/>
    <col min="3678" max="3683" width="14.88671875" style="261" hidden="1"/>
    <col min="3684" max="3685" width="15.88671875" style="261" hidden="1"/>
    <col min="3686" max="3691" width="16.109375" style="261" hidden="1"/>
    <col min="3692" max="3692" width="6.109375" style="261" hidden="1"/>
    <col min="3693" max="3693" width="3" style="261" hidden="1"/>
    <col min="3694" max="3933" width="8.6640625" style="261" hidden="1"/>
    <col min="3934" max="3939" width="14.88671875" style="261" hidden="1"/>
    <col min="3940" max="3941" width="15.88671875" style="261" hidden="1"/>
    <col min="3942" max="3947" width="16.109375" style="261" hidden="1"/>
    <col min="3948" max="3948" width="6.109375" style="261" hidden="1"/>
    <col min="3949" max="3949" width="3" style="261" hidden="1"/>
    <col min="3950" max="4189" width="8.6640625" style="261" hidden="1"/>
    <col min="4190" max="4195" width="14.88671875" style="261" hidden="1"/>
    <col min="4196" max="4197" width="15.88671875" style="261" hidden="1"/>
    <col min="4198" max="4203" width="16.109375" style="261" hidden="1"/>
    <col min="4204" max="4204" width="6.109375" style="261" hidden="1"/>
    <col min="4205" max="4205" width="3" style="261" hidden="1"/>
    <col min="4206" max="4445" width="8.6640625" style="261" hidden="1"/>
    <col min="4446" max="4451" width="14.88671875" style="261" hidden="1"/>
    <col min="4452" max="4453" width="15.88671875" style="261" hidden="1"/>
    <col min="4454" max="4459" width="16.109375" style="261" hidden="1"/>
    <col min="4460" max="4460" width="6.109375" style="261" hidden="1"/>
    <col min="4461" max="4461" width="3" style="261" hidden="1"/>
    <col min="4462" max="4701" width="8.6640625" style="261" hidden="1"/>
    <col min="4702" max="4707" width="14.88671875" style="261" hidden="1"/>
    <col min="4708" max="4709" width="15.88671875" style="261" hidden="1"/>
    <col min="4710" max="4715" width="16.109375" style="261" hidden="1"/>
    <col min="4716" max="4716" width="6.109375" style="261" hidden="1"/>
    <col min="4717" max="4717" width="3" style="261" hidden="1"/>
    <col min="4718" max="4957" width="8.6640625" style="261" hidden="1"/>
    <col min="4958" max="4963" width="14.88671875" style="261" hidden="1"/>
    <col min="4964" max="4965" width="15.88671875" style="261" hidden="1"/>
    <col min="4966" max="4971" width="16.109375" style="261" hidden="1"/>
    <col min="4972" max="4972" width="6.109375" style="261" hidden="1"/>
    <col min="4973" max="4973" width="3" style="261" hidden="1"/>
    <col min="4974" max="5213" width="8.6640625" style="261" hidden="1"/>
    <col min="5214" max="5219" width="14.88671875" style="261" hidden="1"/>
    <col min="5220" max="5221" width="15.88671875" style="261" hidden="1"/>
    <col min="5222" max="5227" width="16.109375" style="261" hidden="1"/>
    <col min="5228" max="5228" width="6.109375" style="261" hidden="1"/>
    <col min="5229" max="5229" width="3" style="261" hidden="1"/>
    <col min="5230" max="5469" width="8.6640625" style="261" hidden="1"/>
    <col min="5470" max="5475" width="14.88671875" style="261" hidden="1"/>
    <col min="5476" max="5477" width="15.88671875" style="261" hidden="1"/>
    <col min="5478" max="5483" width="16.109375" style="261" hidden="1"/>
    <col min="5484" max="5484" width="6.109375" style="261" hidden="1"/>
    <col min="5485" max="5485" width="3" style="261" hidden="1"/>
    <col min="5486" max="5725" width="8.6640625" style="261" hidden="1"/>
    <col min="5726" max="5731" width="14.88671875" style="261" hidden="1"/>
    <col min="5732" max="5733" width="15.88671875" style="261" hidden="1"/>
    <col min="5734" max="5739" width="16.109375" style="261" hidden="1"/>
    <col min="5740" max="5740" width="6.109375" style="261" hidden="1"/>
    <col min="5741" max="5741" width="3" style="261" hidden="1"/>
    <col min="5742" max="5981" width="8.6640625" style="261" hidden="1"/>
    <col min="5982" max="5987" width="14.88671875" style="261" hidden="1"/>
    <col min="5988" max="5989" width="15.88671875" style="261" hidden="1"/>
    <col min="5990" max="5995" width="16.109375" style="261" hidden="1"/>
    <col min="5996" max="5996" width="6.109375" style="261" hidden="1"/>
    <col min="5997" max="5997" width="3" style="261" hidden="1"/>
    <col min="5998" max="6237" width="8.6640625" style="261" hidden="1"/>
    <col min="6238" max="6243" width="14.88671875" style="261" hidden="1"/>
    <col min="6244" max="6245" width="15.88671875" style="261" hidden="1"/>
    <col min="6246" max="6251" width="16.109375" style="261" hidden="1"/>
    <col min="6252" max="6252" width="6.109375" style="261" hidden="1"/>
    <col min="6253" max="6253" width="3" style="261" hidden="1"/>
    <col min="6254" max="6493" width="8.6640625" style="261" hidden="1"/>
    <col min="6494" max="6499" width="14.88671875" style="261" hidden="1"/>
    <col min="6500" max="6501" width="15.88671875" style="261" hidden="1"/>
    <col min="6502" max="6507" width="16.109375" style="261" hidden="1"/>
    <col min="6508" max="6508" width="6.109375" style="261" hidden="1"/>
    <col min="6509" max="6509" width="3" style="261" hidden="1"/>
    <col min="6510" max="6749" width="8.6640625" style="261" hidden="1"/>
    <col min="6750" max="6755" width="14.88671875" style="261" hidden="1"/>
    <col min="6756" max="6757" width="15.88671875" style="261" hidden="1"/>
    <col min="6758" max="6763" width="16.109375" style="261" hidden="1"/>
    <col min="6764" max="6764" width="6.109375" style="261" hidden="1"/>
    <col min="6765" max="6765" width="3" style="261" hidden="1"/>
    <col min="6766" max="7005" width="8.6640625" style="261" hidden="1"/>
    <col min="7006" max="7011" width="14.88671875" style="261" hidden="1"/>
    <col min="7012" max="7013" width="15.88671875" style="261" hidden="1"/>
    <col min="7014" max="7019" width="16.109375" style="261" hidden="1"/>
    <col min="7020" max="7020" width="6.109375" style="261" hidden="1"/>
    <col min="7021" max="7021" width="3" style="261" hidden="1"/>
    <col min="7022" max="7261" width="8.6640625" style="261" hidden="1"/>
    <col min="7262" max="7267" width="14.88671875" style="261" hidden="1"/>
    <col min="7268" max="7269" width="15.88671875" style="261" hidden="1"/>
    <col min="7270" max="7275" width="16.109375" style="261" hidden="1"/>
    <col min="7276" max="7276" width="6.109375" style="261" hidden="1"/>
    <col min="7277" max="7277" width="3" style="261" hidden="1"/>
    <col min="7278" max="7517" width="8.6640625" style="261" hidden="1"/>
    <col min="7518" max="7523" width="14.88671875" style="261" hidden="1"/>
    <col min="7524" max="7525" width="15.88671875" style="261" hidden="1"/>
    <col min="7526" max="7531" width="16.109375" style="261" hidden="1"/>
    <col min="7532" max="7532" width="6.109375" style="261" hidden="1"/>
    <col min="7533" max="7533" width="3" style="261" hidden="1"/>
    <col min="7534" max="7773" width="8.6640625" style="261" hidden="1"/>
    <col min="7774" max="7779" width="14.88671875" style="261" hidden="1"/>
    <col min="7780" max="7781" width="15.88671875" style="261" hidden="1"/>
    <col min="7782" max="7787" width="16.109375" style="261" hidden="1"/>
    <col min="7788" max="7788" width="6.109375" style="261" hidden="1"/>
    <col min="7789" max="7789" width="3" style="261" hidden="1"/>
    <col min="7790" max="8029" width="8.6640625" style="261" hidden="1"/>
    <col min="8030" max="8035" width="14.88671875" style="261" hidden="1"/>
    <col min="8036" max="8037" width="15.88671875" style="261" hidden="1"/>
    <col min="8038" max="8043" width="16.109375" style="261" hidden="1"/>
    <col min="8044" max="8044" width="6.109375" style="261" hidden="1"/>
    <col min="8045" max="8045" width="3" style="261" hidden="1"/>
    <col min="8046" max="8285" width="8.6640625" style="261" hidden="1"/>
    <col min="8286" max="8291" width="14.88671875" style="261" hidden="1"/>
    <col min="8292" max="8293" width="15.88671875" style="261" hidden="1"/>
    <col min="8294" max="8299" width="16.109375" style="261" hidden="1"/>
    <col min="8300" max="8300" width="6.109375" style="261" hidden="1"/>
    <col min="8301" max="8301" width="3" style="261" hidden="1"/>
    <col min="8302" max="8541" width="8.6640625" style="261" hidden="1"/>
    <col min="8542" max="8547" width="14.88671875" style="261" hidden="1"/>
    <col min="8548" max="8549" width="15.88671875" style="261" hidden="1"/>
    <col min="8550" max="8555" width="16.109375" style="261" hidden="1"/>
    <col min="8556" max="8556" width="6.109375" style="261" hidden="1"/>
    <col min="8557" max="8557" width="3" style="261" hidden="1"/>
    <col min="8558" max="8797" width="8.6640625" style="261" hidden="1"/>
    <col min="8798" max="8803" width="14.88671875" style="261" hidden="1"/>
    <col min="8804" max="8805" width="15.88671875" style="261" hidden="1"/>
    <col min="8806" max="8811" width="16.109375" style="261" hidden="1"/>
    <col min="8812" max="8812" width="6.109375" style="261" hidden="1"/>
    <col min="8813" max="8813" width="3" style="261" hidden="1"/>
    <col min="8814" max="9053" width="8.6640625" style="261" hidden="1"/>
    <col min="9054" max="9059" width="14.88671875" style="261" hidden="1"/>
    <col min="9060" max="9061" width="15.88671875" style="261" hidden="1"/>
    <col min="9062" max="9067" width="16.109375" style="261" hidden="1"/>
    <col min="9068" max="9068" width="6.109375" style="261" hidden="1"/>
    <col min="9069" max="9069" width="3" style="261" hidden="1"/>
    <col min="9070" max="9309" width="8.6640625" style="261" hidden="1"/>
    <col min="9310" max="9315" width="14.88671875" style="261" hidden="1"/>
    <col min="9316" max="9317" width="15.88671875" style="261" hidden="1"/>
    <col min="9318" max="9323" width="16.109375" style="261" hidden="1"/>
    <col min="9324" max="9324" width="6.109375" style="261" hidden="1"/>
    <col min="9325" max="9325" width="3" style="261" hidden="1"/>
    <col min="9326" max="9565" width="8.6640625" style="261" hidden="1"/>
    <col min="9566" max="9571" width="14.88671875" style="261" hidden="1"/>
    <col min="9572" max="9573" width="15.88671875" style="261" hidden="1"/>
    <col min="9574" max="9579" width="16.109375" style="261" hidden="1"/>
    <col min="9580" max="9580" width="6.109375" style="261" hidden="1"/>
    <col min="9581" max="9581" width="3" style="261" hidden="1"/>
    <col min="9582" max="9821" width="8.6640625" style="261" hidden="1"/>
    <col min="9822" max="9827" width="14.88671875" style="261" hidden="1"/>
    <col min="9828" max="9829" width="15.88671875" style="261" hidden="1"/>
    <col min="9830" max="9835" width="16.109375" style="261" hidden="1"/>
    <col min="9836" max="9836" width="6.109375" style="261" hidden="1"/>
    <col min="9837" max="9837" width="3" style="261" hidden="1"/>
    <col min="9838" max="10077" width="8.6640625" style="261" hidden="1"/>
    <col min="10078" max="10083" width="14.88671875" style="261" hidden="1"/>
    <col min="10084" max="10085" width="15.88671875" style="261" hidden="1"/>
    <col min="10086" max="10091" width="16.109375" style="261" hidden="1"/>
    <col min="10092" max="10092" width="6.109375" style="261" hidden="1"/>
    <col min="10093" max="10093" width="3" style="261" hidden="1"/>
    <col min="10094" max="10333" width="8.6640625" style="261" hidden="1"/>
    <col min="10334" max="10339" width="14.88671875" style="261" hidden="1"/>
    <col min="10340" max="10341" width="15.88671875" style="261" hidden="1"/>
    <col min="10342" max="10347" width="16.109375" style="261" hidden="1"/>
    <col min="10348" max="10348" width="6.109375" style="261" hidden="1"/>
    <col min="10349" max="10349" width="3" style="261" hidden="1"/>
    <col min="10350" max="10589" width="8.6640625" style="261" hidden="1"/>
    <col min="10590" max="10595" width="14.88671875" style="261" hidden="1"/>
    <col min="10596" max="10597" width="15.88671875" style="261" hidden="1"/>
    <col min="10598" max="10603" width="16.109375" style="261" hidden="1"/>
    <col min="10604" max="10604" width="6.109375" style="261" hidden="1"/>
    <col min="10605" max="10605" width="3" style="261" hidden="1"/>
    <col min="10606" max="10845" width="8.6640625" style="261" hidden="1"/>
    <col min="10846" max="10851" width="14.88671875" style="261" hidden="1"/>
    <col min="10852" max="10853" width="15.88671875" style="261" hidden="1"/>
    <col min="10854" max="10859" width="16.109375" style="261" hidden="1"/>
    <col min="10860" max="10860" width="6.109375" style="261" hidden="1"/>
    <col min="10861" max="10861" width="3" style="261" hidden="1"/>
    <col min="10862" max="11101" width="8.6640625" style="261" hidden="1"/>
    <col min="11102" max="11107" width="14.88671875" style="261" hidden="1"/>
    <col min="11108" max="11109" width="15.88671875" style="261" hidden="1"/>
    <col min="11110" max="11115" width="16.109375" style="261" hidden="1"/>
    <col min="11116" max="11116" width="6.109375" style="261" hidden="1"/>
    <col min="11117" max="11117" width="3" style="261" hidden="1"/>
    <col min="11118" max="11357" width="8.6640625" style="261" hidden="1"/>
    <col min="11358" max="11363" width="14.88671875" style="261" hidden="1"/>
    <col min="11364" max="11365" width="15.88671875" style="261" hidden="1"/>
    <col min="11366" max="11371" width="16.109375" style="261" hidden="1"/>
    <col min="11372" max="11372" width="6.109375" style="261" hidden="1"/>
    <col min="11373" max="11373" width="3" style="261" hidden="1"/>
    <col min="11374" max="11613" width="8.6640625" style="261" hidden="1"/>
    <col min="11614" max="11619" width="14.88671875" style="261" hidden="1"/>
    <col min="11620" max="11621" width="15.88671875" style="261" hidden="1"/>
    <col min="11622" max="11627" width="16.109375" style="261" hidden="1"/>
    <col min="11628" max="11628" width="6.109375" style="261" hidden="1"/>
    <col min="11629" max="11629" width="3" style="261" hidden="1"/>
    <col min="11630" max="11869" width="8.6640625" style="261" hidden="1"/>
    <col min="11870" max="11875" width="14.88671875" style="261" hidden="1"/>
    <col min="11876" max="11877" width="15.88671875" style="261" hidden="1"/>
    <col min="11878" max="11883" width="16.109375" style="261" hidden="1"/>
    <col min="11884" max="11884" width="6.109375" style="261" hidden="1"/>
    <col min="11885" max="11885" width="3" style="261" hidden="1"/>
    <col min="11886" max="12125" width="8.6640625" style="261" hidden="1"/>
    <col min="12126" max="12131" width="14.88671875" style="261" hidden="1"/>
    <col min="12132" max="12133" width="15.88671875" style="261" hidden="1"/>
    <col min="12134" max="12139" width="16.109375" style="261" hidden="1"/>
    <col min="12140" max="12140" width="6.109375" style="261" hidden="1"/>
    <col min="12141" max="12141" width="3" style="261" hidden="1"/>
    <col min="12142" max="12381" width="8.6640625" style="261" hidden="1"/>
    <col min="12382" max="12387" width="14.88671875" style="261" hidden="1"/>
    <col min="12388" max="12389" width="15.88671875" style="261" hidden="1"/>
    <col min="12390" max="12395" width="16.109375" style="261" hidden="1"/>
    <col min="12396" max="12396" width="6.109375" style="261" hidden="1"/>
    <col min="12397" max="12397" width="3" style="261" hidden="1"/>
    <col min="12398" max="12637" width="8.6640625" style="261" hidden="1"/>
    <col min="12638" max="12643" width="14.88671875" style="261" hidden="1"/>
    <col min="12644" max="12645" width="15.88671875" style="261" hidden="1"/>
    <col min="12646" max="12651" width="16.109375" style="261" hidden="1"/>
    <col min="12652" max="12652" width="6.109375" style="261" hidden="1"/>
    <col min="12653" max="12653" width="3" style="261" hidden="1"/>
    <col min="12654" max="12893" width="8.6640625" style="261" hidden="1"/>
    <col min="12894" max="12899" width="14.88671875" style="261" hidden="1"/>
    <col min="12900" max="12901" width="15.88671875" style="261" hidden="1"/>
    <col min="12902" max="12907" width="16.109375" style="261" hidden="1"/>
    <col min="12908" max="12908" width="6.109375" style="261" hidden="1"/>
    <col min="12909" max="12909" width="3" style="261" hidden="1"/>
    <col min="12910" max="13149" width="8.6640625" style="261" hidden="1"/>
    <col min="13150" max="13155" width="14.88671875" style="261" hidden="1"/>
    <col min="13156" max="13157" width="15.88671875" style="261" hidden="1"/>
    <col min="13158" max="13163" width="16.109375" style="261" hidden="1"/>
    <col min="13164" max="13164" width="6.109375" style="261" hidden="1"/>
    <col min="13165" max="13165" width="3" style="261" hidden="1"/>
    <col min="13166" max="13405" width="8.6640625" style="261" hidden="1"/>
    <col min="13406" max="13411" width="14.88671875" style="261" hidden="1"/>
    <col min="13412" max="13413" width="15.88671875" style="261" hidden="1"/>
    <col min="13414" max="13419" width="16.109375" style="261" hidden="1"/>
    <col min="13420" max="13420" width="6.109375" style="261" hidden="1"/>
    <col min="13421" max="13421" width="3" style="261" hidden="1"/>
    <col min="13422" max="13661" width="8.6640625" style="261" hidden="1"/>
    <col min="13662" max="13667" width="14.88671875" style="261" hidden="1"/>
    <col min="13668" max="13669" width="15.88671875" style="261" hidden="1"/>
    <col min="13670" max="13675" width="16.109375" style="261" hidden="1"/>
    <col min="13676" max="13676" width="6.109375" style="261" hidden="1"/>
    <col min="13677" max="13677" width="3" style="261" hidden="1"/>
    <col min="13678" max="13917" width="8.6640625" style="261" hidden="1"/>
    <col min="13918" max="13923" width="14.88671875" style="261" hidden="1"/>
    <col min="13924" max="13925" width="15.88671875" style="261" hidden="1"/>
    <col min="13926" max="13931" width="16.109375" style="261" hidden="1"/>
    <col min="13932" max="13932" width="6.109375" style="261" hidden="1"/>
    <col min="13933" max="13933" width="3" style="261" hidden="1"/>
    <col min="13934" max="14173" width="8.6640625" style="261" hidden="1"/>
    <col min="14174" max="14179" width="14.88671875" style="261" hidden="1"/>
    <col min="14180" max="14181" width="15.88671875" style="261" hidden="1"/>
    <col min="14182" max="14187" width="16.109375" style="261" hidden="1"/>
    <col min="14188" max="14188" width="6.109375" style="261" hidden="1"/>
    <col min="14189" max="14189" width="3" style="261" hidden="1"/>
    <col min="14190" max="14429" width="8.6640625" style="261" hidden="1"/>
    <col min="14430" max="14435" width="14.88671875" style="261" hidden="1"/>
    <col min="14436" max="14437" width="15.88671875" style="261" hidden="1"/>
    <col min="14438" max="14443" width="16.109375" style="261" hidden="1"/>
    <col min="14444" max="14444" width="6.109375" style="261" hidden="1"/>
    <col min="14445" max="14445" width="3" style="261" hidden="1"/>
    <col min="14446" max="14685" width="8.6640625" style="261" hidden="1"/>
    <col min="14686" max="14691" width="14.88671875" style="261" hidden="1"/>
    <col min="14692" max="14693" width="15.88671875" style="261" hidden="1"/>
    <col min="14694" max="14699" width="16.109375" style="261" hidden="1"/>
    <col min="14700" max="14700" width="6.109375" style="261" hidden="1"/>
    <col min="14701" max="14701" width="3" style="261" hidden="1"/>
    <col min="14702" max="14941" width="8.6640625" style="261" hidden="1"/>
    <col min="14942" max="14947" width="14.88671875" style="261" hidden="1"/>
    <col min="14948" max="14949" width="15.88671875" style="261" hidden="1"/>
    <col min="14950" max="14955" width="16.109375" style="261" hidden="1"/>
    <col min="14956" max="14956" width="6.109375" style="261" hidden="1"/>
    <col min="14957" max="14957" width="3" style="261" hidden="1"/>
    <col min="14958" max="15197" width="8.6640625" style="261" hidden="1"/>
    <col min="15198" max="15203" width="14.88671875" style="261" hidden="1"/>
    <col min="15204" max="15205" width="15.88671875" style="261" hidden="1"/>
    <col min="15206" max="15211" width="16.109375" style="261" hidden="1"/>
    <col min="15212" max="15212" width="6.109375" style="261" hidden="1"/>
    <col min="15213" max="15213" width="3" style="261" hidden="1"/>
    <col min="15214" max="15453" width="8.6640625" style="261" hidden="1"/>
    <col min="15454" max="15459" width="14.88671875" style="261" hidden="1"/>
    <col min="15460" max="15461" width="15.88671875" style="261" hidden="1"/>
    <col min="15462" max="15467" width="16.109375" style="261" hidden="1"/>
    <col min="15468" max="15468" width="6.109375" style="261" hidden="1"/>
    <col min="15469" max="15469" width="3" style="261" hidden="1"/>
    <col min="15470" max="15709" width="8.6640625" style="261" hidden="1"/>
    <col min="15710" max="15715" width="14.88671875" style="261" hidden="1"/>
    <col min="15716" max="15717" width="15.88671875" style="261" hidden="1"/>
    <col min="15718" max="15723" width="16.109375" style="261" hidden="1"/>
    <col min="15724" max="15724" width="6.109375" style="261" hidden="1"/>
    <col min="15725" max="15725" width="3" style="261" hidden="1"/>
    <col min="15726" max="15965" width="8.6640625" style="261" hidden="1"/>
    <col min="15966" max="15971" width="14.88671875" style="261" hidden="1"/>
    <col min="15972" max="15973" width="15.88671875" style="261" hidden="1"/>
    <col min="15974" max="15979" width="16.109375" style="261" hidden="1"/>
    <col min="15980" max="15980" width="6.109375" style="261" hidden="1"/>
    <col min="15981" max="15981" width="3" style="261" hidden="1"/>
    <col min="15982" max="16221" width="8.6640625" style="261" hidden="1"/>
    <col min="16222" max="16227" width="14.88671875" style="261" hidden="1"/>
    <col min="16228" max="16229" width="15.88671875" style="261" hidden="1"/>
    <col min="16230" max="16235" width="16.109375" style="261" hidden="1"/>
    <col min="16236" max="16236" width="6.109375" style="261" hidden="1"/>
    <col min="16237" max="16237" width="3" style="261" hidden="1"/>
    <col min="16238" max="16384" width="8.6640625" style="261" hidden="1"/>
  </cols>
  <sheetData>
    <row r="1" spans="1:143" ht="42.75" customHeight="1" x14ac:dyDescent="0.2">
      <c r="A1" s="350"/>
      <c r="B1" s="351"/>
      <c r="DD1" s="261"/>
      <c r="DE1" s="261"/>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1"/>
      <c r="DE2" s="261"/>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1"/>
      <c r="DE3" s="261"/>
    </row>
    <row r="4" spans="1:143" s="259"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0"/>
      <c r="DG4" s="260"/>
      <c r="DH4" s="260"/>
      <c r="DI4" s="260"/>
      <c r="DJ4" s="260"/>
      <c r="DK4" s="260"/>
      <c r="DL4" s="260"/>
      <c r="DM4" s="260"/>
      <c r="DN4" s="260"/>
      <c r="DO4" s="260"/>
      <c r="DP4" s="260"/>
      <c r="DQ4" s="260"/>
      <c r="DR4" s="260"/>
      <c r="DS4" s="260"/>
      <c r="DT4" s="260"/>
      <c r="DU4" s="260"/>
      <c r="DV4" s="260"/>
      <c r="DW4" s="260"/>
    </row>
    <row r="5" spans="1:143" s="259"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0"/>
      <c r="DG5" s="260"/>
      <c r="DH5" s="260"/>
      <c r="DI5" s="260"/>
      <c r="DJ5" s="260"/>
      <c r="DK5" s="260"/>
      <c r="DL5" s="260"/>
      <c r="DM5" s="260"/>
      <c r="DN5" s="260"/>
      <c r="DO5" s="260"/>
      <c r="DP5" s="260"/>
      <c r="DQ5" s="260"/>
      <c r="DR5" s="260"/>
      <c r="DS5" s="260"/>
      <c r="DT5" s="260"/>
      <c r="DU5" s="260"/>
      <c r="DV5" s="260"/>
      <c r="DW5" s="260"/>
    </row>
    <row r="6" spans="1:143" s="259"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0"/>
      <c r="DG6" s="260"/>
      <c r="DH6" s="260"/>
      <c r="DI6" s="260"/>
      <c r="DJ6" s="260"/>
      <c r="DK6" s="260"/>
      <c r="DL6" s="260"/>
      <c r="DM6" s="260"/>
      <c r="DN6" s="260"/>
      <c r="DO6" s="260"/>
      <c r="DP6" s="260"/>
      <c r="DQ6" s="260"/>
      <c r="DR6" s="260"/>
      <c r="DS6" s="260"/>
      <c r="DT6" s="260"/>
      <c r="DU6" s="260"/>
      <c r="DV6" s="260"/>
      <c r="DW6" s="260"/>
    </row>
    <row r="7" spans="1:143" s="259"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0"/>
      <c r="DG7" s="260"/>
      <c r="DH7" s="260"/>
      <c r="DI7" s="260"/>
      <c r="DJ7" s="260"/>
      <c r="DK7" s="260"/>
      <c r="DL7" s="260"/>
      <c r="DM7" s="260"/>
      <c r="DN7" s="260"/>
      <c r="DO7" s="260"/>
      <c r="DP7" s="260"/>
      <c r="DQ7" s="260"/>
      <c r="DR7" s="260"/>
      <c r="DS7" s="260"/>
      <c r="DT7" s="260"/>
      <c r="DU7" s="260"/>
      <c r="DV7" s="260"/>
      <c r="DW7" s="260"/>
    </row>
    <row r="8" spans="1:143" s="259"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0"/>
      <c r="DG8" s="260"/>
      <c r="DH8" s="260"/>
      <c r="DI8" s="260"/>
      <c r="DJ8" s="260"/>
      <c r="DK8" s="260"/>
      <c r="DL8" s="260"/>
      <c r="DM8" s="260"/>
      <c r="DN8" s="260"/>
      <c r="DO8" s="260"/>
      <c r="DP8" s="260"/>
      <c r="DQ8" s="260"/>
      <c r="DR8" s="260"/>
      <c r="DS8" s="260"/>
      <c r="DT8" s="260"/>
      <c r="DU8" s="260"/>
      <c r="DV8" s="260"/>
      <c r="DW8" s="260"/>
    </row>
    <row r="9" spans="1:143" s="259"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0"/>
      <c r="DG9" s="260"/>
      <c r="DH9" s="260"/>
      <c r="DI9" s="260"/>
      <c r="DJ9" s="260"/>
      <c r="DK9" s="260"/>
      <c r="DL9" s="260"/>
      <c r="DM9" s="260"/>
      <c r="DN9" s="260"/>
      <c r="DO9" s="260"/>
      <c r="DP9" s="260"/>
      <c r="DQ9" s="260"/>
      <c r="DR9" s="260"/>
      <c r="DS9" s="260"/>
      <c r="DT9" s="260"/>
      <c r="DU9" s="260"/>
      <c r="DV9" s="260"/>
      <c r="DW9" s="260"/>
    </row>
    <row r="10" spans="1:143" s="259"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0"/>
      <c r="DG10" s="260"/>
      <c r="DH10" s="260"/>
      <c r="DI10" s="260"/>
      <c r="DJ10" s="260"/>
      <c r="DK10" s="260"/>
      <c r="DL10" s="260"/>
      <c r="DM10" s="260"/>
      <c r="DN10" s="260"/>
      <c r="DO10" s="260"/>
      <c r="DP10" s="260"/>
      <c r="DQ10" s="260"/>
      <c r="DR10" s="260"/>
      <c r="DS10" s="260"/>
      <c r="DT10" s="260"/>
      <c r="DU10" s="260"/>
      <c r="DV10" s="260"/>
      <c r="DW10" s="260"/>
      <c r="EM10" s="259" t="s">
        <v>607</v>
      </c>
    </row>
    <row r="11" spans="1:143" s="259"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0"/>
      <c r="DG11" s="260"/>
      <c r="DH11" s="260"/>
      <c r="DI11" s="260"/>
      <c r="DJ11" s="260"/>
      <c r="DK11" s="260"/>
      <c r="DL11" s="260"/>
      <c r="DM11" s="260"/>
      <c r="DN11" s="260"/>
      <c r="DO11" s="260"/>
      <c r="DP11" s="260"/>
      <c r="DQ11" s="260"/>
      <c r="DR11" s="260"/>
      <c r="DS11" s="260"/>
      <c r="DT11" s="260"/>
      <c r="DU11" s="260"/>
      <c r="DV11" s="260"/>
      <c r="DW11" s="260"/>
    </row>
    <row r="12" spans="1:143" s="259"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0"/>
      <c r="DG12" s="260"/>
      <c r="DH12" s="260"/>
      <c r="DI12" s="260"/>
      <c r="DJ12" s="260"/>
      <c r="DK12" s="260"/>
      <c r="DL12" s="260"/>
      <c r="DM12" s="260"/>
      <c r="DN12" s="260"/>
      <c r="DO12" s="260"/>
      <c r="DP12" s="260"/>
      <c r="DQ12" s="260"/>
      <c r="DR12" s="260"/>
      <c r="DS12" s="260"/>
      <c r="DT12" s="260"/>
      <c r="DU12" s="260"/>
      <c r="DV12" s="260"/>
      <c r="DW12" s="260"/>
      <c r="EM12" s="259" t="s">
        <v>607</v>
      </c>
    </row>
    <row r="13" spans="1:143" s="259"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0"/>
      <c r="DG13" s="260"/>
      <c r="DH13" s="260"/>
      <c r="DI13" s="260"/>
      <c r="DJ13" s="260"/>
      <c r="DK13" s="260"/>
      <c r="DL13" s="260"/>
      <c r="DM13" s="260"/>
      <c r="DN13" s="260"/>
      <c r="DO13" s="260"/>
      <c r="DP13" s="260"/>
      <c r="DQ13" s="260"/>
      <c r="DR13" s="260"/>
      <c r="DS13" s="260"/>
      <c r="DT13" s="260"/>
      <c r="DU13" s="260"/>
      <c r="DV13" s="260"/>
      <c r="DW13" s="260"/>
    </row>
    <row r="14" spans="1:143" s="259"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0"/>
      <c r="DG14" s="260"/>
      <c r="DH14" s="260"/>
      <c r="DI14" s="260"/>
      <c r="DJ14" s="260"/>
      <c r="DK14" s="260"/>
      <c r="DL14" s="260"/>
      <c r="DM14" s="260"/>
      <c r="DN14" s="260"/>
      <c r="DO14" s="260"/>
      <c r="DP14" s="260"/>
      <c r="DQ14" s="260"/>
      <c r="DR14" s="260"/>
      <c r="DS14" s="260"/>
      <c r="DT14" s="260"/>
      <c r="DU14" s="260"/>
      <c r="DV14" s="260"/>
      <c r="DW14" s="260"/>
    </row>
    <row r="15" spans="1:143" s="259" customFormat="1" ht="13.2" x14ac:dyDescent="0.2">
      <c r="A15" s="261"/>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0"/>
      <c r="DG15" s="260"/>
      <c r="DH15" s="260"/>
      <c r="DI15" s="260"/>
      <c r="DJ15" s="260"/>
      <c r="DK15" s="260"/>
      <c r="DL15" s="260"/>
      <c r="DM15" s="260"/>
      <c r="DN15" s="260"/>
      <c r="DO15" s="260"/>
      <c r="DP15" s="260"/>
      <c r="DQ15" s="260"/>
      <c r="DR15" s="260"/>
      <c r="DS15" s="260"/>
      <c r="DT15" s="260"/>
      <c r="DU15" s="260"/>
      <c r="DV15" s="260"/>
      <c r="DW15" s="260"/>
    </row>
    <row r="16" spans="1:143" s="259" customFormat="1" ht="13.2" x14ac:dyDescent="0.2">
      <c r="A16" s="261"/>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0"/>
      <c r="DG16" s="260"/>
      <c r="DH16" s="260"/>
      <c r="DI16" s="260"/>
      <c r="DJ16" s="260"/>
      <c r="DK16" s="260"/>
      <c r="DL16" s="260"/>
      <c r="DM16" s="260"/>
      <c r="DN16" s="260"/>
      <c r="DO16" s="260"/>
      <c r="DP16" s="260"/>
      <c r="DQ16" s="260"/>
      <c r="DR16" s="260"/>
      <c r="DS16" s="260"/>
      <c r="DT16" s="260"/>
      <c r="DU16" s="260"/>
      <c r="DV16" s="260"/>
      <c r="DW16" s="260"/>
    </row>
    <row r="17" spans="1:351" s="259" customFormat="1" ht="13.2" x14ac:dyDescent="0.2">
      <c r="A17" s="261"/>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0"/>
      <c r="DG17" s="260"/>
      <c r="DH17" s="260"/>
      <c r="DI17" s="260"/>
      <c r="DJ17" s="260"/>
      <c r="DK17" s="260"/>
      <c r="DL17" s="260"/>
      <c r="DM17" s="260"/>
      <c r="DN17" s="260"/>
      <c r="DO17" s="260"/>
      <c r="DP17" s="260"/>
      <c r="DQ17" s="260"/>
      <c r="DR17" s="260"/>
      <c r="DS17" s="260"/>
      <c r="DT17" s="260"/>
      <c r="DU17" s="260"/>
      <c r="DV17" s="260"/>
      <c r="DW17" s="260"/>
    </row>
    <row r="18" spans="1:351" s="259" customFormat="1" ht="13.2" x14ac:dyDescent="0.2">
      <c r="A18" s="261"/>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0"/>
      <c r="DG18" s="260"/>
      <c r="DH18" s="260"/>
      <c r="DI18" s="260"/>
      <c r="DJ18" s="260"/>
      <c r="DK18" s="260"/>
      <c r="DL18" s="260"/>
      <c r="DM18" s="260"/>
      <c r="DN18" s="260"/>
      <c r="DO18" s="260"/>
      <c r="DP18" s="260"/>
      <c r="DQ18" s="260"/>
      <c r="DR18" s="260"/>
      <c r="DS18" s="260"/>
      <c r="DT18" s="260"/>
      <c r="DU18" s="260"/>
      <c r="DV18" s="260"/>
      <c r="DW18" s="260"/>
    </row>
    <row r="19" spans="1:351" ht="13.2" x14ac:dyDescent="0.2">
      <c r="DD19" s="261"/>
      <c r="DE19" s="261"/>
    </row>
    <row r="20" spans="1:351" ht="13.2" x14ac:dyDescent="0.2">
      <c r="DD20" s="261"/>
      <c r="DE20" s="261"/>
    </row>
    <row r="21" spans="1:351" ht="16.2" x14ac:dyDescent="0.2">
      <c r="B21" s="353"/>
      <c r="C21" s="263"/>
      <c r="D21" s="263"/>
      <c r="E21" s="263"/>
      <c r="F21" s="263"/>
      <c r="G21" s="263"/>
      <c r="H21" s="263"/>
      <c r="I21" s="263"/>
      <c r="J21" s="263"/>
      <c r="K21" s="263"/>
      <c r="L21" s="263"/>
      <c r="M21" s="263"/>
      <c r="N21" s="354"/>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354"/>
      <c r="AU21" s="263"/>
      <c r="AV21" s="263"/>
      <c r="AW21" s="263"/>
      <c r="AX21" s="263"/>
      <c r="AY21" s="263"/>
      <c r="AZ21" s="263"/>
      <c r="BA21" s="263"/>
      <c r="BB21" s="263"/>
      <c r="BC21" s="263"/>
      <c r="BD21" s="263"/>
      <c r="BE21" s="263"/>
      <c r="BF21" s="354"/>
      <c r="BG21" s="263"/>
      <c r="BH21" s="263"/>
      <c r="BI21" s="263"/>
      <c r="BJ21" s="263"/>
      <c r="BK21" s="263"/>
      <c r="BL21" s="263"/>
      <c r="BM21" s="263"/>
      <c r="BN21" s="263"/>
      <c r="BO21" s="263"/>
      <c r="BP21" s="263"/>
      <c r="BQ21" s="263"/>
      <c r="BR21" s="354"/>
      <c r="BS21" s="263"/>
      <c r="BT21" s="263"/>
      <c r="BU21" s="263"/>
      <c r="BV21" s="263"/>
      <c r="BW21" s="263"/>
      <c r="BX21" s="263"/>
      <c r="BY21" s="263"/>
      <c r="BZ21" s="263"/>
      <c r="CA21" s="263"/>
      <c r="CB21" s="263"/>
      <c r="CC21" s="263"/>
      <c r="CD21" s="354"/>
      <c r="CE21" s="263"/>
      <c r="CF21" s="263"/>
      <c r="CG21" s="263"/>
      <c r="CH21" s="263"/>
      <c r="CI21" s="263"/>
      <c r="CJ21" s="263"/>
      <c r="CK21" s="263"/>
      <c r="CL21" s="263"/>
      <c r="CM21" s="263"/>
      <c r="CN21" s="263"/>
      <c r="CO21" s="263"/>
      <c r="CP21" s="354"/>
      <c r="CQ21" s="263"/>
      <c r="CR21" s="263"/>
      <c r="CS21" s="263"/>
      <c r="CT21" s="263"/>
      <c r="CU21" s="263"/>
      <c r="CV21" s="263"/>
      <c r="CW21" s="263"/>
      <c r="CX21" s="263"/>
      <c r="CY21" s="263"/>
      <c r="CZ21" s="263"/>
      <c r="DA21" s="263"/>
      <c r="DB21" s="354"/>
      <c r="DC21" s="263"/>
      <c r="DD21" s="264"/>
      <c r="DE21" s="261"/>
      <c r="MM21" s="355"/>
    </row>
    <row r="22" spans="1:351" ht="16.2" x14ac:dyDescent="0.2">
      <c r="B22" s="265"/>
      <c r="MM22" s="355"/>
    </row>
    <row r="23" spans="1:351" ht="13.2" x14ac:dyDescent="0.2">
      <c r="B23" s="265"/>
    </row>
    <row r="24" spans="1:351" ht="13.2" x14ac:dyDescent="0.2">
      <c r="B24" s="265"/>
    </row>
    <row r="25" spans="1:351" ht="13.2" x14ac:dyDescent="0.2">
      <c r="B25" s="265"/>
    </row>
    <row r="26" spans="1:351" ht="13.2" x14ac:dyDescent="0.2">
      <c r="B26" s="265"/>
    </row>
    <row r="27" spans="1:351" ht="13.2" x14ac:dyDescent="0.2">
      <c r="B27" s="265"/>
    </row>
    <row r="28" spans="1:351" ht="13.2" x14ac:dyDescent="0.2">
      <c r="B28" s="265"/>
    </row>
    <row r="29" spans="1:351" ht="13.2" x14ac:dyDescent="0.2">
      <c r="B29" s="265"/>
    </row>
    <row r="30" spans="1:351" ht="13.2" x14ac:dyDescent="0.2">
      <c r="B30" s="265"/>
    </row>
    <row r="31" spans="1:351" ht="13.2" x14ac:dyDescent="0.2">
      <c r="B31" s="265"/>
    </row>
    <row r="32" spans="1:351" ht="13.2" x14ac:dyDescent="0.2">
      <c r="B32" s="265"/>
    </row>
    <row r="33" spans="2:109" ht="13.2" x14ac:dyDescent="0.2">
      <c r="B33" s="265"/>
    </row>
    <row r="34" spans="2:109" ht="13.2" x14ac:dyDescent="0.2">
      <c r="B34" s="265"/>
    </row>
    <row r="35" spans="2:109" ht="13.2" x14ac:dyDescent="0.2">
      <c r="B35" s="265"/>
    </row>
    <row r="36" spans="2:109" ht="13.2" x14ac:dyDescent="0.2">
      <c r="B36" s="265"/>
    </row>
    <row r="37" spans="2:109" ht="13.2" x14ac:dyDescent="0.2">
      <c r="B37" s="265"/>
    </row>
    <row r="38" spans="2:109" ht="13.2" x14ac:dyDescent="0.2">
      <c r="B38" s="265"/>
    </row>
    <row r="39" spans="2:109" ht="13.2" x14ac:dyDescent="0.2">
      <c r="B39" s="346"/>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47"/>
    </row>
    <row r="40" spans="2:109" ht="13.2" x14ac:dyDescent="0.2">
      <c r="B40" s="356"/>
      <c r="DD40" s="356"/>
      <c r="DE40" s="261"/>
    </row>
    <row r="41" spans="2:109" ht="16.2" x14ac:dyDescent="0.2">
      <c r="B41" s="262" t="s">
        <v>608</v>
      </c>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4"/>
    </row>
    <row r="42" spans="2:109" ht="13.2" x14ac:dyDescent="0.2">
      <c r="B42" s="265"/>
      <c r="G42" s="357"/>
      <c r="I42" s="358"/>
      <c r="J42" s="358"/>
      <c r="K42" s="358"/>
      <c r="AM42" s="357"/>
      <c r="AN42" s="357" t="s">
        <v>609</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5"/>
      <c r="AN43" s="1221" t="s">
        <v>610</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ht="13.2" x14ac:dyDescent="0.2">
      <c r="B44" s="265"/>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ht="13.2" x14ac:dyDescent="0.2">
      <c r="B45" s="265"/>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ht="13.2" x14ac:dyDescent="0.2">
      <c r="B46" s="265"/>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ht="13.2" x14ac:dyDescent="0.2">
      <c r="B47" s="265"/>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ht="13.2" x14ac:dyDescent="0.2">
      <c r="B48" s="265"/>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5"/>
      <c r="AN49" s="261" t="s">
        <v>611</v>
      </c>
    </row>
    <row r="50" spans="1:109" ht="13.2" x14ac:dyDescent="0.2">
      <c r="B50" s="265"/>
      <c r="G50" s="1214"/>
      <c r="H50" s="1214"/>
      <c r="I50" s="1214"/>
      <c r="J50" s="1214"/>
      <c r="K50" s="360"/>
      <c r="L50" s="360"/>
      <c r="M50" s="361"/>
      <c r="N50" s="361"/>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565</v>
      </c>
      <c r="BQ50" s="1218"/>
      <c r="BR50" s="1218"/>
      <c r="BS50" s="1218"/>
      <c r="BT50" s="1218"/>
      <c r="BU50" s="1218"/>
      <c r="BV50" s="1218"/>
      <c r="BW50" s="1218"/>
      <c r="BX50" s="1218" t="s">
        <v>566</v>
      </c>
      <c r="BY50" s="1218"/>
      <c r="BZ50" s="1218"/>
      <c r="CA50" s="1218"/>
      <c r="CB50" s="1218"/>
      <c r="CC50" s="1218"/>
      <c r="CD50" s="1218"/>
      <c r="CE50" s="1218"/>
      <c r="CF50" s="1218" t="s">
        <v>567</v>
      </c>
      <c r="CG50" s="1218"/>
      <c r="CH50" s="1218"/>
      <c r="CI50" s="1218"/>
      <c r="CJ50" s="1218"/>
      <c r="CK50" s="1218"/>
      <c r="CL50" s="1218"/>
      <c r="CM50" s="1218"/>
      <c r="CN50" s="1218" t="s">
        <v>568</v>
      </c>
      <c r="CO50" s="1218"/>
      <c r="CP50" s="1218"/>
      <c r="CQ50" s="1218"/>
      <c r="CR50" s="1218"/>
      <c r="CS50" s="1218"/>
      <c r="CT50" s="1218"/>
      <c r="CU50" s="1218"/>
      <c r="CV50" s="1218" t="s">
        <v>569</v>
      </c>
      <c r="CW50" s="1218"/>
      <c r="CX50" s="1218"/>
      <c r="CY50" s="1218"/>
      <c r="CZ50" s="1218"/>
      <c r="DA50" s="1218"/>
      <c r="DB50" s="1218"/>
      <c r="DC50" s="1218"/>
    </row>
    <row r="51" spans="1:109" ht="13.5" customHeight="1" x14ac:dyDescent="0.2">
      <c r="B51" s="265"/>
      <c r="G51" s="1231"/>
      <c r="H51" s="1231"/>
      <c r="I51" s="1232"/>
      <c r="J51" s="1232"/>
      <c r="K51" s="1230"/>
      <c r="L51" s="1230"/>
      <c r="M51" s="1230"/>
      <c r="N51" s="1230"/>
      <c r="AM51" s="359"/>
      <c r="AN51" s="1220" t="s">
        <v>612</v>
      </c>
      <c r="AO51" s="1220"/>
      <c r="AP51" s="1220"/>
      <c r="AQ51" s="1220"/>
      <c r="AR51" s="1220"/>
      <c r="AS51" s="1220"/>
      <c r="AT51" s="1220"/>
      <c r="AU51" s="1220"/>
      <c r="AV51" s="1220"/>
      <c r="AW51" s="1220"/>
      <c r="AX51" s="1220"/>
      <c r="AY51" s="1220"/>
      <c r="AZ51" s="1220"/>
      <c r="BA51" s="1220"/>
      <c r="BB51" s="1220" t="s">
        <v>613</v>
      </c>
      <c r="BC51" s="1220"/>
      <c r="BD51" s="1220"/>
      <c r="BE51" s="1220"/>
      <c r="BF51" s="1220"/>
      <c r="BG51" s="1220"/>
      <c r="BH51" s="1220"/>
      <c r="BI51" s="1220"/>
      <c r="BJ51" s="1220"/>
      <c r="BK51" s="1220"/>
      <c r="BL51" s="1220"/>
      <c r="BM51" s="1220"/>
      <c r="BN51" s="1220"/>
      <c r="BO51" s="1220"/>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65"/>
      <c r="G52" s="1231"/>
      <c r="H52" s="1231"/>
      <c r="I52" s="1232"/>
      <c r="J52" s="1232"/>
      <c r="K52" s="1230"/>
      <c r="L52" s="1230"/>
      <c r="M52" s="1230"/>
      <c r="N52" s="1230"/>
      <c r="AM52" s="35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8"/>
      <c r="B53" s="265"/>
      <c r="G53" s="1231"/>
      <c r="H53" s="1231"/>
      <c r="I53" s="1214"/>
      <c r="J53" s="1214"/>
      <c r="K53" s="1230"/>
      <c r="L53" s="1230"/>
      <c r="M53" s="1230"/>
      <c r="N53" s="1230"/>
      <c r="AM53" s="359"/>
      <c r="AN53" s="1220"/>
      <c r="AO53" s="1220"/>
      <c r="AP53" s="1220"/>
      <c r="AQ53" s="1220"/>
      <c r="AR53" s="1220"/>
      <c r="AS53" s="1220"/>
      <c r="AT53" s="1220"/>
      <c r="AU53" s="1220"/>
      <c r="AV53" s="1220"/>
      <c r="AW53" s="1220"/>
      <c r="AX53" s="1220"/>
      <c r="AY53" s="1220"/>
      <c r="AZ53" s="1220"/>
      <c r="BA53" s="1220"/>
      <c r="BB53" s="1220" t="s">
        <v>614</v>
      </c>
      <c r="BC53" s="1220"/>
      <c r="BD53" s="1220"/>
      <c r="BE53" s="1220"/>
      <c r="BF53" s="1220"/>
      <c r="BG53" s="1220"/>
      <c r="BH53" s="1220"/>
      <c r="BI53" s="1220"/>
      <c r="BJ53" s="1220"/>
      <c r="BK53" s="1220"/>
      <c r="BL53" s="1220"/>
      <c r="BM53" s="1220"/>
      <c r="BN53" s="1220"/>
      <c r="BO53" s="1220"/>
      <c r="BP53" s="1219">
        <v>66.599999999999994</v>
      </c>
      <c r="BQ53" s="1219"/>
      <c r="BR53" s="1219"/>
      <c r="BS53" s="1219"/>
      <c r="BT53" s="1219"/>
      <c r="BU53" s="1219"/>
      <c r="BV53" s="1219"/>
      <c r="BW53" s="1219"/>
      <c r="BX53" s="1219">
        <v>67.3</v>
      </c>
      <c r="BY53" s="1219"/>
      <c r="BZ53" s="1219"/>
      <c r="CA53" s="1219"/>
      <c r="CB53" s="1219"/>
      <c r="CC53" s="1219"/>
      <c r="CD53" s="1219"/>
      <c r="CE53" s="1219"/>
      <c r="CF53" s="1219">
        <v>68.400000000000006</v>
      </c>
      <c r="CG53" s="1219"/>
      <c r="CH53" s="1219"/>
      <c r="CI53" s="1219"/>
      <c r="CJ53" s="1219"/>
      <c r="CK53" s="1219"/>
      <c r="CL53" s="1219"/>
      <c r="CM53" s="1219"/>
      <c r="CN53" s="1219">
        <v>69.2</v>
      </c>
      <c r="CO53" s="1219"/>
      <c r="CP53" s="1219"/>
      <c r="CQ53" s="1219"/>
      <c r="CR53" s="1219"/>
      <c r="CS53" s="1219"/>
      <c r="CT53" s="1219"/>
      <c r="CU53" s="1219"/>
      <c r="CV53" s="1219">
        <v>70.5</v>
      </c>
      <c r="CW53" s="1219"/>
      <c r="CX53" s="1219"/>
      <c r="CY53" s="1219"/>
      <c r="CZ53" s="1219"/>
      <c r="DA53" s="1219"/>
      <c r="DB53" s="1219"/>
      <c r="DC53" s="1219"/>
    </row>
    <row r="54" spans="1:109" ht="13.2" x14ac:dyDescent="0.2">
      <c r="A54" s="358"/>
      <c r="B54" s="265"/>
      <c r="G54" s="1231"/>
      <c r="H54" s="1231"/>
      <c r="I54" s="1214"/>
      <c r="J54" s="1214"/>
      <c r="K54" s="1230"/>
      <c r="L54" s="1230"/>
      <c r="M54" s="1230"/>
      <c r="N54" s="1230"/>
      <c r="AM54" s="35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8"/>
      <c r="B55" s="265"/>
      <c r="G55" s="1214"/>
      <c r="H55" s="1214"/>
      <c r="I55" s="1214"/>
      <c r="J55" s="1214"/>
      <c r="K55" s="1230"/>
      <c r="L55" s="1230"/>
      <c r="M55" s="1230"/>
      <c r="N55" s="1230"/>
      <c r="AN55" s="1218" t="s">
        <v>615</v>
      </c>
      <c r="AO55" s="1218"/>
      <c r="AP55" s="1218"/>
      <c r="AQ55" s="1218"/>
      <c r="AR55" s="1218"/>
      <c r="AS55" s="1218"/>
      <c r="AT55" s="1218"/>
      <c r="AU55" s="1218"/>
      <c r="AV55" s="1218"/>
      <c r="AW55" s="1218"/>
      <c r="AX55" s="1218"/>
      <c r="AY55" s="1218"/>
      <c r="AZ55" s="1218"/>
      <c r="BA55" s="1218"/>
      <c r="BB55" s="1220" t="s">
        <v>613</v>
      </c>
      <c r="BC55" s="1220"/>
      <c r="BD55" s="1220"/>
      <c r="BE55" s="1220"/>
      <c r="BF55" s="1220"/>
      <c r="BG55" s="1220"/>
      <c r="BH55" s="1220"/>
      <c r="BI55" s="1220"/>
      <c r="BJ55" s="1220"/>
      <c r="BK55" s="1220"/>
      <c r="BL55" s="1220"/>
      <c r="BM55" s="1220"/>
      <c r="BN55" s="1220"/>
      <c r="BO55" s="1220"/>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2" x14ac:dyDescent="0.2">
      <c r="A56" s="358"/>
      <c r="B56" s="265"/>
      <c r="G56" s="1214"/>
      <c r="H56" s="1214"/>
      <c r="I56" s="1214"/>
      <c r="J56" s="1214"/>
      <c r="K56" s="1230"/>
      <c r="L56" s="1230"/>
      <c r="M56" s="1230"/>
      <c r="N56" s="1230"/>
      <c r="AN56" s="1218"/>
      <c r="AO56" s="1218"/>
      <c r="AP56" s="1218"/>
      <c r="AQ56" s="1218"/>
      <c r="AR56" s="1218"/>
      <c r="AS56" s="1218"/>
      <c r="AT56" s="1218"/>
      <c r="AU56" s="1218"/>
      <c r="AV56" s="1218"/>
      <c r="AW56" s="1218"/>
      <c r="AX56" s="1218"/>
      <c r="AY56" s="1218"/>
      <c r="AZ56" s="1218"/>
      <c r="BA56" s="1218"/>
      <c r="BB56" s="1220"/>
      <c r="BC56" s="1220"/>
      <c r="BD56" s="1220"/>
      <c r="BE56" s="1220"/>
      <c r="BF56" s="1220"/>
      <c r="BG56" s="1220"/>
      <c r="BH56" s="1220"/>
      <c r="BI56" s="1220"/>
      <c r="BJ56" s="1220"/>
      <c r="BK56" s="1220"/>
      <c r="BL56" s="1220"/>
      <c r="BM56" s="1220"/>
      <c r="BN56" s="1220"/>
      <c r="BO56" s="1220"/>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8" customFormat="1" ht="13.2" x14ac:dyDescent="0.2">
      <c r="B57" s="362"/>
      <c r="G57" s="1214"/>
      <c r="H57" s="1214"/>
      <c r="I57" s="1233"/>
      <c r="J57" s="1233"/>
      <c r="K57" s="1230"/>
      <c r="L57" s="1230"/>
      <c r="M57" s="1230"/>
      <c r="N57" s="1230"/>
      <c r="AM57" s="261"/>
      <c r="AN57" s="1218"/>
      <c r="AO57" s="1218"/>
      <c r="AP57" s="1218"/>
      <c r="AQ57" s="1218"/>
      <c r="AR57" s="1218"/>
      <c r="AS57" s="1218"/>
      <c r="AT57" s="1218"/>
      <c r="AU57" s="1218"/>
      <c r="AV57" s="1218"/>
      <c r="AW57" s="1218"/>
      <c r="AX57" s="1218"/>
      <c r="AY57" s="1218"/>
      <c r="AZ57" s="1218"/>
      <c r="BA57" s="1218"/>
      <c r="BB57" s="1220" t="s">
        <v>614</v>
      </c>
      <c r="BC57" s="1220"/>
      <c r="BD57" s="1220"/>
      <c r="BE57" s="1220"/>
      <c r="BF57" s="1220"/>
      <c r="BG57" s="1220"/>
      <c r="BH57" s="1220"/>
      <c r="BI57" s="1220"/>
      <c r="BJ57" s="1220"/>
      <c r="BK57" s="1220"/>
      <c r="BL57" s="1220"/>
      <c r="BM57" s="1220"/>
      <c r="BN57" s="1220"/>
      <c r="BO57" s="1220"/>
      <c r="BP57" s="1219">
        <v>57.5</v>
      </c>
      <c r="BQ57" s="1219"/>
      <c r="BR57" s="1219"/>
      <c r="BS57" s="1219"/>
      <c r="BT57" s="1219"/>
      <c r="BU57" s="1219"/>
      <c r="BV57" s="1219"/>
      <c r="BW57" s="1219"/>
      <c r="BX57" s="1219">
        <v>58.4</v>
      </c>
      <c r="BY57" s="1219"/>
      <c r="BZ57" s="1219"/>
      <c r="CA57" s="1219"/>
      <c r="CB57" s="1219"/>
      <c r="CC57" s="1219"/>
      <c r="CD57" s="1219"/>
      <c r="CE57" s="1219"/>
      <c r="CF57" s="1219">
        <v>61.8</v>
      </c>
      <c r="CG57" s="1219"/>
      <c r="CH57" s="1219"/>
      <c r="CI57" s="1219"/>
      <c r="CJ57" s="1219"/>
      <c r="CK57" s="1219"/>
      <c r="CL57" s="1219"/>
      <c r="CM57" s="1219"/>
      <c r="CN57" s="1219">
        <v>63.1</v>
      </c>
      <c r="CO57" s="1219"/>
      <c r="CP57" s="1219"/>
      <c r="CQ57" s="1219"/>
      <c r="CR57" s="1219"/>
      <c r="CS57" s="1219"/>
      <c r="CT57" s="1219"/>
      <c r="CU57" s="1219"/>
      <c r="CV57" s="1219">
        <v>62.4</v>
      </c>
      <c r="CW57" s="1219"/>
      <c r="CX57" s="1219"/>
      <c r="CY57" s="1219"/>
      <c r="CZ57" s="1219"/>
      <c r="DA57" s="1219"/>
      <c r="DB57" s="1219"/>
      <c r="DC57" s="1219"/>
      <c r="DD57" s="363"/>
      <c r="DE57" s="362"/>
    </row>
    <row r="58" spans="1:109" s="358" customFormat="1" ht="13.2" x14ac:dyDescent="0.2">
      <c r="A58" s="261"/>
      <c r="B58" s="362"/>
      <c r="G58" s="1214"/>
      <c r="H58" s="1214"/>
      <c r="I58" s="1233"/>
      <c r="J58" s="1233"/>
      <c r="K58" s="1230"/>
      <c r="L58" s="1230"/>
      <c r="M58" s="1230"/>
      <c r="N58" s="1230"/>
      <c r="AM58" s="261"/>
      <c r="AN58" s="1218"/>
      <c r="AO58" s="1218"/>
      <c r="AP58" s="1218"/>
      <c r="AQ58" s="1218"/>
      <c r="AR58" s="1218"/>
      <c r="AS58" s="1218"/>
      <c r="AT58" s="1218"/>
      <c r="AU58" s="1218"/>
      <c r="AV58" s="1218"/>
      <c r="AW58" s="1218"/>
      <c r="AX58" s="1218"/>
      <c r="AY58" s="1218"/>
      <c r="AZ58" s="1218"/>
      <c r="BA58" s="1218"/>
      <c r="BB58" s="1220"/>
      <c r="BC58" s="1220"/>
      <c r="BD58" s="1220"/>
      <c r="BE58" s="1220"/>
      <c r="BF58" s="1220"/>
      <c r="BG58" s="1220"/>
      <c r="BH58" s="1220"/>
      <c r="BI58" s="1220"/>
      <c r="BJ58" s="1220"/>
      <c r="BK58" s="1220"/>
      <c r="BL58" s="1220"/>
      <c r="BM58" s="1220"/>
      <c r="BN58" s="1220"/>
      <c r="BO58" s="1220"/>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3"/>
      <c r="DE58" s="362"/>
    </row>
    <row r="59" spans="1:109" s="358" customFormat="1" ht="13.2" x14ac:dyDescent="0.2">
      <c r="A59" s="261"/>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1"/>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1"/>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1"/>
    </row>
    <row r="63" spans="1:109" ht="16.2" x14ac:dyDescent="0.2">
      <c r="B63" s="318" t="s">
        <v>616</v>
      </c>
    </row>
    <row r="64" spans="1:109" ht="13.2" x14ac:dyDescent="0.2">
      <c r="B64" s="265"/>
      <c r="G64" s="357"/>
      <c r="I64" s="369"/>
      <c r="J64" s="369"/>
      <c r="K64" s="369"/>
      <c r="L64" s="369"/>
      <c r="M64" s="369"/>
      <c r="N64" s="370"/>
      <c r="AM64" s="357"/>
      <c r="AN64" s="357" t="s">
        <v>609</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5"/>
      <c r="AN65" s="1221" t="s">
        <v>617</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ht="13.2" x14ac:dyDescent="0.2">
      <c r="B66" s="265"/>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ht="13.2" x14ac:dyDescent="0.2">
      <c r="B67" s="265"/>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ht="13.2" x14ac:dyDescent="0.2">
      <c r="B68" s="265"/>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ht="13.2" x14ac:dyDescent="0.2">
      <c r="B69" s="265"/>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ht="13.2" x14ac:dyDescent="0.2">
      <c r="B70" s="265"/>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5"/>
      <c r="G71" s="374"/>
      <c r="I71" s="375"/>
      <c r="J71" s="372"/>
      <c r="K71" s="372"/>
      <c r="L71" s="373"/>
      <c r="M71" s="372"/>
      <c r="N71" s="373"/>
      <c r="AM71" s="374"/>
      <c r="AN71" s="261" t="s">
        <v>611</v>
      </c>
    </row>
    <row r="72" spans="2:107" ht="13.2" x14ac:dyDescent="0.2">
      <c r="B72" s="265"/>
      <c r="G72" s="1214"/>
      <c r="H72" s="1214"/>
      <c r="I72" s="1214"/>
      <c r="J72" s="1214"/>
      <c r="K72" s="360"/>
      <c r="L72" s="360"/>
      <c r="M72" s="361"/>
      <c r="N72" s="361"/>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565</v>
      </c>
      <c r="BQ72" s="1218"/>
      <c r="BR72" s="1218"/>
      <c r="BS72" s="1218"/>
      <c r="BT72" s="1218"/>
      <c r="BU72" s="1218"/>
      <c r="BV72" s="1218"/>
      <c r="BW72" s="1218"/>
      <c r="BX72" s="1218" t="s">
        <v>566</v>
      </c>
      <c r="BY72" s="1218"/>
      <c r="BZ72" s="1218"/>
      <c r="CA72" s="1218"/>
      <c r="CB72" s="1218"/>
      <c r="CC72" s="1218"/>
      <c r="CD72" s="1218"/>
      <c r="CE72" s="1218"/>
      <c r="CF72" s="1218" t="s">
        <v>567</v>
      </c>
      <c r="CG72" s="1218"/>
      <c r="CH72" s="1218"/>
      <c r="CI72" s="1218"/>
      <c r="CJ72" s="1218"/>
      <c r="CK72" s="1218"/>
      <c r="CL72" s="1218"/>
      <c r="CM72" s="1218"/>
      <c r="CN72" s="1218" t="s">
        <v>568</v>
      </c>
      <c r="CO72" s="1218"/>
      <c r="CP72" s="1218"/>
      <c r="CQ72" s="1218"/>
      <c r="CR72" s="1218"/>
      <c r="CS72" s="1218"/>
      <c r="CT72" s="1218"/>
      <c r="CU72" s="1218"/>
      <c r="CV72" s="1218" t="s">
        <v>569</v>
      </c>
      <c r="CW72" s="1218"/>
      <c r="CX72" s="1218"/>
      <c r="CY72" s="1218"/>
      <c r="CZ72" s="1218"/>
      <c r="DA72" s="1218"/>
      <c r="DB72" s="1218"/>
      <c r="DC72" s="1218"/>
    </row>
    <row r="73" spans="2:107" ht="13.2" x14ac:dyDescent="0.2">
      <c r="B73" s="265"/>
      <c r="G73" s="1231"/>
      <c r="H73" s="1231"/>
      <c r="I73" s="1231"/>
      <c r="J73" s="1231"/>
      <c r="K73" s="1234"/>
      <c r="L73" s="1234"/>
      <c r="M73" s="1234"/>
      <c r="N73" s="1234"/>
      <c r="AM73" s="359"/>
      <c r="AN73" s="1220" t="s">
        <v>612</v>
      </c>
      <c r="AO73" s="1220"/>
      <c r="AP73" s="1220"/>
      <c r="AQ73" s="1220"/>
      <c r="AR73" s="1220"/>
      <c r="AS73" s="1220"/>
      <c r="AT73" s="1220"/>
      <c r="AU73" s="1220"/>
      <c r="AV73" s="1220"/>
      <c r="AW73" s="1220"/>
      <c r="AX73" s="1220"/>
      <c r="AY73" s="1220"/>
      <c r="AZ73" s="1220"/>
      <c r="BA73" s="1220"/>
      <c r="BB73" s="1220" t="s">
        <v>613</v>
      </c>
      <c r="BC73" s="1220"/>
      <c r="BD73" s="1220"/>
      <c r="BE73" s="1220"/>
      <c r="BF73" s="1220"/>
      <c r="BG73" s="1220"/>
      <c r="BH73" s="1220"/>
      <c r="BI73" s="1220"/>
      <c r="BJ73" s="1220"/>
      <c r="BK73" s="1220"/>
      <c r="BL73" s="1220"/>
      <c r="BM73" s="1220"/>
      <c r="BN73" s="1220"/>
      <c r="BO73" s="1220"/>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65"/>
      <c r="G74" s="1231"/>
      <c r="H74" s="1231"/>
      <c r="I74" s="1231"/>
      <c r="J74" s="1231"/>
      <c r="K74" s="1234"/>
      <c r="L74" s="1234"/>
      <c r="M74" s="1234"/>
      <c r="N74" s="1234"/>
      <c r="AM74" s="35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65"/>
      <c r="G75" s="1231"/>
      <c r="H75" s="1231"/>
      <c r="I75" s="1214"/>
      <c r="J75" s="1214"/>
      <c r="K75" s="1230"/>
      <c r="L75" s="1230"/>
      <c r="M75" s="1230"/>
      <c r="N75" s="1230"/>
      <c r="AM75" s="359"/>
      <c r="AN75" s="1220"/>
      <c r="AO75" s="1220"/>
      <c r="AP75" s="1220"/>
      <c r="AQ75" s="1220"/>
      <c r="AR75" s="1220"/>
      <c r="AS75" s="1220"/>
      <c r="AT75" s="1220"/>
      <c r="AU75" s="1220"/>
      <c r="AV75" s="1220"/>
      <c r="AW75" s="1220"/>
      <c r="AX75" s="1220"/>
      <c r="AY75" s="1220"/>
      <c r="AZ75" s="1220"/>
      <c r="BA75" s="1220"/>
      <c r="BB75" s="1220" t="s">
        <v>618</v>
      </c>
      <c r="BC75" s="1220"/>
      <c r="BD75" s="1220"/>
      <c r="BE75" s="1220"/>
      <c r="BF75" s="1220"/>
      <c r="BG75" s="1220"/>
      <c r="BH75" s="1220"/>
      <c r="BI75" s="1220"/>
      <c r="BJ75" s="1220"/>
      <c r="BK75" s="1220"/>
      <c r="BL75" s="1220"/>
      <c r="BM75" s="1220"/>
      <c r="BN75" s="1220"/>
      <c r="BO75" s="1220"/>
      <c r="BP75" s="1219">
        <v>4.8</v>
      </c>
      <c r="BQ75" s="1219"/>
      <c r="BR75" s="1219"/>
      <c r="BS75" s="1219"/>
      <c r="BT75" s="1219"/>
      <c r="BU75" s="1219"/>
      <c r="BV75" s="1219"/>
      <c r="BW75" s="1219"/>
      <c r="BX75" s="1219">
        <v>3.7</v>
      </c>
      <c r="BY75" s="1219"/>
      <c r="BZ75" s="1219"/>
      <c r="CA75" s="1219"/>
      <c r="CB75" s="1219"/>
      <c r="CC75" s="1219"/>
      <c r="CD75" s="1219"/>
      <c r="CE75" s="1219"/>
      <c r="CF75" s="1219">
        <v>4</v>
      </c>
      <c r="CG75" s="1219"/>
      <c r="CH75" s="1219"/>
      <c r="CI75" s="1219"/>
      <c r="CJ75" s="1219"/>
      <c r="CK75" s="1219"/>
      <c r="CL75" s="1219"/>
      <c r="CM75" s="1219"/>
      <c r="CN75" s="1219">
        <v>5.3</v>
      </c>
      <c r="CO75" s="1219"/>
      <c r="CP75" s="1219"/>
      <c r="CQ75" s="1219"/>
      <c r="CR75" s="1219"/>
      <c r="CS75" s="1219"/>
      <c r="CT75" s="1219"/>
      <c r="CU75" s="1219"/>
      <c r="CV75" s="1219">
        <v>5.9</v>
      </c>
      <c r="CW75" s="1219"/>
      <c r="CX75" s="1219"/>
      <c r="CY75" s="1219"/>
      <c r="CZ75" s="1219"/>
      <c r="DA75" s="1219"/>
      <c r="DB75" s="1219"/>
      <c r="DC75" s="1219"/>
    </row>
    <row r="76" spans="2:107" ht="13.2" x14ac:dyDescent="0.2">
      <c r="B76" s="265"/>
      <c r="G76" s="1231"/>
      <c r="H76" s="1231"/>
      <c r="I76" s="1214"/>
      <c r="J76" s="1214"/>
      <c r="K76" s="1230"/>
      <c r="L76" s="1230"/>
      <c r="M76" s="1230"/>
      <c r="N76" s="1230"/>
      <c r="AM76" s="35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65"/>
      <c r="G77" s="1214"/>
      <c r="H77" s="1214"/>
      <c r="I77" s="1214"/>
      <c r="J77" s="1214"/>
      <c r="K77" s="1234"/>
      <c r="L77" s="1234"/>
      <c r="M77" s="1234"/>
      <c r="N77" s="1234"/>
      <c r="AN77" s="1218" t="s">
        <v>615</v>
      </c>
      <c r="AO77" s="1218"/>
      <c r="AP77" s="1218"/>
      <c r="AQ77" s="1218"/>
      <c r="AR77" s="1218"/>
      <c r="AS77" s="1218"/>
      <c r="AT77" s="1218"/>
      <c r="AU77" s="1218"/>
      <c r="AV77" s="1218"/>
      <c r="AW77" s="1218"/>
      <c r="AX77" s="1218"/>
      <c r="AY77" s="1218"/>
      <c r="AZ77" s="1218"/>
      <c r="BA77" s="1218"/>
      <c r="BB77" s="1220" t="s">
        <v>613</v>
      </c>
      <c r="BC77" s="1220"/>
      <c r="BD77" s="1220"/>
      <c r="BE77" s="1220"/>
      <c r="BF77" s="1220"/>
      <c r="BG77" s="1220"/>
      <c r="BH77" s="1220"/>
      <c r="BI77" s="1220"/>
      <c r="BJ77" s="1220"/>
      <c r="BK77" s="1220"/>
      <c r="BL77" s="1220"/>
      <c r="BM77" s="1220"/>
      <c r="BN77" s="1220"/>
      <c r="BO77" s="1220"/>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65"/>
      <c r="G78" s="1214"/>
      <c r="H78" s="1214"/>
      <c r="I78" s="1214"/>
      <c r="J78" s="1214"/>
      <c r="K78" s="1234"/>
      <c r="L78" s="1234"/>
      <c r="M78" s="1234"/>
      <c r="N78" s="1234"/>
      <c r="AN78" s="1218"/>
      <c r="AO78" s="1218"/>
      <c r="AP78" s="1218"/>
      <c r="AQ78" s="1218"/>
      <c r="AR78" s="1218"/>
      <c r="AS78" s="1218"/>
      <c r="AT78" s="1218"/>
      <c r="AU78" s="1218"/>
      <c r="AV78" s="1218"/>
      <c r="AW78" s="1218"/>
      <c r="AX78" s="1218"/>
      <c r="AY78" s="1218"/>
      <c r="AZ78" s="1218"/>
      <c r="BA78" s="1218"/>
      <c r="BB78" s="1220"/>
      <c r="BC78" s="1220"/>
      <c r="BD78" s="1220"/>
      <c r="BE78" s="1220"/>
      <c r="BF78" s="1220"/>
      <c r="BG78" s="1220"/>
      <c r="BH78" s="1220"/>
      <c r="BI78" s="1220"/>
      <c r="BJ78" s="1220"/>
      <c r="BK78" s="1220"/>
      <c r="BL78" s="1220"/>
      <c r="BM78" s="1220"/>
      <c r="BN78" s="1220"/>
      <c r="BO78" s="1220"/>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65"/>
      <c r="G79" s="1214"/>
      <c r="H79" s="1214"/>
      <c r="I79" s="1233"/>
      <c r="J79" s="1233"/>
      <c r="K79" s="1235"/>
      <c r="L79" s="1235"/>
      <c r="M79" s="1235"/>
      <c r="N79" s="1235"/>
      <c r="AN79" s="1218"/>
      <c r="AO79" s="1218"/>
      <c r="AP79" s="1218"/>
      <c r="AQ79" s="1218"/>
      <c r="AR79" s="1218"/>
      <c r="AS79" s="1218"/>
      <c r="AT79" s="1218"/>
      <c r="AU79" s="1218"/>
      <c r="AV79" s="1218"/>
      <c r="AW79" s="1218"/>
      <c r="AX79" s="1218"/>
      <c r="AY79" s="1218"/>
      <c r="AZ79" s="1218"/>
      <c r="BA79" s="1218"/>
      <c r="BB79" s="1220" t="s">
        <v>618</v>
      </c>
      <c r="BC79" s="1220"/>
      <c r="BD79" s="1220"/>
      <c r="BE79" s="1220"/>
      <c r="BF79" s="1220"/>
      <c r="BG79" s="1220"/>
      <c r="BH79" s="1220"/>
      <c r="BI79" s="1220"/>
      <c r="BJ79" s="1220"/>
      <c r="BK79" s="1220"/>
      <c r="BL79" s="1220"/>
      <c r="BM79" s="1220"/>
      <c r="BN79" s="1220"/>
      <c r="BO79" s="1220"/>
      <c r="BP79" s="1219">
        <v>6</v>
      </c>
      <c r="BQ79" s="1219"/>
      <c r="BR79" s="1219"/>
      <c r="BS79" s="1219"/>
      <c r="BT79" s="1219"/>
      <c r="BU79" s="1219"/>
      <c r="BV79" s="1219"/>
      <c r="BW79" s="1219"/>
      <c r="BX79" s="1219">
        <v>5.6</v>
      </c>
      <c r="BY79" s="1219"/>
      <c r="BZ79" s="1219"/>
      <c r="CA79" s="1219"/>
      <c r="CB79" s="1219"/>
      <c r="CC79" s="1219"/>
      <c r="CD79" s="1219"/>
      <c r="CE79" s="1219"/>
      <c r="CF79" s="1219">
        <v>5.3</v>
      </c>
      <c r="CG79" s="1219"/>
      <c r="CH79" s="1219"/>
      <c r="CI79" s="1219"/>
      <c r="CJ79" s="1219"/>
      <c r="CK79" s="1219"/>
      <c r="CL79" s="1219"/>
      <c r="CM79" s="1219"/>
      <c r="CN79" s="1219">
        <v>5.8</v>
      </c>
      <c r="CO79" s="1219"/>
      <c r="CP79" s="1219"/>
      <c r="CQ79" s="1219"/>
      <c r="CR79" s="1219"/>
      <c r="CS79" s="1219"/>
      <c r="CT79" s="1219"/>
      <c r="CU79" s="1219"/>
      <c r="CV79" s="1219">
        <v>5.8</v>
      </c>
      <c r="CW79" s="1219"/>
      <c r="CX79" s="1219"/>
      <c r="CY79" s="1219"/>
      <c r="CZ79" s="1219"/>
      <c r="DA79" s="1219"/>
      <c r="DB79" s="1219"/>
      <c r="DC79" s="1219"/>
    </row>
    <row r="80" spans="2:107" ht="13.2" x14ac:dyDescent="0.2">
      <c r="B80" s="265"/>
      <c r="G80" s="1214"/>
      <c r="H80" s="1214"/>
      <c r="I80" s="1233"/>
      <c r="J80" s="1233"/>
      <c r="K80" s="1235"/>
      <c r="L80" s="1235"/>
      <c r="M80" s="1235"/>
      <c r="N80" s="1235"/>
      <c r="AN80" s="1218"/>
      <c r="AO80" s="1218"/>
      <c r="AP80" s="1218"/>
      <c r="AQ80" s="1218"/>
      <c r="AR80" s="1218"/>
      <c r="AS80" s="1218"/>
      <c r="AT80" s="1218"/>
      <c r="AU80" s="1218"/>
      <c r="AV80" s="1218"/>
      <c r="AW80" s="1218"/>
      <c r="AX80" s="1218"/>
      <c r="AY80" s="1218"/>
      <c r="AZ80" s="1218"/>
      <c r="BA80" s="1218"/>
      <c r="BB80" s="1220"/>
      <c r="BC80" s="1220"/>
      <c r="BD80" s="1220"/>
      <c r="BE80" s="1220"/>
      <c r="BF80" s="1220"/>
      <c r="BG80" s="1220"/>
      <c r="BH80" s="1220"/>
      <c r="BI80" s="1220"/>
      <c r="BJ80" s="1220"/>
      <c r="BK80" s="1220"/>
      <c r="BL80" s="1220"/>
      <c r="BM80" s="1220"/>
      <c r="BN80" s="1220"/>
      <c r="BO80" s="1220"/>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65"/>
    </row>
    <row r="82" spans="2:109" ht="16.2" x14ac:dyDescent="0.2">
      <c r="B82" s="265"/>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6"/>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c r="CD83" s="317"/>
      <c r="CE83" s="317"/>
      <c r="CF83" s="317"/>
      <c r="CG83" s="317"/>
      <c r="CH83" s="317"/>
      <c r="CI83" s="317"/>
      <c r="CJ83" s="317"/>
      <c r="CK83" s="317"/>
      <c r="CL83" s="317"/>
      <c r="CM83" s="317"/>
      <c r="CN83" s="317"/>
      <c r="CO83" s="317"/>
      <c r="CP83" s="317"/>
      <c r="CQ83" s="317"/>
      <c r="CR83" s="317"/>
      <c r="CS83" s="317"/>
      <c r="CT83" s="317"/>
      <c r="CU83" s="317"/>
      <c r="CV83" s="317"/>
      <c r="CW83" s="317"/>
      <c r="CX83" s="317"/>
      <c r="CY83" s="317"/>
      <c r="CZ83" s="317"/>
      <c r="DA83" s="317"/>
      <c r="DB83" s="317"/>
      <c r="DC83" s="317"/>
      <c r="DD83" s="347"/>
    </row>
    <row r="84" spans="2:109" ht="13.2" x14ac:dyDescent="0.2">
      <c r="DD84" s="261"/>
      <c r="DE84" s="261"/>
    </row>
    <row r="85" spans="2:109" ht="13.2" x14ac:dyDescent="0.2">
      <c r="DD85" s="261"/>
      <c r="DE85" s="261"/>
    </row>
    <row r="86" spans="2:109" ht="13.2" hidden="1" x14ac:dyDescent="0.2">
      <c r="DD86" s="261"/>
      <c r="DE86" s="261"/>
    </row>
    <row r="87" spans="2:109" ht="13.2" hidden="1" x14ac:dyDescent="0.2">
      <c r="K87" s="377"/>
      <c r="AQ87" s="377"/>
      <c r="BC87" s="377"/>
      <c r="BO87" s="377"/>
      <c r="CA87" s="377"/>
      <c r="CM87" s="377"/>
      <c r="CY87" s="377"/>
      <c r="DD87" s="261"/>
      <c r="DE87" s="261"/>
    </row>
    <row r="88" spans="2:109" ht="13.2" hidden="1" x14ac:dyDescent="0.2">
      <c r="DD88" s="261"/>
      <c r="DE88" s="261"/>
    </row>
    <row r="89" spans="2:109" ht="13.2" hidden="1" x14ac:dyDescent="0.2">
      <c r="DD89" s="261"/>
      <c r="DE89" s="261"/>
    </row>
    <row r="90" spans="2:109" ht="13.2" hidden="1" x14ac:dyDescent="0.2">
      <c r="DD90" s="261"/>
      <c r="DE90" s="261"/>
    </row>
    <row r="91" spans="2:109" ht="13.2" hidden="1" x14ac:dyDescent="0.2">
      <c r="DD91" s="261"/>
      <c r="DE91" s="261"/>
    </row>
    <row r="92" spans="2:109" ht="13.5" hidden="1" customHeight="1" x14ac:dyDescent="0.2">
      <c r="DD92" s="261"/>
      <c r="DE92" s="261"/>
    </row>
    <row r="93" spans="2:109" ht="13.5" hidden="1" customHeight="1" x14ac:dyDescent="0.2">
      <c r="DD93" s="261"/>
      <c r="DE93" s="261"/>
    </row>
    <row r="94" spans="2:109" ht="13.5" hidden="1" customHeight="1" x14ac:dyDescent="0.2">
      <c r="DD94" s="261"/>
      <c r="DE94" s="261"/>
    </row>
    <row r="95" spans="2:109" ht="13.5" hidden="1" customHeight="1" x14ac:dyDescent="0.2">
      <c r="DD95" s="261"/>
      <c r="DE95" s="261"/>
    </row>
    <row r="96" spans="2:109" ht="13.5" hidden="1" customHeight="1" x14ac:dyDescent="0.2">
      <c r="DD96" s="261"/>
      <c r="DE96" s="261"/>
    </row>
    <row r="97" s="261" customFormat="1" ht="13.5" hidden="1" customHeight="1" x14ac:dyDescent="0.2"/>
    <row r="98" s="261" customFormat="1" ht="13.5" hidden="1" customHeight="1" x14ac:dyDescent="0.2"/>
    <row r="99" s="261" customFormat="1" ht="13.5" hidden="1" customHeight="1" x14ac:dyDescent="0.2"/>
    <row r="100" s="261" customFormat="1" ht="13.5" hidden="1" customHeight="1" x14ac:dyDescent="0.2"/>
    <row r="101" s="261" customFormat="1" ht="13.5" hidden="1" customHeight="1" x14ac:dyDescent="0.2"/>
    <row r="102" s="261" customFormat="1" ht="13.5" hidden="1" customHeight="1" x14ac:dyDescent="0.2"/>
    <row r="103" s="261" customFormat="1" ht="13.5" hidden="1" customHeight="1" x14ac:dyDescent="0.2"/>
    <row r="104" s="261" customFormat="1" ht="13.5" hidden="1" customHeight="1" x14ac:dyDescent="0.2"/>
    <row r="105" s="261" customFormat="1" ht="13.5" hidden="1" customHeight="1" x14ac:dyDescent="0.2"/>
    <row r="106" s="261" customFormat="1" ht="13.5" hidden="1" customHeight="1" x14ac:dyDescent="0.2"/>
    <row r="107" s="261" customFormat="1" ht="13.5" hidden="1" customHeight="1" x14ac:dyDescent="0.2"/>
    <row r="108" s="261" customFormat="1" ht="13.5" hidden="1" customHeight="1" x14ac:dyDescent="0.2"/>
    <row r="109" s="261" customFormat="1" ht="13.5" hidden="1" customHeight="1" x14ac:dyDescent="0.2"/>
    <row r="110" s="261" customFormat="1" ht="13.5" hidden="1" customHeight="1" x14ac:dyDescent="0.2"/>
    <row r="111" s="261" customFormat="1" ht="13.5" hidden="1" customHeight="1" x14ac:dyDescent="0.2"/>
    <row r="112" s="261" customFormat="1" ht="13.5" hidden="1" customHeight="1" x14ac:dyDescent="0.2"/>
    <row r="113" s="261" customFormat="1" ht="13.5" hidden="1" customHeight="1" x14ac:dyDescent="0.2"/>
    <row r="114" s="261" customFormat="1" ht="13.5" hidden="1" customHeight="1" x14ac:dyDescent="0.2"/>
    <row r="115" s="261" customFormat="1" ht="13.5" hidden="1" customHeight="1" x14ac:dyDescent="0.2"/>
    <row r="116" s="261" customFormat="1" ht="13.5" hidden="1" customHeight="1" x14ac:dyDescent="0.2"/>
    <row r="117" s="261" customFormat="1" ht="13.5" hidden="1" customHeight="1" x14ac:dyDescent="0.2"/>
    <row r="118" s="261" customFormat="1" ht="13.5" hidden="1" customHeight="1" x14ac:dyDescent="0.2"/>
    <row r="119" s="261" customFormat="1" ht="13.5" hidden="1" customHeight="1" x14ac:dyDescent="0.2"/>
    <row r="120" s="261" customFormat="1" ht="13.5" hidden="1" customHeight="1" x14ac:dyDescent="0.2"/>
    <row r="121" s="261" customFormat="1" ht="13.5" hidden="1" customHeight="1" x14ac:dyDescent="0.2"/>
    <row r="122" s="261" customFormat="1" ht="13.5" hidden="1" customHeight="1" x14ac:dyDescent="0.2"/>
    <row r="123" s="261" customFormat="1" ht="13.5" hidden="1" customHeight="1" x14ac:dyDescent="0.2"/>
    <row r="124" s="261" customFormat="1" ht="13.5" hidden="1" customHeight="1" x14ac:dyDescent="0.2"/>
    <row r="125" s="261" customFormat="1" ht="13.5" hidden="1" customHeight="1" x14ac:dyDescent="0.2"/>
    <row r="126" s="261" customFormat="1" ht="13.5" hidden="1" customHeight="1" x14ac:dyDescent="0.2"/>
    <row r="127" s="261" customFormat="1" ht="13.5" hidden="1" customHeight="1" x14ac:dyDescent="0.2"/>
    <row r="128" s="261" customFormat="1" ht="13.5" hidden="1" customHeight="1" x14ac:dyDescent="0.2"/>
    <row r="129" s="261" customFormat="1" ht="13.5" hidden="1" customHeight="1" x14ac:dyDescent="0.2"/>
    <row r="130" s="261" customFormat="1" ht="13.5" hidden="1" customHeight="1" x14ac:dyDescent="0.2"/>
    <row r="131" s="261" customFormat="1" ht="13.5" hidden="1" customHeight="1" x14ac:dyDescent="0.2"/>
    <row r="132" s="261" customFormat="1" ht="13.5" hidden="1" customHeight="1" x14ac:dyDescent="0.2"/>
    <row r="133" s="261" customFormat="1" ht="13.5" hidden="1" customHeight="1" x14ac:dyDescent="0.2"/>
    <row r="134" s="261" customFormat="1" ht="13.5" hidden="1" customHeight="1" x14ac:dyDescent="0.2"/>
    <row r="135" s="261" customFormat="1" ht="13.5" hidden="1" customHeight="1" x14ac:dyDescent="0.2"/>
    <row r="136" s="261" customFormat="1" ht="13.5" hidden="1" customHeight="1" x14ac:dyDescent="0.2"/>
    <row r="137" s="261" customFormat="1" ht="13.5" hidden="1" customHeight="1" x14ac:dyDescent="0.2"/>
    <row r="138" s="261" customFormat="1" ht="13.5" hidden="1" customHeight="1" x14ac:dyDescent="0.2"/>
    <row r="139" s="261" customFormat="1" ht="13.5" hidden="1" customHeight="1" x14ac:dyDescent="0.2"/>
    <row r="140" s="261" customFormat="1" ht="13.5" hidden="1" customHeight="1" x14ac:dyDescent="0.2"/>
    <row r="141" s="261" customFormat="1" ht="13.5" hidden="1" customHeight="1" x14ac:dyDescent="0.2"/>
    <row r="142" s="261" customFormat="1" ht="13.5" hidden="1" customHeight="1" x14ac:dyDescent="0.2"/>
    <row r="143" s="261" customFormat="1" ht="13.5" hidden="1" customHeight="1" x14ac:dyDescent="0.2"/>
    <row r="144" s="261" customFormat="1" ht="13.5" hidden="1" customHeight="1" x14ac:dyDescent="0.2"/>
    <row r="145" s="261" customFormat="1" ht="13.5" hidden="1" customHeight="1" x14ac:dyDescent="0.2"/>
    <row r="146" s="261" customFormat="1" ht="13.5" hidden="1" customHeight="1" x14ac:dyDescent="0.2"/>
    <row r="147" s="261" customFormat="1" ht="13.5" hidden="1" customHeight="1" x14ac:dyDescent="0.2"/>
    <row r="148" s="261" customFormat="1" ht="13.5" hidden="1" customHeight="1" x14ac:dyDescent="0.2"/>
    <row r="149" s="261" customFormat="1" ht="13.5" hidden="1" customHeight="1" x14ac:dyDescent="0.2"/>
    <row r="150" s="261" customFormat="1" ht="13.5" hidden="1" customHeight="1" x14ac:dyDescent="0.2"/>
    <row r="151" s="261" customFormat="1" ht="13.5" hidden="1" customHeight="1" x14ac:dyDescent="0.2"/>
    <row r="152" s="261" customFormat="1" ht="13.5" hidden="1" customHeight="1" x14ac:dyDescent="0.2"/>
    <row r="153" s="261" customFormat="1" ht="13.5" hidden="1" customHeight="1" x14ac:dyDescent="0.2"/>
    <row r="154" s="261" customFormat="1" ht="13.5" hidden="1" customHeight="1" x14ac:dyDescent="0.2"/>
    <row r="155" s="261" customFormat="1" ht="13.5" hidden="1" customHeight="1" x14ac:dyDescent="0.2"/>
    <row r="156" s="261" customFormat="1" ht="13.5" hidden="1" customHeight="1" x14ac:dyDescent="0.2"/>
    <row r="157" s="261" customFormat="1" ht="13.5" hidden="1" customHeight="1" x14ac:dyDescent="0.2"/>
    <row r="158" s="261" customFormat="1" ht="13.5" hidden="1" customHeight="1" x14ac:dyDescent="0.2"/>
    <row r="159" s="261" customFormat="1" ht="13.5" hidden="1" customHeight="1" x14ac:dyDescent="0.2"/>
    <row r="160" s="261" customFormat="1" ht="13.5" hidden="1" customHeight="1" x14ac:dyDescent="0.2"/>
  </sheetData>
  <sheetProtection algorithmName="SHA-512" hashValue="A2PgSel4M6KTWAd3etwxP9qnxfj/2sH5b7oafEvFVHlu5E2IYTgOCqivSGYuGPs63jUzyA/gLsNmvIUZHzmgFQ==" saltValue="QVhPjJ+H6ULHRtRxso7w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28147-26FD-4CF2-9DFE-8EB4D50EDDE1}">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2"/>
  <cols>
    <col min="1" max="34" width="2.44140625" style="260" customWidth="1"/>
    <col min="35" max="122" width="2.44140625" style="259" customWidth="1"/>
    <col min="123" max="16384" width="2.44140625" style="259" hidden="1"/>
  </cols>
  <sheetData>
    <row r="1" spans="1:34"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ht="13.2" x14ac:dyDescent="0.2">
      <c r="S2" s="259"/>
      <c r="AH2" s="259"/>
    </row>
    <row r="3" spans="1:34"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row>
    <row r="4" spans="1:34" ht="13.2" x14ac:dyDescent="0.2"/>
    <row r="5" spans="1:34" ht="13.2" x14ac:dyDescent="0.2"/>
    <row r="6" spans="1:34" ht="13.2" x14ac:dyDescent="0.2"/>
    <row r="7" spans="1:34" ht="13.2" x14ac:dyDescent="0.2"/>
    <row r="8" spans="1:34" ht="13.2" x14ac:dyDescent="0.2"/>
    <row r="9" spans="1:34" ht="13.2" x14ac:dyDescent="0.2">
      <c r="AH9" s="259"/>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9"/>
    </row>
    <row r="18" spans="12:34" ht="13.2" x14ac:dyDescent="0.2"/>
    <row r="19" spans="12:34" ht="13.2" x14ac:dyDescent="0.2"/>
    <row r="20" spans="12:34" ht="13.2" x14ac:dyDescent="0.2">
      <c r="AH20" s="259"/>
    </row>
    <row r="21" spans="12:34" ht="13.2" x14ac:dyDescent="0.2">
      <c r="AH21" s="259"/>
    </row>
    <row r="22" spans="12:34" ht="13.2" x14ac:dyDescent="0.2"/>
    <row r="23" spans="12:34" ht="13.2" x14ac:dyDescent="0.2"/>
    <row r="24" spans="12:34" ht="13.2" x14ac:dyDescent="0.2">
      <c r="Q24" s="259"/>
    </row>
    <row r="25" spans="12:34" ht="13.2" x14ac:dyDescent="0.2"/>
    <row r="26" spans="12:34" ht="13.2" x14ac:dyDescent="0.2"/>
    <row r="27" spans="12:34" ht="13.2" x14ac:dyDescent="0.2"/>
    <row r="28" spans="12:34" ht="13.2" x14ac:dyDescent="0.2">
      <c r="O28" s="259"/>
      <c r="T28" s="259"/>
      <c r="AH28" s="259"/>
    </row>
    <row r="29" spans="12:34" ht="13.2" x14ac:dyDescent="0.2"/>
    <row r="30" spans="12:34" ht="13.2" x14ac:dyDescent="0.2"/>
    <row r="31" spans="12:34" ht="13.2" x14ac:dyDescent="0.2">
      <c r="Q31" s="259"/>
    </row>
    <row r="32" spans="12:34" ht="13.2" x14ac:dyDescent="0.2">
      <c r="L32" s="259"/>
    </row>
    <row r="33" spans="2:34" ht="13.2" x14ac:dyDescent="0.2">
      <c r="C33" s="259"/>
      <c r="E33" s="259"/>
      <c r="G33" s="259"/>
      <c r="I33" s="259"/>
      <c r="X33" s="259"/>
    </row>
    <row r="34" spans="2:34" ht="13.2" x14ac:dyDescent="0.2">
      <c r="B34" s="259"/>
      <c r="P34" s="259"/>
      <c r="R34" s="259"/>
      <c r="T34" s="259"/>
    </row>
    <row r="35" spans="2:34" ht="13.2" x14ac:dyDescent="0.2">
      <c r="D35" s="259"/>
      <c r="W35" s="259"/>
      <c r="AC35" s="259"/>
      <c r="AD35" s="259"/>
      <c r="AE35" s="259"/>
      <c r="AF35" s="259"/>
      <c r="AG35" s="259"/>
      <c r="AH35" s="259"/>
    </row>
    <row r="36" spans="2:34" ht="13.2" x14ac:dyDescent="0.2">
      <c r="H36" s="259"/>
      <c r="J36" s="259"/>
      <c r="K36" s="259"/>
      <c r="M36" s="259"/>
      <c r="Y36" s="259"/>
      <c r="Z36" s="259"/>
      <c r="AA36" s="259"/>
      <c r="AB36" s="259"/>
      <c r="AC36" s="259"/>
      <c r="AD36" s="259"/>
      <c r="AE36" s="259"/>
      <c r="AF36" s="259"/>
      <c r="AG36" s="259"/>
      <c r="AH36" s="259"/>
    </row>
    <row r="37" spans="2:34" ht="13.2" x14ac:dyDescent="0.2">
      <c r="AH37" s="259"/>
    </row>
    <row r="38" spans="2:34" ht="13.2" x14ac:dyDescent="0.2">
      <c r="AG38" s="259"/>
      <c r="AH38" s="259"/>
    </row>
    <row r="39" spans="2:34" ht="13.2" x14ac:dyDescent="0.2"/>
    <row r="40" spans="2:34" ht="13.2" x14ac:dyDescent="0.2">
      <c r="X40" s="259"/>
    </row>
    <row r="41" spans="2:34" ht="13.2" x14ac:dyDescent="0.2">
      <c r="R41" s="259"/>
    </row>
    <row r="42" spans="2:34" ht="13.2" x14ac:dyDescent="0.2">
      <c r="W42" s="259"/>
    </row>
    <row r="43" spans="2:34" ht="13.2" x14ac:dyDescent="0.2">
      <c r="Y43" s="259"/>
      <c r="Z43" s="259"/>
      <c r="AA43" s="259"/>
      <c r="AB43" s="259"/>
      <c r="AC43" s="259"/>
      <c r="AD43" s="259"/>
      <c r="AE43" s="259"/>
      <c r="AF43" s="259"/>
      <c r="AG43" s="259"/>
      <c r="AH43" s="259"/>
    </row>
    <row r="44" spans="2:34" ht="13.2" x14ac:dyDescent="0.2">
      <c r="AH44" s="259"/>
    </row>
    <row r="45" spans="2:34" ht="13.2" x14ac:dyDescent="0.2">
      <c r="X45" s="259"/>
    </row>
    <row r="46" spans="2:34" ht="13.2" x14ac:dyDescent="0.2"/>
    <row r="47" spans="2:34" ht="13.2" x14ac:dyDescent="0.2"/>
    <row r="48" spans="2:34" ht="13.2" x14ac:dyDescent="0.2">
      <c r="W48" s="259"/>
      <c r="Y48" s="259"/>
      <c r="Z48" s="259"/>
      <c r="AA48" s="259"/>
      <c r="AB48" s="259"/>
      <c r="AC48" s="259"/>
      <c r="AD48" s="259"/>
      <c r="AE48" s="259"/>
      <c r="AF48" s="259"/>
      <c r="AG48" s="259"/>
      <c r="AH48" s="259"/>
    </row>
    <row r="49" spans="28:34" ht="13.2" x14ac:dyDescent="0.2"/>
    <row r="50" spans="28:34" ht="13.2" x14ac:dyDescent="0.2">
      <c r="AE50" s="259"/>
      <c r="AF50" s="259"/>
      <c r="AG50" s="259"/>
      <c r="AH50" s="259"/>
    </row>
    <row r="51" spans="28:34" ht="13.2" x14ac:dyDescent="0.2">
      <c r="AC51" s="259"/>
      <c r="AD51" s="259"/>
      <c r="AE51" s="259"/>
      <c r="AF51" s="259"/>
      <c r="AG51" s="259"/>
      <c r="AH51" s="259"/>
    </row>
    <row r="52" spans="28:34" ht="13.2" x14ac:dyDescent="0.2"/>
    <row r="53" spans="28:34" ht="13.2" x14ac:dyDescent="0.2">
      <c r="AF53" s="259"/>
      <c r="AG53" s="259"/>
      <c r="AH53" s="259"/>
    </row>
    <row r="54" spans="28:34" ht="13.2" x14ac:dyDescent="0.2">
      <c r="AH54" s="259"/>
    </row>
    <row r="55" spans="28:34" ht="13.2" x14ac:dyDescent="0.2"/>
    <row r="56" spans="28:34" ht="13.2" x14ac:dyDescent="0.2">
      <c r="AB56" s="259"/>
      <c r="AC56" s="259"/>
      <c r="AD56" s="259"/>
      <c r="AE56" s="259"/>
      <c r="AF56" s="259"/>
      <c r="AG56" s="259"/>
      <c r="AH56" s="259"/>
    </row>
    <row r="57" spans="28:34" ht="13.2" x14ac:dyDescent="0.2">
      <c r="AH57" s="259"/>
    </row>
    <row r="58" spans="28:34" ht="13.2" x14ac:dyDescent="0.2">
      <c r="AH58" s="259"/>
    </row>
    <row r="59" spans="28:34" ht="13.2" x14ac:dyDescent="0.2"/>
    <row r="60" spans="28:34" ht="13.2" x14ac:dyDescent="0.2"/>
    <row r="61" spans="28:34" ht="13.2" x14ac:dyDescent="0.2"/>
    <row r="62" spans="28:34" ht="13.2" x14ac:dyDescent="0.2"/>
    <row r="63" spans="28:34" ht="13.2" x14ac:dyDescent="0.2">
      <c r="AH63" s="259"/>
    </row>
    <row r="64" spans="28:34" ht="13.2" x14ac:dyDescent="0.2">
      <c r="AG64" s="259"/>
      <c r="AH64" s="259"/>
    </row>
    <row r="65" spans="28:34" ht="13.2" x14ac:dyDescent="0.2"/>
    <row r="66" spans="28:34" ht="13.2" x14ac:dyDescent="0.2"/>
    <row r="67" spans="28:34" ht="13.2" x14ac:dyDescent="0.2"/>
    <row r="68" spans="28:34" ht="13.2" x14ac:dyDescent="0.2">
      <c r="AB68" s="259"/>
      <c r="AC68" s="259"/>
      <c r="AD68" s="259"/>
      <c r="AE68" s="259"/>
      <c r="AF68" s="259"/>
      <c r="AG68" s="259"/>
      <c r="AH68" s="259"/>
    </row>
    <row r="69" spans="28:34" ht="13.2" x14ac:dyDescent="0.2">
      <c r="AF69" s="259"/>
      <c r="AG69" s="259"/>
      <c r="AH69" s="259"/>
    </row>
    <row r="70" spans="28:34" ht="13.2" x14ac:dyDescent="0.2"/>
    <row r="71" spans="28:34" ht="13.2" x14ac:dyDescent="0.2"/>
    <row r="72" spans="28:34" ht="13.2" x14ac:dyDescent="0.2"/>
    <row r="73" spans="28:34" ht="13.2" x14ac:dyDescent="0.2"/>
    <row r="74" spans="28:34" ht="13.2" x14ac:dyDescent="0.2"/>
    <row r="75" spans="28:34" ht="13.2" x14ac:dyDescent="0.2">
      <c r="AH75" s="259"/>
    </row>
    <row r="76" spans="28:34" ht="13.2" x14ac:dyDescent="0.2">
      <c r="AF76" s="259"/>
      <c r="AG76" s="259"/>
      <c r="AH76" s="259"/>
    </row>
    <row r="77" spans="28:34" ht="13.2" x14ac:dyDescent="0.2">
      <c r="AG77" s="259"/>
      <c r="AH77" s="259"/>
    </row>
    <row r="78" spans="28:34" ht="13.2" x14ac:dyDescent="0.2"/>
    <row r="79" spans="28:34" ht="13.2" x14ac:dyDescent="0.2"/>
    <row r="80" spans="28:34" ht="13.2" x14ac:dyDescent="0.2"/>
    <row r="81" spans="25:34" ht="13.2" x14ac:dyDescent="0.2"/>
    <row r="82" spans="25:34" ht="13.2" x14ac:dyDescent="0.2">
      <c r="Y82" s="259"/>
    </row>
    <row r="83" spans="25:34" ht="13.2" x14ac:dyDescent="0.2">
      <c r="Y83" s="259"/>
      <c r="Z83" s="259"/>
      <c r="AA83" s="259"/>
      <c r="AB83" s="259"/>
      <c r="AC83" s="259"/>
      <c r="AD83" s="259"/>
      <c r="AE83" s="259"/>
      <c r="AF83" s="259"/>
      <c r="AG83" s="259"/>
      <c r="AH83" s="259"/>
    </row>
    <row r="84" spans="25:34" ht="13.2" x14ac:dyDescent="0.2"/>
    <row r="85" spans="25:34" ht="13.2" x14ac:dyDescent="0.2"/>
    <row r="86" spans="25:34" ht="13.2" x14ac:dyDescent="0.2"/>
    <row r="87" spans="25:34" ht="13.2" x14ac:dyDescent="0.2"/>
    <row r="88" spans="25:34" ht="13.2" x14ac:dyDescent="0.2">
      <c r="AH88" s="25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9"/>
      <c r="AG94" s="259"/>
      <c r="AH94" s="259"/>
    </row>
    <row r="95" spans="25:34" ht="13.5" customHeight="1" x14ac:dyDescent="0.2">
      <c r="AH95" s="25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9"/>
    </row>
    <row r="102" spans="33:34" ht="13.5" customHeight="1" x14ac:dyDescent="0.2"/>
    <row r="103" spans="33:34" ht="13.5" customHeight="1" x14ac:dyDescent="0.2"/>
    <row r="104" spans="33:34" ht="13.5" customHeight="1" x14ac:dyDescent="0.2">
      <c r="AG104" s="259"/>
      <c r="AH104" s="25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9"/>
    </row>
    <row r="117" spans="34:122" ht="13.5" customHeight="1" x14ac:dyDescent="0.2"/>
    <row r="118" spans="34:122" ht="13.5" customHeight="1" x14ac:dyDescent="0.2"/>
    <row r="119" spans="34:122" ht="13.5" customHeight="1" x14ac:dyDescent="0.2"/>
    <row r="120" spans="34:122" ht="13.5" customHeight="1" x14ac:dyDescent="0.2">
      <c r="AH120" s="259"/>
    </row>
    <row r="121" spans="34:122" ht="13.5" customHeight="1" x14ac:dyDescent="0.2">
      <c r="AH121" s="259"/>
    </row>
    <row r="122" spans="34:122" ht="13.5" customHeight="1" x14ac:dyDescent="0.2"/>
    <row r="123" spans="34:122" ht="13.5" customHeight="1" x14ac:dyDescent="0.2"/>
    <row r="124" spans="34:122" ht="13.5" customHeight="1" x14ac:dyDescent="0.2"/>
    <row r="125" spans="34:122" ht="13.5" customHeight="1" x14ac:dyDescent="0.2">
      <c r="DR125" s="259" t="s">
        <v>512</v>
      </c>
    </row>
  </sheetData>
  <sheetProtection algorithmName="SHA-512" hashValue="c39tVIvCz/tVH21Fmvz3kcqLFtaY+jYOrlYXIKNzA0oN1sFY65CkwJXQ3DWiyEpUdyc7gud2BVcjZWc/1WArug==" saltValue="gGf3nFbjR+NXxKY4IxPs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3CB9-407F-410C-B944-03C3F42F524B}">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34" width="2.44140625" style="260" customWidth="1"/>
    <col min="35" max="122" width="2.44140625" style="259" customWidth="1"/>
    <col min="123" max="16384" width="2.44140625" style="259" hidden="1"/>
  </cols>
  <sheetData>
    <row r="1" spans="2:34"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2:34" ht="13.2" x14ac:dyDescent="0.2">
      <c r="S2" s="259"/>
      <c r="AH2" s="259"/>
    </row>
    <row r="3" spans="2:34"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row>
    <row r="4" spans="2:34" ht="13.2" x14ac:dyDescent="0.2"/>
    <row r="5" spans="2:34" ht="13.2" x14ac:dyDescent="0.2"/>
    <row r="6" spans="2:34" ht="13.2" x14ac:dyDescent="0.2"/>
    <row r="7" spans="2:34" ht="13.2" x14ac:dyDescent="0.2"/>
    <row r="8" spans="2:34" ht="13.2" x14ac:dyDescent="0.2"/>
    <row r="9" spans="2:34" ht="13.2" x14ac:dyDescent="0.2">
      <c r="AH9" s="25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9"/>
    </row>
    <row r="18" spans="12:34" ht="13.2" x14ac:dyDescent="0.2"/>
    <row r="19" spans="12:34" ht="13.2" x14ac:dyDescent="0.2"/>
    <row r="20" spans="12:34" ht="13.2" x14ac:dyDescent="0.2">
      <c r="AH20" s="259"/>
    </row>
    <row r="21" spans="12:34" ht="13.2" x14ac:dyDescent="0.2">
      <c r="AH21" s="259"/>
    </row>
    <row r="22" spans="12:34" ht="13.2" x14ac:dyDescent="0.2"/>
    <row r="23" spans="12:34" ht="13.2" x14ac:dyDescent="0.2"/>
    <row r="24" spans="12:34" ht="13.2" x14ac:dyDescent="0.2">
      <c r="Q24" s="259"/>
    </row>
    <row r="25" spans="12:34" ht="13.2" x14ac:dyDescent="0.2"/>
    <row r="26" spans="12:34" ht="13.2" x14ac:dyDescent="0.2"/>
    <row r="27" spans="12:34" ht="13.2" x14ac:dyDescent="0.2"/>
    <row r="28" spans="12:34" ht="13.2" x14ac:dyDescent="0.2">
      <c r="O28" s="259"/>
      <c r="T28" s="259"/>
      <c r="AH28" s="259"/>
    </row>
    <row r="29" spans="12:34" ht="13.2" x14ac:dyDescent="0.2"/>
    <row r="30" spans="12:34" ht="13.2" x14ac:dyDescent="0.2"/>
    <row r="31" spans="12:34" ht="13.2" x14ac:dyDescent="0.2">
      <c r="Q31" s="259"/>
    </row>
    <row r="32" spans="12:34" ht="13.2" x14ac:dyDescent="0.2">
      <c r="L32" s="259"/>
    </row>
    <row r="33" spans="2:34" ht="13.2" x14ac:dyDescent="0.2">
      <c r="C33" s="259"/>
      <c r="E33" s="259"/>
      <c r="G33" s="259"/>
      <c r="I33" s="259"/>
      <c r="X33" s="259"/>
    </row>
    <row r="34" spans="2:34" ht="13.2" x14ac:dyDescent="0.2">
      <c r="B34" s="259"/>
      <c r="P34" s="259"/>
      <c r="R34" s="259"/>
      <c r="T34" s="259"/>
    </row>
    <row r="35" spans="2:34" ht="13.2" x14ac:dyDescent="0.2">
      <c r="D35" s="259"/>
      <c r="W35" s="259"/>
      <c r="AC35" s="259"/>
      <c r="AD35" s="259"/>
      <c r="AE35" s="259"/>
      <c r="AF35" s="259"/>
      <c r="AG35" s="259"/>
      <c r="AH35" s="259"/>
    </row>
    <row r="36" spans="2:34" ht="13.2" x14ac:dyDescent="0.2">
      <c r="H36" s="259"/>
      <c r="J36" s="259"/>
      <c r="K36" s="259"/>
      <c r="M36" s="259"/>
      <c r="Y36" s="259"/>
      <c r="Z36" s="259"/>
      <c r="AA36" s="259"/>
      <c r="AB36" s="259"/>
      <c r="AC36" s="259"/>
      <c r="AD36" s="259"/>
      <c r="AE36" s="259"/>
      <c r="AF36" s="259"/>
      <c r="AG36" s="259"/>
      <c r="AH36" s="259"/>
    </row>
    <row r="37" spans="2:34" ht="13.2" x14ac:dyDescent="0.2">
      <c r="AH37" s="259"/>
    </row>
    <row r="38" spans="2:34" ht="13.2" x14ac:dyDescent="0.2">
      <c r="AG38" s="259"/>
      <c r="AH38" s="259"/>
    </row>
    <row r="39" spans="2:34" ht="13.2" x14ac:dyDescent="0.2"/>
    <row r="40" spans="2:34" ht="13.2" x14ac:dyDescent="0.2">
      <c r="X40" s="259"/>
    </row>
    <row r="41" spans="2:34" ht="13.2" x14ac:dyDescent="0.2">
      <c r="R41" s="259"/>
    </row>
    <row r="42" spans="2:34" ht="13.2" x14ac:dyDescent="0.2">
      <c r="W42" s="259"/>
    </row>
    <row r="43" spans="2:34" ht="13.2" x14ac:dyDescent="0.2">
      <c r="Y43" s="259"/>
      <c r="Z43" s="259"/>
      <c r="AA43" s="259"/>
      <c r="AB43" s="259"/>
      <c r="AC43" s="259"/>
      <c r="AD43" s="259"/>
      <c r="AE43" s="259"/>
      <c r="AF43" s="259"/>
      <c r="AG43" s="259"/>
      <c r="AH43" s="259"/>
    </row>
    <row r="44" spans="2:34" ht="13.2" x14ac:dyDescent="0.2">
      <c r="AH44" s="259"/>
    </row>
    <row r="45" spans="2:34" ht="13.2" x14ac:dyDescent="0.2">
      <c r="X45" s="259"/>
    </row>
    <row r="46" spans="2:34" ht="13.2" x14ac:dyDescent="0.2"/>
    <row r="47" spans="2:34" ht="13.2" x14ac:dyDescent="0.2"/>
    <row r="48" spans="2:34" ht="13.2" x14ac:dyDescent="0.2">
      <c r="W48" s="259"/>
      <c r="Y48" s="259"/>
      <c r="Z48" s="259"/>
      <c r="AA48" s="259"/>
      <c r="AB48" s="259"/>
      <c r="AC48" s="259"/>
      <c r="AD48" s="259"/>
      <c r="AE48" s="259"/>
      <c r="AF48" s="259"/>
      <c r="AG48" s="259"/>
      <c r="AH48" s="259"/>
    </row>
    <row r="49" spans="28:34" ht="13.2" x14ac:dyDescent="0.2"/>
    <row r="50" spans="28:34" ht="13.2" x14ac:dyDescent="0.2">
      <c r="AE50" s="259"/>
      <c r="AF50" s="259"/>
      <c r="AG50" s="259"/>
      <c r="AH50" s="259"/>
    </row>
    <row r="51" spans="28:34" ht="13.2" x14ac:dyDescent="0.2">
      <c r="AC51" s="259"/>
      <c r="AD51" s="259"/>
      <c r="AE51" s="259"/>
      <c r="AF51" s="259"/>
      <c r="AG51" s="259"/>
      <c r="AH51" s="259"/>
    </row>
    <row r="52" spans="28:34" ht="13.2" x14ac:dyDescent="0.2"/>
    <row r="53" spans="28:34" ht="13.2" x14ac:dyDescent="0.2">
      <c r="AF53" s="259"/>
      <c r="AG53" s="259"/>
      <c r="AH53" s="259"/>
    </row>
    <row r="54" spans="28:34" ht="13.2" x14ac:dyDescent="0.2">
      <c r="AH54" s="259"/>
    </row>
    <row r="55" spans="28:34" ht="13.2" x14ac:dyDescent="0.2"/>
    <row r="56" spans="28:34" ht="13.2" x14ac:dyDescent="0.2">
      <c r="AB56" s="259"/>
      <c r="AC56" s="259"/>
      <c r="AD56" s="259"/>
      <c r="AE56" s="259"/>
      <c r="AF56" s="259"/>
      <c r="AG56" s="259"/>
      <c r="AH56" s="259"/>
    </row>
    <row r="57" spans="28:34" ht="13.2" x14ac:dyDescent="0.2">
      <c r="AH57" s="259"/>
    </row>
    <row r="58" spans="28:34" ht="13.2" x14ac:dyDescent="0.2">
      <c r="AH58" s="259"/>
    </row>
    <row r="59" spans="28:34" ht="13.2" x14ac:dyDescent="0.2">
      <c r="AG59" s="259"/>
      <c r="AH59" s="259"/>
    </row>
    <row r="60" spans="28:34" ht="13.2" x14ac:dyDescent="0.2"/>
    <row r="61" spans="28:34" ht="13.2" x14ac:dyDescent="0.2"/>
    <row r="62" spans="28:34" ht="13.2" x14ac:dyDescent="0.2"/>
    <row r="63" spans="28:34" ht="13.2" x14ac:dyDescent="0.2">
      <c r="AH63" s="259"/>
    </row>
    <row r="64" spans="28:34" ht="13.2" x14ac:dyDescent="0.2">
      <c r="AG64" s="259"/>
      <c r="AH64" s="259"/>
    </row>
    <row r="65" spans="28:34" ht="13.2" x14ac:dyDescent="0.2"/>
    <row r="66" spans="28:34" ht="13.2" x14ac:dyDescent="0.2"/>
    <row r="67" spans="28:34" ht="13.2" x14ac:dyDescent="0.2"/>
    <row r="68" spans="28:34" ht="13.2" x14ac:dyDescent="0.2">
      <c r="AB68" s="259"/>
      <c r="AC68" s="259"/>
      <c r="AD68" s="259"/>
      <c r="AE68" s="259"/>
      <c r="AF68" s="259"/>
      <c r="AG68" s="259"/>
      <c r="AH68" s="259"/>
    </row>
    <row r="69" spans="28:34" ht="13.2" x14ac:dyDescent="0.2">
      <c r="AF69" s="259"/>
      <c r="AG69" s="259"/>
      <c r="AH69" s="259"/>
    </row>
    <row r="70" spans="28:34" ht="13.2" x14ac:dyDescent="0.2"/>
    <row r="71" spans="28:34" ht="13.2" x14ac:dyDescent="0.2"/>
    <row r="72" spans="28:34" ht="13.2" x14ac:dyDescent="0.2"/>
    <row r="73" spans="28:34" ht="13.2" x14ac:dyDescent="0.2"/>
    <row r="74" spans="28:34" ht="13.2" x14ac:dyDescent="0.2"/>
    <row r="75" spans="28:34" ht="13.2" x14ac:dyDescent="0.2">
      <c r="AH75" s="259"/>
    </row>
    <row r="76" spans="28:34" ht="13.2" x14ac:dyDescent="0.2">
      <c r="AF76" s="259"/>
      <c r="AG76" s="259"/>
      <c r="AH76" s="259"/>
    </row>
    <row r="77" spans="28:34" ht="13.2" x14ac:dyDescent="0.2">
      <c r="AG77" s="259"/>
      <c r="AH77" s="259"/>
    </row>
    <row r="78" spans="28:34" ht="13.2" x14ac:dyDescent="0.2"/>
    <row r="79" spans="28:34" ht="13.2" x14ac:dyDescent="0.2"/>
    <row r="80" spans="28:34" ht="13.2" x14ac:dyDescent="0.2"/>
    <row r="81" spans="25:34" ht="13.2" x14ac:dyDescent="0.2"/>
    <row r="82" spans="25:34" ht="13.2" x14ac:dyDescent="0.2">
      <c r="Y82" s="259"/>
    </row>
    <row r="83" spans="25:34" ht="13.2" x14ac:dyDescent="0.2">
      <c r="Y83" s="259"/>
      <c r="Z83" s="259"/>
      <c r="AA83" s="259"/>
      <c r="AB83" s="259"/>
      <c r="AC83" s="259"/>
      <c r="AD83" s="259"/>
      <c r="AE83" s="259"/>
      <c r="AF83" s="259"/>
      <c r="AG83" s="259"/>
      <c r="AH83" s="259"/>
    </row>
    <row r="84" spans="25:34" ht="13.2" x14ac:dyDescent="0.2"/>
    <row r="85" spans="25:34" ht="13.2" x14ac:dyDescent="0.2"/>
    <row r="86" spans="25:34" ht="13.2" x14ac:dyDescent="0.2"/>
    <row r="87" spans="25:34" ht="13.2" x14ac:dyDescent="0.2"/>
    <row r="88" spans="25:34" ht="13.2" x14ac:dyDescent="0.2">
      <c r="AH88" s="25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9"/>
      <c r="AG94" s="259"/>
      <c r="AH94" s="259"/>
    </row>
    <row r="95" spans="25:34" ht="13.5" customHeight="1" x14ac:dyDescent="0.2">
      <c r="AH95" s="25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9"/>
    </row>
    <row r="102" spans="33:34" ht="13.5" customHeight="1" x14ac:dyDescent="0.2"/>
    <row r="103" spans="33:34" ht="13.5" customHeight="1" x14ac:dyDescent="0.2"/>
    <row r="104" spans="33:34" ht="13.5" customHeight="1" x14ac:dyDescent="0.2">
      <c r="AG104" s="259"/>
      <c r="AH104" s="25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9"/>
    </row>
    <row r="117" spans="34:122" ht="13.5" customHeight="1" x14ac:dyDescent="0.2"/>
    <row r="118" spans="34:122" ht="13.5" customHeight="1" x14ac:dyDescent="0.2"/>
    <row r="119" spans="34:122" ht="13.5" customHeight="1" x14ac:dyDescent="0.2"/>
    <row r="120" spans="34:122" ht="13.5" customHeight="1" x14ac:dyDescent="0.2">
      <c r="AH120" s="259"/>
    </row>
    <row r="121" spans="34:122" ht="13.5" customHeight="1" x14ac:dyDescent="0.2">
      <c r="AH121" s="259"/>
    </row>
    <row r="122" spans="34:122" ht="13.5" customHeight="1" x14ac:dyDescent="0.2"/>
    <row r="123" spans="34:122" ht="13.5" customHeight="1" x14ac:dyDescent="0.2"/>
    <row r="124" spans="34:122" ht="13.5" customHeight="1" x14ac:dyDescent="0.2"/>
    <row r="125" spans="34:122" ht="13.5" customHeight="1" x14ac:dyDescent="0.2">
      <c r="DR125" s="259" t="s">
        <v>512</v>
      </c>
    </row>
  </sheetData>
  <sheetProtection algorithmName="SHA-512" hashValue="3bntWKpnRxd/WVhAZnEWb2zvudr6iyt0VWXnGXyQS1D4v1HME6LkOaqhr4t96dKdY0EvCoa7ShX3ne9bgwxdmw==" saltValue="Td+sT74fxxA4KKHUyczm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562</v>
      </c>
      <c r="G2" s="153"/>
      <c r="H2" s="154"/>
    </row>
    <row r="3" spans="1:8" x14ac:dyDescent="0.2">
      <c r="A3" s="150" t="s">
        <v>555</v>
      </c>
      <c r="B3" s="155"/>
      <c r="C3" s="156"/>
      <c r="D3" s="157">
        <v>198847</v>
      </c>
      <c r="E3" s="158"/>
      <c r="F3" s="159">
        <v>237994</v>
      </c>
      <c r="G3" s="160"/>
      <c r="H3" s="161"/>
    </row>
    <row r="4" spans="1:8" x14ac:dyDescent="0.2">
      <c r="A4" s="162"/>
      <c r="B4" s="163"/>
      <c r="C4" s="164"/>
      <c r="D4" s="165">
        <v>138264</v>
      </c>
      <c r="E4" s="166"/>
      <c r="F4" s="167">
        <v>110361</v>
      </c>
      <c r="G4" s="168"/>
      <c r="H4" s="169"/>
    </row>
    <row r="5" spans="1:8" x14ac:dyDescent="0.2">
      <c r="A5" s="150" t="s">
        <v>557</v>
      </c>
      <c r="B5" s="155"/>
      <c r="C5" s="156"/>
      <c r="D5" s="157">
        <v>308013</v>
      </c>
      <c r="E5" s="158"/>
      <c r="F5" s="159">
        <v>267911</v>
      </c>
      <c r="G5" s="160"/>
      <c r="H5" s="161"/>
    </row>
    <row r="6" spans="1:8" x14ac:dyDescent="0.2">
      <c r="A6" s="162"/>
      <c r="B6" s="163"/>
      <c r="C6" s="164"/>
      <c r="D6" s="165">
        <v>203763</v>
      </c>
      <c r="E6" s="166"/>
      <c r="F6" s="167">
        <v>106425</v>
      </c>
      <c r="G6" s="168"/>
      <c r="H6" s="169"/>
    </row>
    <row r="7" spans="1:8" x14ac:dyDescent="0.2">
      <c r="A7" s="150" t="s">
        <v>558</v>
      </c>
      <c r="B7" s="155"/>
      <c r="C7" s="156"/>
      <c r="D7" s="157">
        <v>259138</v>
      </c>
      <c r="E7" s="158"/>
      <c r="F7" s="159">
        <v>228215</v>
      </c>
      <c r="G7" s="160"/>
      <c r="H7" s="161"/>
    </row>
    <row r="8" spans="1:8" x14ac:dyDescent="0.2">
      <c r="A8" s="162"/>
      <c r="B8" s="163"/>
      <c r="C8" s="164"/>
      <c r="D8" s="165">
        <v>145632</v>
      </c>
      <c r="E8" s="166"/>
      <c r="F8" s="167">
        <v>117571</v>
      </c>
      <c r="G8" s="168"/>
      <c r="H8" s="169"/>
    </row>
    <row r="9" spans="1:8" x14ac:dyDescent="0.2">
      <c r="A9" s="150" t="s">
        <v>559</v>
      </c>
      <c r="B9" s="155"/>
      <c r="C9" s="156"/>
      <c r="D9" s="157">
        <v>276674</v>
      </c>
      <c r="E9" s="158"/>
      <c r="F9" s="159">
        <v>264232</v>
      </c>
      <c r="G9" s="160"/>
      <c r="H9" s="161"/>
    </row>
    <row r="10" spans="1:8" x14ac:dyDescent="0.2">
      <c r="A10" s="162"/>
      <c r="B10" s="163"/>
      <c r="C10" s="164"/>
      <c r="D10" s="165">
        <v>190195</v>
      </c>
      <c r="E10" s="166"/>
      <c r="F10" s="167">
        <v>133959</v>
      </c>
      <c r="G10" s="168"/>
      <c r="H10" s="169"/>
    </row>
    <row r="11" spans="1:8" x14ac:dyDescent="0.2">
      <c r="A11" s="150" t="s">
        <v>560</v>
      </c>
      <c r="B11" s="155"/>
      <c r="C11" s="156"/>
      <c r="D11" s="157">
        <v>331505</v>
      </c>
      <c r="E11" s="158"/>
      <c r="F11" s="159">
        <v>263613</v>
      </c>
      <c r="G11" s="160"/>
      <c r="H11" s="161"/>
    </row>
    <row r="12" spans="1:8" x14ac:dyDescent="0.2">
      <c r="A12" s="162"/>
      <c r="B12" s="163"/>
      <c r="C12" s="170"/>
      <c r="D12" s="165">
        <v>210760</v>
      </c>
      <c r="E12" s="166"/>
      <c r="F12" s="167">
        <v>128823</v>
      </c>
      <c r="G12" s="168"/>
      <c r="H12" s="169"/>
    </row>
    <row r="13" spans="1:8" x14ac:dyDescent="0.2">
      <c r="A13" s="150"/>
      <c r="B13" s="155"/>
      <c r="C13" s="156"/>
      <c r="D13" s="157">
        <v>274835</v>
      </c>
      <c r="E13" s="158"/>
      <c r="F13" s="159">
        <v>252393</v>
      </c>
      <c r="G13" s="171"/>
      <c r="H13" s="161"/>
    </row>
    <row r="14" spans="1:8" x14ac:dyDescent="0.2">
      <c r="A14" s="162"/>
      <c r="B14" s="163"/>
      <c r="C14" s="164"/>
      <c r="D14" s="165">
        <v>177723</v>
      </c>
      <c r="E14" s="166"/>
      <c r="F14" s="167">
        <v>119428</v>
      </c>
      <c r="G14" s="168"/>
      <c r="H14" s="169"/>
    </row>
    <row r="17" spans="1:11" x14ac:dyDescent="0.2">
      <c r="A17" s="146" t="s">
        <v>53</v>
      </c>
    </row>
    <row r="18" spans="1:11" x14ac:dyDescent="0.2">
      <c r="A18" s="172"/>
      <c r="B18" s="172" t="str">
        <f>実質収支比率等に係る経年分析!F$46</f>
        <v>H28</v>
      </c>
      <c r="C18" s="172" t="str">
        <f>実質収支比率等に係る経年分析!G$46</f>
        <v>H29</v>
      </c>
      <c r="D18" s="172" t="str">
        <f>実質収支比率等に係る経年分析!H$46</f>
        <v>H30</v>
      </c>
      <c r="E18" s="172" t="str">
        <f>実質収支比率等に係る経年分析!I$46</f>
        <v>R01</v>
      </c>
      <c r="F18" s="172" t="str">
        <f>実質収支比率等に係る経年分析!J$46</f>
        <v>R02</v>
      </c>
    </row>
    <row r="19" spans="1:11" x14ac:dyDescent="0.2">
      <c r="A19" s="172" t="s">
        <v>54</v>
      </c>
      <c r="B19" s="172">
        <f>ROUND(VALUE(SUBSTITUTE(実質収支比率等に係る経年分析!F$48,"▲","-")),2)</f>
        <v>15.44</v>
      </c>
      <c r="C19" s="172">
        <f>ROUND(VALUE(SUBSTITUTE(実質収支比率等に係る経年分析!G$48,"▲","-")),2)</f>
        <v>14.29</v>
      </c>
      <c r="D19" s="172">
        <f>ROUND(VALUE(SUBSTITUTE(実質収支比率等に係る経年分析!H$48,"▲","-")),2)</f>
        <v>11.01</v>
      </c>
      <c r="E19" s="172">
        <f>ROUND(VALUE(SUBSTITUTE(実質収支比率等に係る経年分析!I$48,"▲","-")),2)</f>
        <v>17.690000000000001</v>
      </c>
      <c r="F19" s="172">
        <f>ROUND(VALUE(SUBSTITUTE(実質収支比率等に係る経年分析!J$48,"▲","-")),2)</f>
        <v>18.97</v>
      </c>
    </row>
    <row r="20" spans="1:11" x14ac:dyDescent="0.2">
      <c r="A20" s="172" t="s">
        <v>55</v>
      </c>
      <c r="B20" s="172">
        <f>ROUND(VALUE(SUBSTITUTE(実質収支比率等に係る経年分析!F$47,"▲","-")),2)</f>
        <v>124.91</v>
      </c>
      <c r="C20" s="172">
        <f>ROUND(VALUE(SUBSTITUTE(実質収支比率等に係る経年分析!G$47,"▲","-")),2)</f>
        <v>75.94</v>
      </c>
      <c r="D20" s="172">
        <f>ROUND(VALUE(SUBSTITUTE(実質収支比率等に係る経年分析!H$47,"▲","-")),2)</f>
        <v>67.2</v>
      </c>
      <c r="E20" s="172">
        <f>ROUND(VALUE(SUBSTITUTE(実質収支比率等に係る経年分析!I$47,"▲","-")),2)</f>
        <v>68.260000000000005</v>
      </c>
      <c r="F20" s="172">
        <f>ROUND(VALUE(SUBSTITUTE(実質収支比率等に係る経年分析!J$47,"▲","-")),2)</f>
        <v>65.02</v>
      </c>
    </row>
    <row r="21" spans="1:11" x14ac:dyDescent="0.2">
      <c r="A21" s="172" t="s">
        <v>56</v>
      </c>
      <c r="B21" s="172">
        <f>IF(ISNUMBER(VALUE(SUBSTITUTE(実質収支比率等に係る経年分析!F$49,"▲","-"))),ROUND(VALUE(SUBSTITUTE(実質収支比率等に係る経年分析!F$49,"▲","-")),2),NA())</f>
        <v>34.54</v>
      </c>
      <c r="C21" s="172">
        <f>IF(ISNUMBER(VALUE(SUBSTITUTE(実質収支比率等に係る経年分析!G$49,"▲","-"))),ROUND(VALUE(SUBSTITUTE(実質収支比率等に係る経年分析!G$49,"▲","-")),2),NA())</f>
        <v>-52.61</v>
      </c>
      <c r="D21" s="172">
        <f>IF(ISNUMBER(VALUE(SUBSTITUTE(実質収支比率等に係る経年分析!H$49,"▲","-"))),ROUND(VALUE(SUBSTITUTE(実質収支比率等に係る経年分析!H$49,"▲","-")),2),NA())</f>
        <v>-10.62</v>
      </c>
      <c r="E21" s="172">
        <f>IF(ISNUMBER(VALUE(SUBSTITUTE(実質収支比率等に係る経年分析!I$49,"▲","-"))),ROUND(VALUE(SUBSTITUTE(実質収支比率等に係る経年分析!I$49,"▲","-")),2),NA())</f>
        <v>7.34</v>
      </c>
      <c r="F21" s="172">
        <f>IF(ISNUMBER(VALUE(SUBSTITUTE(実質収支比率等に係る経年分析!J$49,"▲","-"))),ROUND(VALUE(SUBSTITUTE(実質収支比率等に係る経年分析!J$49,"▲","-")),2),NA())</f>
        <v>2.82</v>
      </c>
    </row>
    <row r="24" spans="1:11" x14ac:dyDescent="0.2">
      <c r="A24" s="146" t="s">
        <v>57</v>
      </c>
    </row>
    <row r="25" spans="1:11" x14ac:dyDescent="0.2">
      <c r="A25" s="173"/>
      <c r="B25" s="173" t="str">
        <f>連結実質赤字比率に係る赤字・黒字の構成分析!F$33</f>
        <v>H28</v>
      </c>
      <c r="C25" s="173"/>
      <c r="D25" s="173" t="str">
        <f>連結実質赤字比率に係る赤字・黒字の構成分析!G$33</f>
        <v>H29</v>
      </c>
      <c r="E25" s="173"/>
      <c r="F25" s="173" t="str">
        <f>連結実質赤字比率に係る赤字・黒字の構成分析!H$33</f>
        <v>H30</v>
      </c>
      <c r="G25" s="173"/>
      <c r="H25" s="173" t="str">
        <f>連結実質赤字比率に係る赤字・黒字の構成分析!I$33</f>
        <v>R01</v>
      </c>
      <c r="I25" s="173"/>
      <c r="J25" s="173" t="str">
        <f>連結実質赤字比率に係る赤字・黒字の構成分析!J$33</f>
        <v>R02</v>
      </c>
      <c r="K25" s="173"/>
    </row>
    <row r="26" spans="1:11" x14ac:dyDescent="0.2">
      <c r="A26" s="173"/>
      <c r="B26" s="173" t="s">
        <v>58</v>
      </c>
      <c r="C26" s="173" t="s">
        <v>59</v>
      </c>
      <c r="D26" s="173" t="s">
        <v>58</v>
      </c>
      <c r="E26" s="173" t="s">
        <v>59</v>
      </c>
      <c r="F26" s="173" t="s">
        <v>58</v>
      </c>
      <c r="G26" s="173" t="s">
        <v>59</v>
      </c>
      <c r="H26" s="173" t="s">
        <v>58</v>
      </c>
      <c r="I26" s="173" t="s">
        <v>59</v>
      </c>
      <c r="J26" s="173" t="s">
        <v>58</v>
      </c>
      <c r="K26" s="173" t="s">
        <v>59</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0.01</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str">
        <f>IF(連結実質赤字比率に係る赤字・黒字の構成分析!C$41="",NA(),連結実質赤字比率に係る赤字・黒字の構成分析!C$41)</f>
        <v>農業集落排水事業特別会計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2">
      <c r="A30" s="173" t="str">
        <f>IF(連結実質赤字比率に係る赤字・黒字の構成分析!C$40="",NA(),連結実質赤字比率に係る赤字・黒字の構成分析!C$40)</f>
        <v>下水道事業特別会計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0.01</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0.01</v>
      </c>
    </row>
    <row r="31" spans="1:11" x14ac:dyDescent="0.2">
      <c r="A31" s="173" t="str">
        <f>IF(連結実質赤字比率に係る赤字・黒字の構成分析!C$39="",NA(),連結実質赤字比率に係る赤字・黒字の構成分析!C$39)</f>
        <v>後期高齢者医療特別会計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0.01</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0.02</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0.01</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0.02</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0.01</v>
      </c>
    </row>
    <row r="32" spans="1:11" x14ac:dyDescent="0.2">
      <c r="A32" s="173" t="str">
        <f>IF(連結実質赤字比率に係る赤字・黒字の構成分析!C$38="",NA(),連結実質赤字比率に係る赤字・黒字の構成分析!C$38)</f>
        <v>簡易水道特別会計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0.02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0.04</v>
      </c>
    </row>
    <row r="33" spans="1:16" x14ac:dyDescent="0.2">
      <c r="A33" s="173" t="str">
        <f>IF(連結実質赤字比率に係る赤字・黒字の構成分析!C$37="",NA(),連結実質赤字比率に係る赤字・黒字の構成分析!C$37)</f>
        <v>国民健康保険特別会計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0.59</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0.02</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0.38</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0.38</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7.0000000000000007E-2</v>
      </c>
    </row>
    <row r="34" spans="1:16" x14ac:dyDescent="0.2">
      <c r="A34" s="173" t="str">
        <f>IF(連結実質赤字比率に係る赤字・黒字の構成分析!C$36="",NA(),連結実質赤字比率に係る赤字・黒字の構成分析!C$36)</f>
        <v>国民健康保険診療施設特別会計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0.73</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0.59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0.77</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0.4</v>
      </c>
    </row>
    <row r="35" spans="1:16" x14ac:dyDescent="0.2">
      <c r="A35" s="173" t="str">
        <f>IF(連結実質赤字比率に係る赤字・黒字の構成分析!C$35="",NA(),連結実質赤字比率に係る赤字・黒字の構成分析!C$35)</f>
        <v>介護保険特別会計（保険事業勘定）</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0.68</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0.54</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0.94</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1.26</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1.64</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15.43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14.28</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11.01</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17.68</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18.97</v>
      </c>
    </row>
    <row r="39" spans="1:16" x14ac:dyDescent="0.2">
      <c r="A39" s="146" t="s">
        <v>60</v>
      </c>
    </row>
    <row r="40" spans="1:16" x14ac:dyDescent="0.2">
      <c r="A40" s="174"/>
      <c r="B40" s="174" t="str">
        <f>'実質公債費比率（分子）の構造'!K$44</f>
        <v>H28</v>
      </c>
      <c r="C40" s="174"/>
      <c r="D40" s="174"/>
      <c r="E40" s="174" t="str">
        <f>'実質公債費比率（分子）の構造'!L$44</f>
        <v>H29</v>
      </c>
      <c r="F40" s="174"/>
      <c r="G40" s="174"/>
      <c r="H40" s="174" t="str">
        <f>'実質公債費比率（分子）の構造'!M$44</f>
        <v>H30</v>
      </c>
      <c r="I40" s="174"/>
      <c r="J40" s="174"/>
      <c r="K40" s="174" t="str">
        <f>'実質公債費比率（分子）の構造'!N$44</f>
        <v>R01</v>
      </c>
      <c r="L40" s="174"/>
      <c r="M40" s="174"/>
      <c r="N40" s="174" t="str">
        <f>'実質公債費比率（分子）の構造'!O$44</f>
        <v>R02</v>
      </c>
      <c r="O40" s="174"/>
      <c r="P40" s="174"/>
    </row>
    <row r="41" spans="1:16" x14ac:dyDescent="0.2">
      <c r="A41" s="174"/>
      <c r="B41" s="174" t="s">
        <v>61</v>
      </c>
      <c r="C41" s="174"/>
      <c r="D41" s="174" t="s">
        <v>62</v>
      </c>
      <c r="E41" s="174" t="s">
        <v>61</v>
      </c>
      <c r="F41" s="174"/>
      <c r="G41" s="174" t="s">
        <v>62</v>
      </c>
      <c r="H41" s="174" t="s">
        <v>61</v>
      </c>
      <c r="I41" s="174"/>
      <c r="J41" s="174" t="s">
        <v>62</v>
      </c>
      <c r="K41" s="174" t="s">
        <v>61</v>
      </c>
      <c r="L41" s="174"/>
      <c r="M41" s="174" t="s">
        <v>62</v>
      </c>
      <c r="N41" s="174" t="s">
        <v>61</v>
      </c>
      <c r="O41" s="174"/>
      <c r="P41" s="174" t="s">
        <v>62</v>
      </c>
    </row>
    <row r="42" spans="1:16" x14ac:dyDescent="0.2">
      <c r="A42" s="174" t="s">
        <v>63</v>
      </c>
      <c r="B42" s="174"/>
      <c r="C42" s="174"/>
      <c r="D42" s="174">
        <f>'実質公債費比率（分子）の構造'!K$52</f>
        <v>351</v>
      </c>
      <c r="E42" s="174"/>
      <c r="F42" s="174"/>
      <c r="G42" s="174">
        <f>'実質公債費比率（分子）の構造'!L$52</f>
        <v>393</v>
      </c>
      <c r="H42" s="174"/>
      <c r="I42" s="174"/>
      <c r="J42" s="174">
        <f>'実質公債費比率（分子）の構造'!M$52</f>
        <v>446</v>
      </c>
      <c r="K42" s="174"/>
      <c r="L42" s="174"/>
      <c r="M42" s="174">
        <f>'実質公債費比率（分子）の構造'!N$52</f>
        <v>442</v>
      </c>
      <c r="N42" s="174"/>
      <c r="O42" s="174"/>
      <c r="P42" s="174">
        <f>'実質公債費比率（分子）の構造'!O$52</f>
        <v>455</v>
      </c>
    </row>
    <row r="43" spans="1:16" x14ac:dyDescent="0.2">
      <c r="A43" s="174" t="s">
        <v>64</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65</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2">
      <c r="A45" s="174" t="s">
        <v>66</v>
      </c>
      <c r="B45" s="174">
        <f>'実質公債費比率（分子）の構造'!K$49</f>
        <v>6</v>
      </c>
      <c r="C45" s="174"/>
      <c r="D45" s="174"/>
      <c r="E45" s="174">
        <f>'実質公債費比率（分子）の構造'!L$49</f>
        <v>8</v>
      </c>
      <c r="F45" s="174"/>
      <c r="G45" s="174"/>
      <c r="H45" s="174">
        <f>'実質公債費比率（分子）の構造'!M$49</f>
        <v>11</v>
      </c>
      <c r="I45" s="174"/>
      <c r="J45" s="174"/>
      <c r="K45" s="174">
        <f>'実質公債費比率（分子）の構造'!N$49</f>
        <v>13</v>
      </c>
      <c r="L45" s="174"/>
      <c r="M45" s="174"/>
      <c r="N45" s="174">
        <f>'実質公債費比率（分子）の構造'!O$49</f>
        <v>12</v>
      </c>
      <c r="O45" s="174"/>
      <c r="P45" s="174"/>
    </row>
    <row r="46" spans="1:16" x14ac:dyDescent="0.2">
      <c r="A46" s="174" t="s">
        <v>67</v>
      </c>
      <c r="B46" s="174">
        <f>'実質公債費比率（分子）の構造'!K$48</f>
        <v>116</v>
      </c>
      <c r="C46" s="174"/>
      <c r="D46" s="174"/>
      <c r="E46" s="174">
        <f>'実質公債費比率（分子）の構造'!L$48</f>
        <v>123</v>
      </c>
      <c r="F46" s="174"/>
      <c r="G46" s="174"/>
      <c r="H46" s="174">
        <f>'実質公債費比率（分子）の構造'!M$48</f>
        <v>131</v>
      </c>
      <c r="I46" s="174"/>
      <c r="J46" s="174"/>
      <c r="K46" s="174">
        <f>'実質公債費比率（分子）の構造'!N$48</f>
        <v>132</v>
      </c>
      <c r="L46" s="174"/>
      <c r="M46" s="174"/>
      <c r="N46" s="174">
        <f>'実質公債費比率（分子）の構造'!O$48</f>
        <v>136</v>
      </c>
      <c r="O46" s="174"/>
      <c r="P46" s="174"/>
    </row>
    <row r="47" spans="1:16" x14ac:dyDescent="0.2">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70</v>
      </c>
      <c r="B49" s="174">
        <f>'実質公債費比率（分子）の構造'!K$45</f>
        <v>273</v>
      </c>
      <c r="C49" s="174"/>
      <c r="D49" s="174"/>
      <c r="E49" s="174">
        <f>'実質公債費比率（分子）の構造'!L$45</f>
        <v>326</v>
      </c>
      <c r="F49" s="174"/>
      <c r="G49" s="174"/>
      <c r="H49" s="174">
        <f>'実質公債費比率（分子）の構造'!M$45</f>
        <v>384</v>
      </c>
      <c r="I49" s="174"/>
      <c r="J49" s="174"/>
      <c r="K49" s="174">
        <f>'実質公債費比率（分子）の構造'!N$45</f>
        <v>395</v>
      </c>
      <c r="L49" s="174"/>
      <c r="M49" s="174"/>
      <c r="N49" s="174">
        <f>'実質公債費比率（分子）の構造'!O$45</f>
        <v>406</v>
      </c>
      <c r="O49" s="174"/>
      <c r="P49" s="174"/>
    </row>
    <row r="50" spans="1:16" x14ac:dyDescent="0.2">
      <c r="A50" s="174" t="s">
        <v>71</v>
      </c>
      <c r="B50" s="174" t="e">
        <f>NA()</f>
        <v>#N/A</v>
      </c>
      <c r="C50" s="174">
        <f>IF(ISNUMBER('実質公債費比率（分子）の構造'!K$53),'実質公債費比率（分子）の構造'!K$53,NA())</f>
        <v>44</v>
      </c>
      <c r="D50" s="174" t="e">
        <f>NA()</f>
        <v>#N/A</v>
      </c>
      <c r="E50" s="174" t="e">
        <f>NA()</f>
        <v>#N/A</v>
      </c>
      <c r="F50" s="174">
        <f>IF(ISNUMBER('実質公債費比率（分子）の構造'!L$53),'実質公債費比率（分子）の構造'!L$53,NA())</f>
        <v>64</v>
      </c>
      <c r="G50" s="174" t="e">
        <f>NA()</f>
        <v>#N/A</v>
      </c>
      <c r="H50" s="174" t="e">
        <f>NA()</f>
        <v>#N/A</v>
      </c>
      <c r="I50" s="174">
        <f>IF(ISNUMBER('実質公債費比率（分子）の構造'!M$53),'実質公債費比率（分子）の構造'!M$53,NA())</f>
        <v>80</v>
      </c>
      <c r="J50" s="174" t="e">
        <f>NA()</f>
        <v>#N/A</v>
      </c>
      <c r="K50" s="174" t="e">
        <f>NA()</f>
        <v>#N/A</v>
      </c>
      <c r="L50" s="174">
        <f>IF(ISNUMBER('実質公債費比率（分子）の構造'!N$53),'実質公債費比率（分子）の構造'!N$53,NA())</f>
        <v>98</v>
      </c>
      <c r="M50" s="174" t="e">
        <f>NA()</f>
        <v>#N/A</v>
      </c>
      <c r="N50" s="174" t="e">
        <f>NA()</f>
        <v>#N/A</v>
      </c>
      <c r="O50" s="174">
        <f>IF(ISNUMBER('実質公債費比率（分子）の構造'!O$53),'実質公債費比率（分子）の構造'!O$53,NA())</f>
        <v>99</v>
      </c>
      <c r="P50" s="174" t="e">
        <f>NA()</f>
        <v>#N/A</v>
      </c>
    </row>
    <row r="53" spans="1:16" x14ac:dyDescent="0.2">
      <c r="A53" s="146" t="s">
        <v>72</v>
      </c>
    </row>
    <row r="54" spans="1:16" x14ac:dyDescent="0.2">
      <c r="A54" s="173"/>
      <c r="B54" s="173" t="str">
        <f>'将来負担比率（分子）の構造'!I$40</f>
        <v>H28</v>
      </c>
      <c r="C54" s="173"/>
      <c r="D54" s="173"/>
      <c r="E54" s="173" t="str">
        <f>'将来負担比率（分子）の構造'!J$40</f>
        <v>H29</v>
      </c>
      <c r="F54" s="173"/>
      <c r="G54" s="173"/>
      <c r="H54" s="173" t="str">
        <f>'将来負担比率（分子）の構造'!K$40</f>
        <v>H30</v>
      </c>
      <c r="I54" s="173"/>
      <c r="J54" s="173"/>
      <c r="K54" s="173" t="str">
        <f>'将来負担比率（分子）の構造'!L$40</f>
        <v>R01</v>
      </c>
      <c r="L54" s="173"/>
      <c r="M54" s="173"/>
      <c r="N54" s="173" t="str">
        <f>'将来負担比率（分子）の構造'!M$40</f>
        <v>R02</v>
      </c>
      <c r="O54" s="173"/>
      <c r="P54" s="173"/>
    </row>
    <row r="55" spans="1:16" x14ac:dyDescent="0.2">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x14ac:dyDescent="0.2">
      <c r="A56" s="173" t="s">
        <v>43</v>
      </c>
      <c r="B56" s="173"/>
      <c r="C56" s="173"/>
      <c r="D56" s="173">
        <f>'将来負担比率（分子）の構造'!I$52</f>
        <v>4092</v>
      </c>
      <c r="E56" s="173"/>
      <c r="F56" s="173"/>
      <c r="G56" s="173">
        <f>'将来負担比率（分子）の構造'!J$52</f>
        <v>4062</v>
      </c>
      <c r="H56" s="173"/>
      <c r="I56" s="173"/>
      <c r="J56" s="173">
        <f>'将来負担比率（分子）の構造'!K$52</f>
        <v>3874</v>
      </c>
      <c r="K56" s="173"/>
      <c r="L56" s="173"/>
      <c r="M56" s="173">
        <f>'将来負担比率（分子）の構造'!L$52</f>
        <v>3887</v>
      </c>
      <c r="N56" s="173"/>
      <c r="O56" s="173"/>
      <c r="P56" s="173">
        <f>'将来負担比率（分子）の構造'!M$52</f>
        <v>3960</v>
      </c>
    </row>
    <row r="57" spans="1:16" x14ac:dyDescent="0.2">
      <c r="A57" s="173" t="s">
        <v>42</v>
      </c>
      <c r="B57" s="173"/>
      <c r="C57" s="173"/>
      <c r="D57" s="173" t="str">
        <f>'将来負担比率（分子）の構造'!I$51</f>
        <v>-</v>
      </c>
      <c r="E57" s="173"/>
      <c r="F57" s="173"/>
      <c r="G57" s="173" t="str">
        <f>'将来負担比率（分子）の構造'!J$51</f>
        <v>-</v>
      </c>
      <c r="H57" s="173"/>
      <c r="I57" s="173"/>
      <c r="J57" s="173" t="str">
        <f>'将来負担比率（分子）の構造'!K$51</f>
        <v>-</v>
      </c>
      <c r="K57" s="173"/>
      <c r="L57" s="173"/>
      <c r="M57" s="173">
        <f>'将来負担比率（分子）の構造'!L$51</f>
        <v>34</v>
      </c>
      <c r="N57" s="173"/>
      <c r="O57" s="173"/>
      <c r="P57" s="173">
        <f>'将来負担比率（分子）の構造'!M$51</f>
        <v>85</v>
      </c>
    </row>
    <row r="58" spans="1:16" x14ac:dyDescent="0.2">
      <c r="A58" s="173" t="s">
        <v>41</v>
      </c>
      <c r="B58" s="173"/>
      <c r="C58" s="173"/>
      <c r="D58" s="173">
        <f>'将来負担比率（分子）の構造'!I$50</f>
        <v>3156</v>
      </c>
      <c r="E58" s="173"/>
      <c r="F58" s="173"/>
      <c r="G58" s="173">
        <f>'将来負担比率（分子）の構造'!J$50</f>
        <v>3206</v>
      </c>
      <c r="H58" s="173"/>
      <c r="I58" s="173"/>
      <c r="J58" s="173">
        <f>'将来負担比率（分子）の構造'!K$50</f>
        <v>3218</v>
      </c>
      <c r="K58" s="173"/>
      <c r="L58" s="173"/>
      <c r="M58" s="173">
        <f>'将来負担比率（分子）の構造'!L$50</f>
        <v>3240</v>
      </c>
      <c r="N58" s="173"/>
      <c r="O58" s="173"/>
      <c r="P58" s="173">
        <f>'将来負担比率（分子）の構造'!M$50</f>
        <v>3367</v>
      </c>
    </row>
    <row r="59" spans="1:16" x14ac:dyDescent="0.2">
      <c r="A59" s="173" t="s">
        <v>39</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38</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36</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35</v>
      </c>
      <c r="B62" s="173">
        <f>'将来負担比率（分子）の構造'!I$45</f>
        <v>587</v>
      </c>
      <c r="C62" s="173"/>
      <c r="D62" s="173"/>
      <c r="E62" s="173">
        <f>'将来負担比率（分子）の構造'!J$45</f>
        <v>593</v>
      </c>
      <c r="F62" s="173"/>
      <c r="G62" s="173"/>
      <c r="H62" s="173">
        <f>'将来負担比率（分子）の構造'!K$45</f>
        <v>609</v>
      </c>
      <c r="I62" s="173"/>
      <c r="J62" s="173"/>
      <c r="K62" s="173">
        <f>'将来負担比率（分子）の構造'!L$45</f>
        <v>604</v>
      </c>
      <c r="L62" s="173"/>
      <c r="M62" s="173"/>
      <c r="N62" s="173">
        <f>'将来負担比率（分子）の構造'!M$45</f>
        <v>615</v>
      </c>
      <c r="O62" s="173"/>
      <c r="P62" s="173"/>
    </row>
    <row r="63" spans="1:16" x14ac:dyDescent="0.2">
      <c r="A63" s="173" t="s">
        <v>34</v>
      </c>
      <c r="B63" s="173">
        <f>'将来負担比率（分子）の構造'!I$44</f>
        <v>109</v>
      </c>
      <c r="C63" s="173"/>
      <c r="D63" s="173"/>
      <c r="E63" s="173">
        <f>'将来負担比率（分子）の構造'!J$44</f>
        <v>101</v>
      </c>
      <c r="F63" s="173"/>
      <c r="G63" s="173"/>
      <c r="H63" s="173">
        <f>'将来負担比率（分子）の構造'!K$44</f>
        <v>100</v>
      </c>
      <c r="I63" s="173"/>
      <c r="J63" s="173"/>
      <c r="K63" s="173">
        <f>'将来負担比率（分子）の構造'!L$44</f>
        <v>128</v>
      </c>
      <c r="L63" s="173"/>
      <c r="M63" s="173"/>
      <c r="N63" s="173">
        <f>'将来負担比率（分子）の構造'!M$44</f>
        <v>254</v>
      </c>
      <c r="O63" s="173"/>
      <c r="P63" s="173"/>
    </row>
    <row r="64" spans="1:16" x14ac:dyDescent="0.2">
      <c r="A64" s="173" t="s">
        <v>33</v>
      </c>
      <c r="B64" s="173">
        <f>'将来負担比率（分子）の構造'!I$43</f>
        <v>1251</v>
      </c>
      <c r="C64" s="173"/>
      <c r="D64" s="173"/>
      <c r="E64" s="173">
        <f>'将来負担比率（分子）の構造'!J$43</f>
        <v>1194</v>
      </c>
      <c r="F64" s="173"/>
      <c r="G64" s="173"/>
      <c r="H64" s="173">
        <f>'将来負担比率（分子）の構造'!K$43</f>
        <v>1137</v>
      </c>
      <c r="I64" s="173"/>
      <c r="J64" s="173"/>
      <c r="K64" s="173">
        <f>'将来負担比率（分子）の構造'!L$43</f>
        <v>1096</v>
      </c>
      <c r="L64" s="173"/>
      <c r="M64" s="173"/>
      <c r="N64" s="173">
        <f>'将来負担比率（分子）の構造'!M$43</f>
        <v>1087</v>
      </c>
      <c r="O64" s="173"/>
      <c r="P64" s="173"/>
    </row>
    <row r="65" spans="1:16" x14ac:dyDescent="0.2">
      <c r="A65" s="173" t="s">
        <v>32</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2">
      <c r="A66" s="173" t="s">
        <v>31</v>
      </c>
      <c r="B66" s="173">
        <f>'将来負担比率（分子）の構造'!I$41</f>
        <v>3152</v>
      </c>
      <c r="C66" s="173"/>
      <c r="D66" s="173"/>
      <c r="E66" s="173">
        <f>'将来負担比率（分子）の構造'!J$41</f>
        <v>3283</v>
      </c>
      <c r="F66" s="173"/>
      <c r="G66" s="173"/>
      <c r="H66" s="173">
        <f>'将来負担比率（分子）の構造'!K$41</f>
        <v>3145</v>
      </c>
      <c r="I66" s="173"/>
      <c r="J66" s="173"/>
      <c r="K66" s="173">
        <f>'将来負担比率（分子）の構造'!L$41</f>
        <v>3214</v>
      </c>
      <c r="L66" s="173"/>
      <c r="M66" s="173"/>
      <c r="N66" s="173">
        <f>'将来負担比率（分子）の構造'!M$41</f>
        <v>3385</v>
      </c>
      <c r="O66" s="173"/>
      <c r="P66" s="173"/>
    </row>
    <row r="67" spans="1:16" x14ac:dyDescent="0.2">
      <c r="A67" s="173" t="s">
        <v>75</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76</v>
      </c>
      <c r="B70" s="175"/>
      <c r="C70" s="175"/>
      <c r="D70" s="175"/>
      <c r="E70" s="175"/>
      <c r="F70" s="175"/>
    </row>
    <row r="71" spans="1:16" x14ac:dyDescent="0.2">
      <c r="A71" s="176"/>
      <c r="B71" s="176" t="str">
        <f>基金残高に係る経年分析!F54</f>
        <v>H30</v>
      </c>
      <c r="C71" s="176" t="str">
        <f>基金残高に係る経年分析!G54</f>
        <v>R01</v>
      </c>
      <c r="D71" s="176" t="str">
        <f>基金残高に係る経年分析!H54</f>
        <v>R02</v>
      </c>
    </row>
    <row r="72" spans="1:16" x14ac:dyDescent="0.2">
      <c r="A72" s="176" t="s">
        <v>77</v>
      </c>
      <c r="B72" s="177">
        <f>基金残高に係る経年分析!F55</f>
        <v>1320</v>
      </c>
      <c r="C72" s="177">
        <f>基金残高に係る経年分析!G55</f>
        <v>1334</v>
      </c>
      <c r="D72" s="177">
        <f>基金残高に係る経年分析!H55</f>
        <v>1345</v>
      </c>
    </row>
    <row r="73" spans="1:16" x14ac:dyDescent="0.2">
      <c r="A73" s="176" t="s">
        <v>78</v>
      </c>
      <c r="B73" s="177">
        <f>基金残高に係る経年分析!F56</f>
        <v>259</v>
      </c>
      <c r="C73" s="177">
        <f>基金残高に係る経年分析!G56</f>
        <v>266</v>
      </c>
      <c r="D73" s="177">
        <f>基金残高に係る経年分析!H56</f>
        <v>271</v>
      </c>
    </row>
    <row r="74" spans="1:16" x14ac:dyDescent="0.2">
      <c r="A74" s="176" t="s">
        <v>79</v>
      </c>
      <c r="B74" s="177">
        <f>基金残高に係る経年分析!F57</f>
        <v>1487</v>
      </c>
      <c r="C74" s="177">
        <f>基金残高に係る経年分析!G57</f>
        <v>1498</v>
      </c>
      <c r="D74" s="177">
        <f>基金残高に係る経年分析!H57</f>
        <v>1609</v>
      </c>
    </row>
  </sheetData>
  <sheetProtection algorithmName="SHA-512" hashValue="1WBa1jOigsuAhOJia4WDEThKOurQLzpZzE23QUKDZAc7a24/ZrisoDKVfKZpV6LV1rsUydoox3CZIu5ltvmF0w==" saltValue="/EfSoCOeZyegN+dSgJpD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3" customWidth="1"/>
    <col min="96" max="133" width="1.6640625" style="225" customWidth="1"/>
    <col min="134" max="143" width="1.66406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26" t="s">
        <v>216</v>
      </c>
      <c r="DI1" s="727"/>
      <c r="DJ1" s="727"/>
      <c r="DK1" s="727"/>
      <c r="DL1" s="727"/>
      <c r="DM1" s="727"/>
      <c r="DN1" s="728"/>
      <c r="DO1" s="213"/>
      <c r="DP1" s="726" t="s">
        <v>217</v>
      </c>
      <c r="DQ1" s="727"/>
      <c r="DR1" s="727"/>
      <c r="DS1" s="727"/>
      <c r="DT1" s="727"/>
      <c r="DU1" s="727"/>
      <c r="DV1" s="727"/>
      <c r="DW1" s="727"/>
      <c r="DX1" s="727"/>
      <c r="DY1" s="727"/>
      <c r="DZ1" s="727"/>
      <c r="EA1" s="727"/>
      <c r="EB1" s="727"/>
      <c r="EC1" s="728"/>
      <c r="ED1" s="212"/>
      <c r="EE1" s="212"/>
      <c r="EF1" s="212"/>
      <c r="EG1" s="212"/>
      <c r="EH1" s="212"/>
      <c r="EI1" s="212"/>
      <c r="EJ1" s="212"/>
      <c r="EK1" s="212"/>
      <c r="EL1" s="212"/>
      <c r="EM1" s="212"/>
    </row>
    <row r="2" spans="2:143" ht="22.5" customHeight="1" x14ac:dyDescent="0.2">
      <c r="B2" s="214" t="s">
        <v>218</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221</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29" t="s">
        <v>225</v>
      </c>
      <c r="AQ4" s="729"/>
      <c r="AR4" s="729"/>
      <c r="AS4" s="729"/>
      <c r="AT4" s="729"/>
      <c r="AU4" s="729"/>
      <c r="AV4" s="729"/>
      <c r="AW4" s="729"/>
      <c r="AX4" s="729"/>
      <c r="AY4" s="729"/>
      <c r="AZ4" s="729"/>
      <c r="BA4" s="729"/>
      <c r="BB4" s="729"/>
      <c r="BC4" s="729"/>
      <c r="BD4" s="729"/>
      <c r="BE4" s="729"/>
      <c r="BF4" s="729"/>
      <c r="BG4" s="729" t="s">
        <v>226</v>
      </c>
      <c r="BH4" s="729"/>
      <c r="BI4" s="729"/>
      <c r="BJ4" s="729"/>
      <c r="BK4" s="729"/>
      <c r="BL4" s="729"/>
      <c r="BM4" s="729"/>
      <c r="BN4" s="729"/>
      <c r="BO4" s="729" t="s">
        <v>223</v>
      </c>
      <c r="BP4" s="729"/>
      <c r="BQ4" s="729"/>
      <c r="BR4" s="729"/>
      <c r="BS4" s="729" t="s">
        <v>227</v>
      </c>
      <c r="BT4" s="729"/>
      <c r="BU4" s="729"/>
      <c r="BV4" s="729"/>
      <c r="BW4" s="729"/>
      <c r="BX4" s="729"/>
      <c r="BY4" s="729"/>
      <c r="BZ4" s="729"/>
      <c r="CA4" s="729"/>
      <c r="CB4" s="729"/>
      <c r="CD4" s="688" t="s">
        <v>228</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229</v>
      </c>
      <c r="C5" s="686"/>
      <c r="D5" s="686"/>
      <c r="E5" s="686"/>
      <c r="F5" s="686"/>
      <c r="G5" s="686"/>
      <c r="H5" s="686"/>
      <c r="I5" s="686"/>
      <c r="J5" s="686"/>
      <c r="K5" s="686"/>
      <c r="L5" s="686"/>
      <c r="M5" s="686"/>
      <c r="N5" s="686"/>
      <c r="O5" s="686"/>
      <c r="P5" s="686"/>
      <c r="Q5" s="687"/>
      <c r="R5" s="682">
        <v>253365</v>
      </c>
      <c r="S5" s="683"/>
      <c r="T5" s="683"/>
      <c r="U5" s="683"/>
      <c r="V5" s="683"/>
      <c r="W5" s="683"/>
      <c r="X5" s="683"/>
      <c r="Y5" s="711"/>
      <c r="Z5" s="724">
        <v>6.2</v>
      </c>
      <c r="AA5" s="724"/>
      <c r="AB5" s="724"/>
      <c r="AC5" s="724"/>
      <c r="AD5" s="725">
        <v>253365</v>
      </c>
      <c r="AE5" s="725"/>
      <c r="AF5" s="725"/>
      <c r="AG5" s="725"/>
      <c r="AH5" s="725"/>
      <c r="AI5" s="725"/>
      <c r="AJ5" s="725"/>
      <c r="AK5" s="725"/>
      <c r="AL5" s="712">
        <v>12.5</v>
      </c>
      <c r="AM5" s="694"/>
      <c r="AN5" s="694"/>
      <c r="AO5" s="713"/>
      <c r="AP5" s="685" t="s">
        <v>230</v>
      </c>
      <c r="AQ5" s="686"/>
      <c r="AR5" s="686"/>
      <c r="AS5" s="686"/>
      <c r="AT5" s="686"/>
      <c r="AU5" s="686"/>
      <c r="AV5" s="686"/>
      <c r="AW5" s="686"/>
      <c r="AX5" s="686"/>
      <c r="AY5" s="686"/>
      <c r="AZ5" s="686"/>
      <c r="BA5" s="686"/>
      <c r="BB5" s="686"/>
      <c r="BC5" s="686"/>
      <c r="BD5" s="686"/>
      <c r="BE5" s="686"/>
      <c r="BF5" s="687"/>
      <c r="BG5" s="632">
        <v>249606</v>
      </c>
      <c r="BH5" s="633"/>
      <c r="BI5" s="633"/>
      <c r="BJ5" s="633"/>
      <c r="BK5" s="633"/>
      <c r="BL5" s="633"/>
      <c r="BM5" s="633"/>
      <c r="BN5" s="634"/>
      <c r="BO5" s="663">
        <v>98.5</v>
      </c>
      <c r="BP5" s="663"/>
      <c r="BQ5" s="663"/>
      <c r="BR5" s="663"/>
      <c r="BS5" s="664">
        <v>4315</v>
      </c>
      <c r="BT5" s="664"/>
      <c r="BU5" s="664"/>
      <c r="BV5" s="664"/>
      <c r="BW5" s="664"/>
      <c r="BX5" s="664"/>
      <c r="BY5" s="664"/>
      <c r="BZ5" s="664"/>
      <c r="CA5" s="664"/>
      <c r="CB5" s="709"/>
      <c r="CD5" s="688" t="s">
        <v>225</v>
      </c>
      <c r="CE5" s="689"/>
      <c r="CF5" s="689"/>
      <c r="CG5" s="689"/>
      <c r="CH5" s="689"/>
      <c r="CI5" s="689"/>
      <c r="CJ5" s="689"/>
      <c r="CK5" s="689"/>
      <c r="CL5" s="689"/>
      <c r="CM5" s="689"/>
      <c r="CN5" s="689"/>
      <c r="CO5" s="689"/>
      <c r="CP5" s="689"/>
      <c r="CQ5" s="690"/>
      <c r="CR5" s="688" t="s">
        <v>231</v>
      </c>
      <c r="CS5" s="689"/>
      <c r="CT5" s="689"/>
      <c r="CU5" s="689"/>
      <c r="CV5" s="689"/>
      <c r="CW5" s="689"/>
      <c r="CX5" s="689"/>
      <c r="CY5" s="690"/>
      <c r="CZ5" s="688" t="s">
        <v>223</v>
      </c>
      <c r="DA5" s="689"/>
      <c r="DB5" s="689"/>
      <c r="DC5" s="690"/>
      <c r="DD5" s="688" t="s">
        <v>232</v>
      </c>
      <c r="DE5" s="689"/>
      <c r="DF5" s="689"/>
      <c r="DG5" s="689"/>
      <c r="DH5" s="689"/>
      <c r="DI5" s="689"/>
      <c r="DJ5" s="689"/>
      <c r="DK5" s="689"/>
      <c r="DL5" s="689"/>
      <c r="DM5" s="689"/>
      <c r="DN5" s="689"/>
      <c r="DO5" s="689"/>
      <c r="DP5" s="690"/>
      <c r="DQ5" s="688" t="s">
        <v>233</v>
      </c>
      <c r="DR5" s="689"/>
      <c r="DS5" s="689"/>
      <c r="DT5" s="689"/>
      <c r="DU5" s="689"/>
      <c r="DV5" s="689"/>
      <c r="DW5" s="689"/>
      <c r="DX5" s="689"/>
      <c r="DY5" s="689"/>
      <c r="DZ5" s="689"/>
      <c r="EA5" s="689"/>
      <c r="EB5" s="689"/>
      <c r="EC5" s="690"/>
    </row>
    <row r="6" spans="2:143" ht="11.25" customHeight="1" x14ac:dyDescent="0.2">
      <c r="B6" s="629" t="s">
        <v>234</v>
      </c>
      <c r="C6" s="630"/>
      <c r="D6" s="630"/>
      <c r="E6" s="630"/>
      <c r="F6" s="630"/>
      <c r="G6" s="630"/>
      <c r="H6" s="630"/>
      <c r="I6" s="630"/>
      <c r="J6" s="630"/>
      <c r="K6" s="630"/>
      <c r="L6" s="630"/>
      <c r="M6" s="630"/>
      <c r="N6" s="630"/>
      <c r="O6" s="630"/>
      <c r="P6" s="630"/>
      <c r="Q6" s="631"/>
      <c r="R6" s="632">
        <v>50060</v>
      </c>
      <c r="S6" s="633"/>
      <c r="T6" s="633"/>
      <c r="U6" s="633"/>
      <c r="V6" s="633"/>
      <c r="W6" s="633"/>
      <c r="X6" s="633"/>
      <c r="Y6" s="634"/>
      <c r="Z6" s="663">
        <v>1.2</v>
      </c>
      <c r="AA6" s="663"/>
      <c r="AB6" s="663"/>
      <c r="AC6" s="663"/>
      <c r="AD6" s="664">
        <v>50060</v>
      </c>
      <c r="AE6" s="664"/>
      <c r="AF6" s="664"/>
      <c r="AG6" s="664"/>
      <c r="AH6" s="664"/>
      <c r="AI6" s="664"/>
      <c r="AJ6" s="664"/>
      <c r="AK6" s="664"/>
      <c r="AL6" s="635">
        <v>2.5</v>
      </c>
      <c r="AM6" s="636"/>
      <c r="AN6" s="636"/>
      <c r="AO6" s="665"/>
      <c r="AP6" s="629" t="s">
        <v>235</v>
      </c>
      <c r="AQ6" s="630"/>
      <c r="AR6" s="630"/>
      <c r="AS6" s="630"/>
      <c r="AT6" s="630"/>
      <c r="AU6" s="630"/>
      <c r="AV6" s="630"/>
      <c r="AW6" s="630"/>
      <c r="AX6" s="630"/>
      <c r="AY6" s="630"/>
      <c r="AZ6" s="630"/>
      <c r="BA6" s="630"/>
      <c r="BB6" s="630"/>
      <c r="BC6" s="630"/>
      <c r="BD6" s="630"/>
      <c r="BE6" s="630"/>
      <c r="BF6" s="631"/>
      <c r="BG6" s="632">
        <v>249606</v>
      </c>
      <c r="BH6" s="633"/>
      <c r="BI6" s="633"/>
      <c r="BJ6" s="633"/>
      <c r="BK6" s="633"/>
      <c r="BL6" s="633"/>
      <c r="BM6" s="633"/>
      <c r="BN6" s="634"/>
      <c r="BO6" s="663">
        <v>98.5</v>
      </c>
      <c r="BP6" s="663"/>
      <c r="BQ6" s="663"/>
      <c r="BR6" s="663"/>
      <c r="BS6" s="664">
        <v>4315</v>
      </c>
      <c r="BT6" s="664"/>
      <c r="BU6" s="664"/>
      <c r="BV6" s="664"/>
      <c r="BW6" s="664"/>
      <c r="BX6" s="664"/>
      <c r="BY6" s="664"/>
      <c r="BZ6" s="664"/>
      <c r="CA6" s="664"/>
      <c r="CB6" s="709"/>
      <c r="CD6" s="685" t="s">
        <v>236</v>
      </c>
      <c r="CE6" s="686"/>
      <c r="CF6" s="686"/>
      <c r="CG6" s="686"/>
      <c r="CH6" s="686"/>
      <c r="CI6" s="686"/>
      <c r="CJ6" s="686"/>
      <c r="CK6" s="686"/>
      <c r="CL6" s="686"/>
      <c r="CM6" s="686"/>
      <c r="CN6" s="686"/>
      <c r="CO6" s="686"/>
      <c r="CP6" s="686"/>
      <c r="CQ6" s="687"/>
      <c r="CR6" s="632">
        <v>52195</v>
      </c>
      <c r="CS6" s="633"/>
      <c r="CT6" s="633"/>
      <c r="CU6" s="633"/>
      <c r="CV6" s="633"/>
      <c r="CW6" s="633"/>
      <c r="CX6" s="633"/>
      <c r="CY6" s="634"/>
      <c r="CZ6" s="712">
        <v>1.4</v>
      </c>
      <c r="DA6" s="694"/>
      <c r="DB6" s="694"/>
      <c r="DC6" s="714"/>
      <c r="DD6" s="638" t="s">
        <v>129</v>
      </c>
      <c r="DE6" s="633"/>
      <c r="DF6" s="633"/>
      <c r="DG6" s="633"/>
      <c r="DH6" s="633"/>
      <c r="DI6" s="633"/>
      <c r="DJ6" s="633"/>
      <c r="DK6" s="633"/>
      <c r="DL6" s="633"/>
      <c r="DM6" s="633"/>
      <c r="DN6" s="633"/>
      <c r="DO6" s="633"/>
      <c r="DP6" s="634"/>
      <c r="DQ6" s="638">
        <v>52195</v>
      </c>
      <c r="DR6" s="633"/>
      <c r="DS6" s="633"/>
      <c r="DT6" s="633"/>
      <c r="DU6" s="633"/>
      <c r="DV6" s="633"/>
      <c r="DW6" s="633"/>
      <c r="DX6" s="633"/>
      <c r="DY6" s="633"/>
      <c r="DZ6" s="633"/>
      <c r="EA6" s="633"/>
      <c r="EB6" s="633"/>
      <c r="EC6" s="674"/>
    </row>
    <row r="7" spans="2:143" ht="11.25" customHeight="1" x14ac:dyDescent="0.2">
      <c r="B7" s="629" t="s">
        <v>237</v>
      </c>
      <c r="C7" s="630"/>
      <c r="D7" s="630"/>
      <c r="E7" s="630"/>
      <c r="F7" s="630"/>
      <c r="G7" s="630"/>
      <c r="H7" s="630"/>
      <c r="I7" s="630"/>
      <c r="J7" s="630"/>
      <c r="K7" s="630"/>
      <c r="L7" s="630"/>
      <c r="M7" s="630"/>
      <c r="N7" s="630"/>
      <c r="O7" s="630"/>
      <c r="P7" s="630"/>
      <c r="Q7" s="631"/>
      <c r="R7" s="632">
        <v>276</v>
      </c>
      <c r="S7" s="633"/>
      <c r="T7" s="633"/>
      <c r="U7" s="633"/>
      <c r="V7" s="633"/>
      <c r="W7" s="633"/>
      <c r="X7" s="633"/>
      <c r="Y7" s="634"/>
      <c r="Z7" s="663">
        <v>0</v>
      </c>
      <c r="AA7" s="663"/>
      <c r="AB7" s="663"/>
      <c r="AC7" s="663"/>
      <c r="AD7" s="664">
        <v>276</v>
      </c>
      <c r="AE7" s="664"/>
      <c r="AF7" s="664"/>
      <c r="AG7" s="664"/>
      <c r="AH7" s="664"/>
      <c r="AI7" s="664"/>
      <c r="AJ7" s="664"/>
      <c r="AK7" s="664"/>
      <c r="AL7" s="635">
        <v>0</v>
      </c>
      <c r="AM7" s="636"/>
      <c r="AN7" s="636"/>
      <c r="AO7" s="665"/>
      <c r="AP7" s="629" t="s">
        <v>238</v>
      </c>
      <c r="AQ7" s="630"/>
      <c r="AR7" s="630"/>
      <c r="AS7" s="630"/>
      <c r="AT7" s="630"/>
      <c r="AU7" s="630"/>
      <c r="AV7" s="630"/>
      <c r="AW7" s="630"/>
      <c r="AX7" s="630"/>
      <c r="AY7" s="630"/>
      <c r="AZ7" s="630"/>
      <c r="BA7" s="630"/>
      <c r="BB7" s="630"/>
      <c r="BC7" s="630"/>
      <c r="BD7" s="630"/>
      <c r="BE7" s="630"/>
      <c r="BF7" s="631"/>
      <c r="BG7" s="632">
        <v>122148</v>
      </c>
      <c r="BH7" s="633"/>
      <c r="BI7" s="633"/>
      <c r="BJ7" s="633"/>
      <c r="BK7" s="633"/>
      <c r="BL7" s="633"/>
      <c r="BM7" s="633"/>
      <c r="BN7" s="634"/>
      <c r="BO7" s="663">
        <v>48.2</v>
      </c>
      <c r="BP7" s="663"/>
      <c r="BQ7" s="663"/>
      <c r="BR7" s="663"/>
      <c r="BS7" s="664">
        <v>4315</v>
      </c>
      <c r="BT7" s="664"/>
      <c r="BU7" s="664"/>
      <c r="BV7" s="664"/>
      <c r="BW7" s="664"/>
      <c r="BX7" s="664"/>
      <c r="BY7" s="664"/>
      <c r="BZ7" s="664"/>
      <c r="CA7" s="664"/>
      <c r="CB7" s="709"/>
      <c r="CD7" s="629" t="s">
        <v>239</v>
      </c>
      <c r="CE7" s="630"/>
      <c r="CF7" s="630"/>
      <c r="CG7" s="630"/>
      <c r="CH7" s="630"/>
      <c r="CI7" s="630"/>
      <c r="CJ7" s="630"/>
      <c r="CK7" s="630"/>
      <c r="CL7" s="630"/>
      <c r="CM7" s="630"/>
      <c r="CN7" s="630"/>
      <c r="CO7" s="630"/>
      <c r="CP7" s="630"/>
      <c r="CQ7" s="631"/>
      <c r="CR7" s="632">
        <v>1166231</v>
      </c>
      <c r="CS7" s="633"/>
      <c r="CT7" s="633"/>
      <c r="CU7" s="633"/>
      <c r="CV7" s="633"/>
      <c r="CW7" s="633"/>
      <c r="CX7" s="633"/>
      <c r="CY7" s="634"/>
      <c r="CZ7" s="663">
        <v>31.7</v>
      </c>
      <c r="DA7" s="663"/>
      <c r="DB7" s="663"/>
      <c r="DC7" s="663"/>
      <c r="DD7" s="638">
        <v>349263</v>
      </c>
      <c r="DE7" s="633"/>
      <c r="DF7" s="633"/>
      <c r="DG7" s="633"/>
      <c r="DH7" s="633"/>
      <c r="DI7" s="633"/>
      <c r="DJ7" s="633"/>
      <c r="DK7" s="633"/>
      <c r="DL7" s="633"/>
      <c r="DM7" s="633"/>
      <c r="DN7" s="633"/>
      <c r="DO7" s="633"/>
      <c r="DP7" s="634"/>
      <c r="DQ7" s="638">
        <v>531316</v>
      </c>
      <c r="DR7" s="633"/>
      <c r="DS7" s="633"/>
      <c r="DT7" s="633"/>
      <c r="DU7" s="633"/>
      <c r="DV7" s="633"/>
      <c r="DW7" s="633"/>
      <c r="DX7" s="633"/>
      <c r="DY7" s="633"/>
      <c r="DZ7" s="633"/>
      <c r="EA7" s="633"/>
      <c r="EB7" s="633"/>
      <c r="EC7" s="674"/>
    </row>
    <row r="8" spans="2:143" ht="11.25" customHeight="1" x14ac:dyDescent="0.2">
      <c r="B8" s="629" t="s">
        <v>240</v>
      </c>
      <c r="C8" s="630"/>
      <c r="D8" s="630"/>
      <c r="E8" s="630"/>
      <c r="F8" s="630"/>
      <c r="G8" s="630"/>
      <c r="H8" s="630"/>
      <c r="I8" s="630"/>
      <c r="J8" s="630"/>
      <c r="K8" s="630"/>
      <c r="L8" s="630"/>
      <c r="M8" s="630"/>
      <c r="N8" s="630"/>
      <c r="O8" s="630"/>
      <c r="P8" s="630"/>
      <c r="Q8" s="631"/>
      <c r="R8" s="632">
        <v>1170</v>
      </c>
      <c r="S8" s="633"/>
      <c r="T8" s="633"/>
      <c r="U8" s="633"/>
      <c r="V8" s="633"/>
      <c r="W8" s="633"/>
      <c r="X8" s="633"/>
      <c r="Y8" s="634"/>
      <c r="Z8" s="663">
        <v>0</v>
      </c>
      <c r="AA8" s="663"/>
      <c r="AB8" s="663"/>
      <c r="AC8" s="663"/>
      <c r="AD8" s="664">
        <v>1170</v>
      </c>
      <c r="AE8" s="664"/>
      <c r="AF8" s="664"/>
      <c r="AG8" s="664"/>
      <c r="AH8" s="664"/>
      <c r="AI8" s="664"/>
      <c r="AJ8" s="664"/>
      <c r="AK8" s="664"/>
      <c r="AL8" s="635">
        <v>0.1</v>
      </c>
      <c r="AM8" s="636"/>
      <c r="AN8" s="636"/>
      <c r="AO8" s="665"/>
      <c r="AP8" s="629" t="s">
        <v>241</v>
      </c>
      <c r="AQ8" s="630"/>
      <c r="AR8" s="630"/>
      <c r="AS8" s="630"/>
      <c r="AT8" s="630"/>
      <c r="AU8" s="630"/>
      <c r="AV8" s="630"/>
      <c r="AW8" s="630"/>
      <c r="AX8" s="630"/>
      <c r="AY8" s="630"/>
      <c r="AZ8" s="630"/>
      <c r="BA8" s="630"/>
      <c r="BB8" s="630"/>
      <c r="BC8" s="630"/>
      <c r="BD8" s="630"/>
      <c r="BE8" s="630"/>
      <c r="BF8" s="631"/>
      <c r="BG8" s="632">
        <v>5121</v>
      </c>
      <c r="BH8" s="633"/>
      <c r="BI8" s="633"/>
      <c r="BJ8" s="633"/>
      <c r="BK8" s="633"/>
      <c r="BL8" s="633"/>
      <c r="BM8" s="633"/>
      <c r="BN8" s="634"/>
      <c r="BO8" s="663">
        <v>2</v>
      </c>
      <c r="BP8" s="663"/>
      <c r="BQ8" s="663"/>
      <c r="BR8" s="663"/>
      <c r="BS8" s="638" t="s">
        <v>129</v>
      </c>
      <c r="BT8" s="633"/>
      <c r="BU8" s="633"/>
      <c r="BV8" s="633"/>
      <c r="BW8" s="633"/>
      <c r="BX8" s="633"/>
      <c r="BY8" s="633"/>
      <c r="BZ8" s="633"/>
      <c r="CA8" s="633"/>
      <c r="CB8" s="674"/>
      <c r="CD8" s="629" t="s">
        <v>242</v>
      </c>
      <c r="CE8" s="630"/>
      <c r="CF8" s="630"/>
      <c r="CG8" s="630"/>
      <c r="CH8" s="630"/>
      <c r="CI8" s="630"/>
      <c r="CJ8" s="630"/>
      <c r="CK8" s="630"/>
      <c r="CL8" s="630"/>
      <c r="CM8" s="630"/>
      <c r="CN8" s="630"/>
      <c r="CO8" s="630"/>
      <c r="CP8" s="630"/>
      <c r="CQ8" s="631"/>
      <c r="CR8" s="632">
        <v>445728</v>
      </c>
      <c r="CS8" s="633"/>
      <c r="CT8" s="633"/>
      <c r="CU8" s="633"/>
      <c r="CV8" s="633"/>
      <c r="CW8" s="633"/>
      <c r="CX8" s="633"/>
      <c r="CY8" s="634"/>
      <c r="CZ8" s="663">
        <v>12.1</v>
      </c>
      <c r="DA8" s="663"/>
      <c r="DB8" s="663"/>
      <c r="DC8" s="663"/>
      <c r="DD8" s="638">
        <v>13730</v>
      </c>
      <c r="DE8" s="633"/>
      <c r="DF8" s="633"/>
      <c r="DG8" s="633"/>
      <c r="DH8" s="633"/>
      <c r="DI8" s="633"/>
      <c r="DJ8" s="633"/>
      <c r="DK8" s="633"/>
      <c r="DL8" s="633"/>
      <c r="DM8" s="633"/>
      <c r="DN8" s="633"/>
      <c r="DO8" s="633"/>
      <c r="DP8" s="634"/>
      <c r="DQ8" s="638">
        <v>296425</v>
      </c>
      <c r="DR8" s="633"/>
      <c r="DS8" s="633"/>
      <c r="DT8" s="633"/>
      <c r="DU8" s="633"/>
      <c r="DV8" s="633"/>
      <c r="DW8" s="633"/>
      <c r="DX8" s="633"/>
      <c r="DY8" s="633"/>
      <c r="DZ8" s="633"/>
      <c r="EA8" s="633"/>
      <c r="EB8" s="633"/>
      <c r="EC8" s="674"/>
    </row>
    <row r="9" spans="2:143" ht="11.25" customHeight="1" x14ac:dyDescent="0.2">
      <c r="B9" s="629" t="s">
        <v>243</v>
      </c>
      <c r="C9" s="630"/>
      <c r="D9" s="630"/>
      <c r="E9" s="630"/>
      <c r="F9" s="630"/>
      <c r="G9" s="630"/>
      <c r="H9" s="630"/>
      <c r="I9" s="630"/>
      <c r="J9" s="630"/>
      <c r="K9" s="630"/>
      <c r="L9" s="630"/>
      <c r="M9" s="630"/>
      <c r="N9" s="630"/>
      <c r="O9" s="630"/>
      <c r="P9" s="630"/>
      <c r="Q9" s="631"/>
      <c r="R9" s="632">
        <v>1347</v>
      </c>
      <c r="S9" s="633"/>
      <c r="T9" s="633"/>
      <c r="U9" s="633"/>
      <c r="V9" s="633"/>
      <c r="W9" s="633"/>
      <c r="X9" s="633"/>
      <c r="Y9" s="634"/>
      <c r="Z9" s="663">
        <v>0</v>
      </c>
      <c r="AA9" s="663"/>
      <c r="AB9" s="663"/>
      <c r="AC9" s="663"/>
      <c r="AD9" s="664">
        <v>1347</v>
      </c>
      <c r="AE9" s="664"/>
      <c r="AF9" s="664"/>
      <c r="AG9" s="664"/>
      <c r="AH9" s="664"/>
      <c r="AI9" s="664"/>
      <c r="AJ9" s="664"/>
      <c r="AK9" s="664"/>
      <c r="AL9" s="635">
        <v>0.1</v>
      </c>
      <c r="AM9" s="636"/>
      <c r="AN9" s="636"/>
      <c r="AO9" s="665"/>
      <c r="AP9" s="629" t="s">
        <v>244</v>
      </c>
      <c r="AQ9" s="630"/>
      <c r="AR9" s="630"/>
      <c r="AS9" s="630"/>
      <c r="AT9" s="630"/>
      <c r="AU9" s="630"/>
      <c r="AV9" s="630"/>
      <c r="AW9" s="630"/>
      <c r="AX9" s="630"/>
      <c r="AY9" s="630"/>
      <c r="AZ9" s="630"/>
      <c r="BA9" s="630"/>
      <c r="BB9" s="630"/>
      <c r="BC9" s="630"/>
      <c r="BD9" s="630"/>
      <c r="BE9" s="630"/>
      <c r="BF9" s="631"/>
      <c r="BG9" s="632">
        <v>95806</v>
      </c>
      <c r="BH9" s="633"/>
      <c r="BI9" s="633"/>
      <c r="BJ9" s="633"/>
      <c r="BK9" s="633"/>
      <c r="BL9" s="633"/>
      <c r="BM9" s="633"/>
      <c r="BN9" s="634"/>
      <c r="BO9" s="663">
        <v>37.799999999999997</v>
      </c>
      <c r="BP9" s="663"/>
      <c r="BQ9" s="663"/>
      <c r="BR9" s="663"/>
      <c r="BS9" s="638" t="s">
        <v>175</v>
      </c>
      <c r="BT9" s="633"/>
      <c r="BU9" s="633"/>
      <c r="BV9" s="633"/>
      <c r="BW9" s="633"/>
      <c r="BX9" s="633"/>
      <c r="BY9" s="633"/>
      <c r="BZ9" s="633"/>
      <c r="CA9" s="633"/>
      <c r="CB9" s="674"/>
      <c r="CD9" s="629" t="s">
        <v>245</v>
      </c>
      <c r="CE9" s="630"/>
      <c r="CF9" s="630"/>
      <c r="CG9" s="630"/>
      <c r="CH9" s="630"/>
      <c r="CI9" s="630"/>
      <c r="CJ9" s="630"/>
      <c r="CK9" s="630"/>
      <c r="CL9" s="630"/>
      <c r="CM9" s="630"/>
      <c r="CN9" s="630"/>
      <c r="CO9" s="630"/>
      <c r="CP9" s="630"/>
      <c r="CQ9" s="631"/>
      <c r="CR9" s="632">
        <v>146986</v>
      </c>
      <c r="CS9" s="633"/>
      <c r="CT9" s="633"/>
      <c r="CU9" s="633"/>
      <c r="CV9" s="633"/>
      <c r="CW9" s="633"/>
      <c r="CX9" s="633"/>
      <c r="CY9" s="634"/>
      <c r="CZ9" s="663">
        <v>4</v>
      </c>
      <c r="DA9" s="663"/>
      <c r="DB9" s="663"/>
      <c r="DC9" s="663"/>
      <c r="DD9" s="638">
        <v>1029</v>
      </c>
      <c r="DE9" s="633"/>
      <c r="DF9" s="633"/>
      <c r="DG9" s="633"/>
      <c r="DH9" s="633"/>
      <c r="DI9" s="633"/>
      <c r="DJ9" s="633"/>
      <c r="DK9" s="633"/>
      <c r="DL9" s="633"/>
      <c r="DM9" s="633"/>
      <c r="DN9" s="633"/>
      <c r="DO9" s="633"/>
      <c r="DP9" s="634"/>
      <c r="DQ9" s="638">
        <v>139015</v>
      </c>
      <c r="DR9" s="633"/>
      <c r="DS9" s="633"/>
      <c r="DT9" s="633"/>
      <c r="DU9" s="633"/>
      <c r="DV9" s="633"/>
      <c r="DW9" s="633"/>
      <c r="DX9" s="633"/>
      <c r="DY9" s="633"/>
      <c r="DZ9" s="633"/>
      <c r="EA9" s="633"/>
      <c r="EB9" s="633"/>
      <c r="EC9" s="674"/>
    </row>
    <row r="10" spans="2:143" ht="11.25" customHeight="1" x14ac:dyDescent="0.2">
      <c r="B10" s="629" t="s">
        <v>246</v>
      </c>
      <c r="C10" s="630"/>
      <c r="D10" s="630"/>
      <c r="E10" s="630"/>
      <c r="F10" s="630"/>
      <c r="G10" s="630"/>
      <c r="H10" s="630"/>
      <c r="I10" s="630"/>
      <c r="J10" s="630"/>
      <c r="K10" s="630"/>
      <c r="L10" s="630"/>
      <c r="M10" s="630"/>
      <c r="N10" s="630"/>
      <c r="O10" s="630"/>
      <c r="P10" s="630"/>
      <c r="Q10" s="631"/>
      <c r="R10" s="632" t="s">
        <v>175</v>
      </c>
      <c r="S10" s="633"/>
      <c r="T10" s="633"/>
      <c r="U10" s="633"/>
      <c r="V10" s="633"/>
      <c r="W10" s="633"/>
      <c r="X10" s="633"/>
      <c r="Y10" s="634"/>
      <c r="Z10" s="663" t="s">
        <v>247</v>
      </c>
      <c r="AA10" s="663"/>
      <c r="AB10" s="663"/>
      <c r="AC10" s="663"/>
      <c r="AD10" s="664" t="s">
        <v>247</v>
      </c>
      <c r="AE10" s="664"/>
      <c r="AF10" s="664"/>
      <c r="AG10" s="664"/>
      <c r="AH10" s="664"/>
      <c r="AI10" s="664"/>
      <c r="AJ10" s="664"/>
      <c r="AK10" s="664"/>
      <c r="AL10" s="635" t="s">
        <v>175</v>
      </c>
      <c r="AM10" s="636"/>
      <c r="AN10" s="636"/>
      <c r="AO10" s="665"/>
      <c r="AP10" s="629" t="s">
        <v>248</v>
      </c>
      <c r="AQ10" s="630"/>
      <c r="AR10" s="630"/>
      <c r="AS10" s="630"/>
      <c r="AT10" s="630"/>
      <c r="AU10" s="630"/>
      <c r="AV10" s="630"/>
      <c r="AW10" s="630"/>
      <c r="AX10" s="630"/>
      <c r="AY10" s="630"/>
      <c r="AZ10" s="630"/>
      <c r="BA10" s="630"/>
      <c r="BB10" s="630"/>
      <c r="BC10" s="630"/>
      <c r="BD10" s="630"/>
      <c r="BE10" s="630"/>
      <c r="BF10" s="631"/>
      <c r="BG10" s="632">
        <v>9532</v>
      </c>
      <c r="BH10" s="633"/>
      <c r="BI10" s="633"/>
      <c r="BJ10" s="633"/>
      <c r="BK10" s="633"/>
      <c r="BL10" s="633"/>
      <c r="BM10" s="633"/>
      <c r="BN10" s="634"/>
      <c r="BO10" s="663">
        <v>3.8</v>
      </c>
      <c r="BP10" s="663"/>
      <c r="BQ10" s="663"/>
      <c r="BR10" s="663"/>
      <c r="BS10" s="638">
        <v>1588</v>
      </c>
      <c r="BT10" s="633"/>
      <c r="BU10" s="633"/>
      <c r="BV10" s="633"/>
      <c r="BW10" s="633"/>
      <c r="BX10" s="633"/>
      <c r="BY10" s="633"/>
      <c r="BZ10" s="633"/>
      <c r="CA10" s="633"/>
      <c r="CB10" s="674"/>
      <c r="CD10" s="629" t="s">
        <v>249</v>
      </c>
      <c r="CE10" s="630"/>
      <c r="CF10" s="630"/>
      <c r="CG10" s="630"/>
      <c r="CH10" s="630"/>
      <c r="CI10" s="630"/>
      <c r="CJ10" s="630"/>
      <c r="CK10" s="630"/>
      <c r="CL10" s="630"/>
      <c r="CM10" s="630"/>
      <c r="CN10" s="630"/>
      <c r="CO10" s="630"/>
      <c r="CP10" s="630"/>
      <c r="CQ10" s="631"/>
      <c r="CR10" s="632">
        <v>2750</v>
      </c>
      <c r="CS10" s="633"/>
      <c r="CT10" s="633"/>
      <c r="CU10" s="633"/>
      <c r="CV10" s="633"/>
      <c r="CW10" s="633"/>
      <c r="CX10" s="633"/>
      <c r="CY10" s="634"/>
      <c r="CZ10" s="663">
        <v>0.1</v>
      </c>
      <c r="DA10" s="663"/>
      <c r="DB10" s="663"/>
      <c r="DC10" s="663"/>
      <c r="DD10" s="638" t="s">
        <v>247</v>
      </c>
      <c r="DE10" s="633"/>
      <c r="DF10" s="633"/>
      <c r="DG10" s="633"/>
      <c r="DH10" s="633"/>
      <c r="DI10" s="633"/>
      <c r="DJ10" s="633"/>
      <c r="DK10" s="633"/>
      <c r="DL10" s="633"/>
      <c r="DM10" s="633"/>
      <c r="DN10" s="633"/>
      <c r="DO10" s="633"/>
      <c r="DP10" s="634"/>
      <c r="DQ10" s="638" t="s">
        <v>175</v>
      </c>
      <c r="DR10" s="633"/>
      <c r="DS10" s="633"/>
      <c r="DT10" s="633"/>
      <c r="DU10" s="633"/>
      <c r="DV10" s="633"/>
      <c r="DW10" s="633"/>
      <c r="DX10" s="633"/>
      <c r="DY10" s="633"/>
      <c r="DZ10" s="633"/>
      <c r="EA10" s="633"/>
      <c r="EB10" s="633"/>
      <c r="EC10" s="674"/>
    </row>
    <row r="11" spans="2:143" ht="11.25" customHeight="1" x14ac:dyDescent="0.2">
      <c r="B11" s="629" t="s">
        <v>250</v>
      </c>
      <c r="C11" s="630"/>
      <c r="D11" s="630"/>
      <c r="E11" s="630"/>
      <c r="F11" s="630"/>
      <c r="G11" s="630"/>
      <c r="H11" s="630"/>
      <c r="I11" s="630"/>
      <c r="J11" s="630"/>
      <c r="K11" s="630"/>
      <c r="L11" s="630"/>
      <c r="M11" s="630"/>
      <c r="N11" s="630"/>
      <c r="O11" s="630"/>
      <c r="P11" s="630"/>
      <c r="Q11" s="631"/>
      <c r="R11" s="632">
        <v>54470</v>
      </c>
      <c r="S11" s="633"/>
      <c r="T11" s="633"/>
      <c r="U11" s="633"/>
      <c r="V11" s="633"/>
      <c r="W11" s="633"/>
      <c r="X11" s="633"/>
      <c r="Y11" s="634"/>
      <c r="Z11" s="635">
        <v>1.3</v>
      </c>
      <c r="AA11" s="636"/>
      <c r="AB11" s="636"/>
      <c r="AC11" s="637"/>
      <c r="AD11" s="638">
        <v>54470</v>
      </c>
      <c r="AE11" s="633"/>
      <c r="AF11" s="633"/>
      <c r="AG11" s="633"/>
      <c r="AH11" s="633"/>
      <c r="AI11" s="633"/>
      <c r="AJ11" s="633"/>
      <c r="AK11" s="634"/>
      <c r="AL11" s="635">
        <v>2.7</v>
      </c>
      <c r="AM11" s="636"/>
      <c r="AN11" s="636"/>
      <c r="AO11" s="665"/>
      <c r="AP11" s="629" t="s">
        <v>251</v>
      </c>
      <c r="AQ11" s="630"/>
      <c r="AR11" s="630"/>
      <c r="AS11" s="630"/>
      <c r="AT11" s="630"/>
      <c r="AU11" s="630"/>
      <c r="AV11" s="630"/>
      <c r="AW11" s="630"/>
      <c r="AX11" s="630"/>
      <c r="AY11" s="630"/>
      <c r="AZ11" s="630"/>
      <c r="BA11" s="630"/>
      <c r="BB11" s="630"/>
      <c r="BC11" s="630"/>
      <c r="BD11" s="630"/>
      <c r="BE11" s="630"/>
      <c r="BF11" s="631"/>
      <c r="BG11" s="632">
        <v>11689</v>
      </c>
      <c r="BH11" s="633"/>
      <c r="BI11" s="633"/>
      <c r="BJ11" s="633"/>
      <c r="BK11" s="633"/>
      <c r="BL11" s="633"/>
      <c r="BM11" s="633"/>
      <c r="BN11" s="634"/>
      <c r="BO11" s="663">
        <v>4.5999999999999996</v>
      </c>
      <c r="BP11" s="663"/>
      <c r="BQ11" s="663"/>
      <c r="BR11" s="663"/>
      <c r="BS11" s="638">
        <v>2727</v>
      </c>
      <c r="BT11" s="633"/>
      <c r="BU11" s="633"/>
      <c r="BV11" s="633"/>
      <c r="BW11" s="633"/>
      <c r="BX11" s="633"/>
      <c r="BY11" s="633"/>
      <c r="BZ11" s="633"/>
      <c r="CA11" s="633"/>
      <c r="CB11" s="674"/>
      <c r="CD11" s="629" t="s">
        <v>252</v>
      </c>
      <c r="CE11" s="630"/>
      <c r="CF11" s="630"/>
      <c r="CG11" s="630"/>
      <c r="CH11" s="630"/>
      <c r="CI11" s="630"/>
      <c r="CJ11" s="630"/>
      <c r="CK11" s="630"/>
      <c r="CL11" s="630"/>
      <c r="CM11" s="630"/>
      <c r="CN11" s="630"/>
      <c r="CO11" s="630"/>
      <c r="CP11" s="630"/>
      <c r="CQ11" s="631"/>
      <c r="CR11" s="632">
        <v>567107</v>
      </c>
      <c r="CS11" s="633"/>
      <c r="CT11" s="633"/>
      <c r="CU11" s="633"/>
      <c r="CV11" s="633"/>
      <c r="CW11" s="633"/>
      <c r="CX11" s="633"/>
      <c r="CY11" s="634"/>
      <c r="CZ11" s="663">
        <v>15.4</v>
      </c>
      <c r="DA11" s="663"/>
      <c r="DB11" s="663"/>
      <c r="DC11" s="663"/>
      <c r="DD11" s="638">
        <v>262322</v>
      </c>
      <c r="DE11" s="633"/>
      <c r="DF11" s="633"/>
      <c r="DG11" s="633"/>
      <c r="DH11" s="633"/>
      <c r="DI11" s="633"/>
      <c r="DJ11" s="633"/>
      <c r="DK11" s="633"/>
      <c r="DL11" s="633"/>
      <c r="DM11" s="633"/>
      <c r="DN11" s="633"/>
      <c r="DO11" s="633"/>
      <c r="DP11" s="634"/>
      <c r="DQ11" s="638">
        <v>277019</v>
      </c>
      <c r="DR11" s="633"/>
      <c r="DS11" s="633"/>
      <c r="DT11" s="633"/>
      <c r="DU11" s="633"/>
      <c r="DV11" s="633"/>
      <c r="DW11" s="633"/>
      <c r="DX11" s="633"/>
      <c r="DY11" s="633"/>
      <c r="DZ11" s="633"/>
      <c r="EA11" s="633"/>
      <c r="EB11" s="633"/>
      <c r="EC11" s="674"/>
    </row>
    <row r="12" spans="2:143" ht="11.25" customHeight="1" x14ac:dyDescent="0.2">
      <c r="B12" s="629" t="s">
        <v>253</v>
      </c>
      <c r="C12" s="630"/>
      <c r="D12" s="630"/>
      <c r="E12" s="630"/>
      <c r="F12" s="630"/>
      <c r="G12" s="630"/>
      <c r="H12" s="630"/>
      <c r="I12" s="630"/>
      <c r="J12" s="630"/>
      <c r="K12" s="630"/>
      <c r="L12" s="630"/>
      <c r="M12" s="630"/>
      <c r="N12" s="630"/>
      <c r="O12" s="630"/>
      <c r="P12" s="630"/>
      <c r="Q12" s="631"/>
      <c r="R12" s="632" t="s">
        <v>129</v>
      </c>
      <c r="S12" s="633"/>
      <c r="T12" s="633"/>
      <c r="U12" s="633"/>
      <c r="V12" s="633"/>
      <c r="W12" s="633"/>
      <c r="X12" s="633"/>
      <c r="Y12" s="634"/>
      <c r="Z12" s="663" t="s">
        <v>129</v>
      </c>
      <c r="AA12" s="663"/>
      <c r="AB12" s="663"/>
      <c r="AC12" s="663"/>
      <c r="AD12" s="664" t="s">
        <v>175</v>
      </c>
      <c r="AE12" s="664"/>
      <c r="AF12" s="664"/>
      <c r="AG12" s="664"/>
      <c r="AH12" s="664"/>
      <c r="AI12" s="664"/>
      <c r="AJ12" s="664"/>
      <c r="AK12" s="664"/>
      <c r="AL12" s="635" t="s">
        <v>175</v>
      </c>
      <c r="AM12" s="636"/>
      <c r="AN12" s="636"/>
      <c r="AO12" s="665"/>
      <c r="AP12" s="629" t="s">
        <v>254</v>
      </c>
      <c r="AQ12" s="630"/>
      <c r="AR12" s="630"/>
      <c r="AS12" s="630"/>
      <c r="AT12" s="630"/>
      <c r="AU12" s="630"/>
      <c r="AV12" s="630"/>
      <c r="AW12" s="630"/>
      <c r="AX12" s="630"/>
      <c r="AY12" s="630"/>
      <c r="AZ12" s="630"/>
      <c r="BA12" s="630"/>
      <c r="BB12" s="630"/>
      <c r="BC12" s="630"/>
      <c r="BD12" s="630"/>
      <c r="BE12" s="630"/>
      <c r="BF12" s="631"/>
      <c r="BG12" s="632">
        <v>108968</v>
      </c>
      <c r="BH12" s="633"/>
      <c r="BI12" s="633"/>
      <c r="BJ12" s="633"/>
      <c r="BK12" s="633"/>
      <c r="BL12" s="633"/>
      <c r="BM12" s="633"/>
      <c r="BN12" s="634"/>
      <c r="BO12" s="663">
        <v>43</v>
      </c>
      <c r="BP12" s="663"/>
      <c r="BQ12" s="663"/>
      <c r="BR12" s="663"/>
      <c r="BS12" s="638" t="s">
        <v>247</v>
      </c>
      <c r="BT12" s="633"/>
      <c r="BU12" s="633"/>
      <c r="BV12" s="633"/>
      <c r="BW12" s="633"/>
      <c r="BX12" s="633"/>
      <c r="BY12" s="633"/>
      <c r="BZ12" s="633"/>
      <c r="CA12" s="633"/>
      <c r="CB12" s="674"/>
      <c r="CD12" s="629" t="s">
        <v>255</v>
      </c>
      <c r="CE12" s="630"/>
      <c r="CF12" s="630"/>
      <c r="CG12" s="630"/>
      <c r="CH12" s="630"/>
      <c r="CI12" s="630"/>
      <c r="CJ12" s="630"/>
      <c r="CK12" s="630"/>
      <c r="CL12" s="630"/>
      <c r="CM12" s="630"/>
      <c r="CN12" s="630"/>
      <c r="CO12" s="630"/>
      <c r="CP12" s="630"/>
      <c r="CQ12" s="631"/>
      <c r="CR12" s="632">
        <v>171589</v>
      </c>
      <c r="CS12" s="633"/>
      <c r="CT12" s="633"/>
      <c r="CU12" s="633"/>
      <c r="CV12" s="633"/>
      <c r="CW12" s="633"/>
      <c r="CX12" s="633"/>
      <c r="CY12" s="634"/>
      <c r="CZ12" s="663">
        <v>4.7</v>
      </c>
      <c r="DA12" s="663"/>
      <c r="DB12" s="663"/>
      <c r="DC12" s="663"/>
      <c r="DD12" s="638">
        <v>32302</v>
      </c>
      <c r="DE12" s="633"/>
      <c r="DF12" s="633"/>
      <c r="DG12" s="633"/>
      <c r="DH12" s="633"/>
      <c r="DI12" s="633"/>
      <c r="DJ12" s="633"/>
      <c r="DK12" s="633"/>
      <c r="DL12" s="633"/>
      <c r="DM12" s="633"/>
      <c r="DN12" s="633"/>
      <c r="DO12" s="633"/>
      <c r="DP12" s="634"/>
      <c r="DQ12" s="638">
        <v>96530</v>
      </c>
      <c r="DR12" s="633"/>
      <c r="DS12" s="633"/>
      <c r="DT12" s="633"/>
      <c r="DU12" s="633"/>
      <c r="DV12" s="633"/>
      <c r="DW12" s="633"/>
      <c r="DX12" s="633"/>
      <c r="DY12" s="633"/>
      <c r="DZ12" s="633"/>
      <c r="EA12" s="633"/>
      <c r="EB12" s="633"/>
      <c r="EC12" s="674"/>
    </row>
    <row r="13" spans="2:143" ht="11.25" customHeight="1" x14ac:dyDescent="0.2">
      <c r="B13" s="629" t="s">
        <v>256</v>
      </c>
      <c r="C13" s="630"/>
      <c r="D13" s="630"/>
      <c r="E13" s="630"/>
      <c r="F13" s="630"/>
      <c r="G13" s="630"/>
      <c r="H13" s="630"/>
      <c r="I13" s="630"/>
      <c r="J13" s="630"/>
      <c r="K13" s="630"/>
      <c r="L13" s="630"/>
      <c r="M13" s="630"/>
      <c r="N13" s="630"/>
      <c r="O13" s="630"/>
      <c r="P13" s="630"/>
      <c r="Q13" s="631"/>
      <c r="R13" s="632" t="s">
        <v>129</v>
      </c>
      <c r="S13" s="633"/>
      <c r="T13" s="633"/>
      <c r="U13" s="633"/>
      <c r="V13" s="633"/>
      <c r="W13" s="633"/>
      <c r="X13" s="633"/>
      <c r="Y13" s="634"/>
      <c r="Z13" s="663" t="s">
        <v>129</v>
      </c>
      <c r="AA13" s="663"/>
      <c r="AB13" s="663"/>
      <c r="AC13" s="663"/>
      <c r="AD13" s="664" t="s">
        <v>175</v>
      </c>
      <c r="AE13" s="664"/>
      <c r="AF13" s="664"/>
      <c r="AG13" s="664"/>
      <c r="AH13" s="664"/>
      <c r="AI13" s="664"/>
      <c r="AJ13" s="664"/>
      <c r="AK13" s="664"/>
      <c r="AL13" s="635" t="s">
        <v>129</v>
      </c>
      <c r="AM13" s="636"/>
      <c r="AN13" s="636"/>
      <c r="AO13" s="665"/>
      <c r="AP13" s="629" t="s">
        <v>257</v>
      </c>
      <c r="AQ13" s="630"/>
      <c r="AR13" s="630"/>
      <c r="AS13" s="630"/>
      <c r="AT13" s="630"/>
      <c r="AU13" s="630"/>
      <c r="AV13" s="630"/>
      <c r="AW13" s="630"/>
      <c r="AX13" s="630"/>
      <c r="AY13" s="630"/>
      <c r="AZ13" s="630"/>
      <c r="BA13" s="630"/>
      <c r="BB13" s="630"/>
      <c r="BC13" s="630"/>
      <c r="BD13" s="630"/>
      <c r="BE13" s="630"/>
      <c r="BF13" s="631"/>
      <c r="BG13" s="632">
        <v>107516</v>
      </c>
      <c r="BH13" s="633"/>
      <c r="BI13" s="633"/>
      <c r="BJ13" s="633"/>
      <c r="BK13" s="633"/>
      <c r="BL13" s="633"/>
      <c r="BM13" s="633"/>
      <c r="BN13" s="634"/>
      <c r="BO13" s="663">
        <v>42.4</v>
      </c>
      <c r="BP13" s="663"/>
      <c r="BQ13" s="663"/>
      <c r="BR13" s="663"/>
      <c r="BS13" s="638" t="s">
        <v>175</v>
      </c>
      <c r="BT13" s="633"/>
      <c r="BU13" s="633"/>
      <c r="BV13" s="633"/>
      <c r="BW13" s="633"/>
      <c r="BX13" s="633"/>
      <c r="BY13" s="633"/>
      <c r="BZ13" s="633"/>
      <c r="CA13" s="633"/>
      <c r="CB13" s="674"/>
      <c r="CD13" s="629" t="s">
        <v>258</v>
      </c>
      <c r="CE13" s="630"/>
      <c r="CF13" s="630"/>
      <c r="CG13" s="630"/>
      <c r="CH13" s="630"/>
      <c r="CI13" s="630"/>
      <c r="CJ13" s="630"/>
      <c r="CK13" s="630"/>
      <c r="CL13" s="630"/>
      <c r="CM13" s="630"/>
      <c r="CN13" s="630"/>
      <c r="CO13" s="630"/>
      <c r="CP13" s="630"/>
      <c r="CQ13" s="631"/>
      <c r="CR13" s="632">
        <v>365251</v>
      </c>
      <c r="CS13" s="633"/>
      <c r="CT13" s="633"/>
      <c r="CU13" s="633"/>
      <c r="CV13" s="633"/>
      <c r="CW13" s="633"/>
      <c r="CX13" s="633"/>
      <c r="CY13" s="634"/>
      <c r="CZ13" s="663">
        <v>9.9</v>
      </c>
      <c r="DA13" s="663"/>
      <c r="DB13" s="663"/>
      <c r="DC13" s="663"/>
      <c r="DD13" s="638">
        <v>117252</v>
      </c>
      <c r="DE13" s="633"/>
      <c r="DF13" s="633"/>
      <c r="DG13" s="633"/>
      <c r="DH13" s="633"/>
      <c r="DI13" s="633"/>
      <c r="DJ13" s="633"/>
      <c r="DK13" s="633"/>
      <c r="DL13" s="633"/>
      <c r="DM13" s="633"/>
      <c r="DN13" s="633"/>
      <c r="DO13" s="633"/>
      <c r="DP13" s="634"/>
      <c r="DQ13" s="638">
        <v>255158</v>
      </c>
      <c r="DR13" s="633"/>
      <c r="DS13" s="633"/>
      <c r="DT13" s="633"/>
      <c r="DU13" s="633"/>
      <c r="DV13" s="633"/>
      <c r="DW13" s="633"/>
      <c r="DX13" s="633"/>
      <c r="DY13" s="633"/>
      <c r="DZ13" s="633"/>
      <c r="EA13" s="633"/>
      <c r="EB13" s="633"/>
      <c r="EC13" s="674"/>
    </row>
    <row r="14" spans="2:143" ht="11.25" customHeight="1" x14ac:dyDescent="0.2">
      <c r="B14" s="629" t="s">
        <v>259</v>
      </c>
      <c r="C14" s="630"/>
      <c r="D14" s="630"/>
      <c r="E14" s="630"/>
      <c r="F14" s="630"/>
      <c r="G14" s="630"/>
      <c r="H14" s="630"/>
      <c r="I14" s="630"/>
      <c r="J14" s="630"/>
      <c r="K14" s="630"/>
      <c r="L14" s="630"/>
      <c r="M14" s="630"/>
      <c r="N14" s="630"/>
      <c r="O14" s="630"/>
      <c r="P14" s="630"/>
      <c r="Q14" s="631"/>
      <c r="R14" s="632" t="s">
        <v>175</v>
      </c>
      <c r="S14" s="633"/>
      <c r="T14" s="633"/>
      <c r="U14" s="633"/>
      <c r="V14" s="633"/>
      <c r="W14" s="633"/>
      <c r="X14" s="633"/>
      <c r="Y14" s="634"/>
      <c r="Z14" s="663" t="s">
        <v>247</v>
      </c>
      <c r="AA14" s="663"/>
      <c r="AB14" s="663"/>
      <c r="AC14" s="663"/>
      <c r="AD14" s="664" t="s">
        <v>247</v>
      </c>
      <c r="AE14" s="664"/>
      <c r="AF14" s="664"/>
      <c r="AG14" s="664"/>
      <c r="AH14" s="664"/>
      <c r="AI14" s="664"/>
      <c r="AJ14" s="664"/>
      <c r="AK14" s="664"/>
      <c r="AL14" s="635" t="s">
        <v>247</v>
      </c>
      <c r="AM14" s="636"/>
      <c r="AN14" s="636"/>
      <c r="AO14" s="665"/>
      <c r="AP14" s="629" t="s">
        <v>260</v>
      </c>
      <c r="AQ14" s="630"/>
      <c r="AR14" s="630"/>
      <c r="AS14" s="630"/>
      <c r="AT14" s="630"/>
      <c r="AU14" s="630"/>
      <c r="AV14" s="630"/>
      <c r="AW14" s="630"/>
      <c r="AX14" s="630"/>
      <c r="AY14" s="630"/>
      <c r="AZ14" s="630"/>
      <c r="BA14" s="630"/>
      <c r="BB14" s="630"/>
      <c r="BC14" s="630"/>
      <c r="BD14" s="630"/>
      <c r="BE14" s="630"/>
      <c r="BF14" s="631"/>
      <c r="BG14" s="632">
        <v>10819</v>
      </c>
      <c r="BH14" s="633"/>
      <c r="BI14" s="633"/>
      <c r="BJ14" s="633"/>
      <c r="BK14" s="633"/>
      <c r="BL14" s="633"/>
      <c r="BM14" s="633"/>
      <c r="BN14" s="634"/>
      <c r="BO14" s="663">
        <v>4.3</v>
      </c>
      <c r="BP14" s="663"/>
      <c r="BQ14" s="663"/>
      <c r="BR14" s="663"/>
      <c r="BS14" s="638" t="s">
        <v>247</v>
      </c>
      <c r="BT14" s="633"/>
      <c r="BU14" s="633"/>
      <c r="BV14" s="633"/>
      <c r="BW14" s="633"/>
      <c r="BX14" s="633"/>
      <c r="BY14" s="633"/>
      <c r="BZ14" s="633"/>
      <c r="CA14" s="633"/>
      <c r="CB14" s="674"/>
      <c r="CD14" s="629" t="s">
        <v>261</v>
      </c>
      <c r="CE14" s="630"/>
      <c r="CF14" s="630"/>
      <c r="CG14" s="630"/>
      <c r="CH14" s="630"/>
      <c r="CI14" s="630"/>
      <c r="CJ14" s="630"/>
      <c r="CK14" s="630"/>
      <c r="CL14" s="630"/>
      <c r="CM14" s="630"/>
      <c r="CN14" s="630"/>
      <c r="CO14" s="630"/>
      <c r="CP14" s="630"/>
      <c r="CQ14" s="631"/>
      <c r="CR14" s="632">
        <v>91361</v>
      </c>
      <c r="CS14" s="633"/>
      <c r="CT14" s="633"/>
      <c r="CU14" s="633"/>
      <c r="CV14" s="633"/>
      <c r="CW14" s="633"/>
      <c r="CX14" s="633"/>
      <c r="CY14" s="634"/>
      <c r="CZ14" s="663">
        <v>2.5</v>
      </c>
      <c r="DA14" s="663"/>
      <c r="DB14" s="663"/>
      <c r="DC14" s="663"/>
      <c r="DD14" s="638" t="s">
        <v>175</v>
      </c>
      <c r="DE14" s="633"/>
      <c r="DF14" s="633"/>
      <c r="DG14" s="633"/>
      <c r="DH14" s="633"/>
      <c r="DI14" s="633"/>
      <c r="DJ14" s="633"/>
      <c r="DK14" s="633"/>
      <c r="DL14" s="633"/>
      <c r="DM14" s="633"/>
      <c r="DN14" s="633"/>
      <c r="DO14" s="633"/>
      <c r="DP14" s="634"/>
      <c r="DQ14" s="638">
        <v>91175</v>
      </c>
      <c r="DR14" s="633"/>
      <c r="DS14" s="633"/>
      <c r="DT14" s="633"/>
      <c r="DU14" s="633"/>
      <c r="DV14" s="633"/>
      <c r="DW14" s="633"/>
      <c r="DX14" s="633"/>
      <c r="DY14" s="633"/>
      <c r="DZ14" s="633"/>
      <c r="EA14" s="633"/>
      <c r="EB14" s="633"/>
      <c r="EC14" s="674"/>
    </row>
    <row r="15" spans="2:143" ht="11.25" customHeight="1" x14ac:dyDescent="0.2">
      <c r="B15" s="629" t="s">
        <v>262</v>
      </c>
      <c r="C15" s="630"/>
      <c r="D15" s="630"/>
      <c r="E15" s="630"/>
      <c r="F15" s="630"/>
      <c r="G15" s="630"/>
      <c r="H15" s="630"/>
      <c r="I15" s="630"/>
      <c r="J15" s="630"/>
      <c r="K15" s="630"/>
      <c r="L15" s="630"/>
      <c r="M15" s="630"/>
      <c r="N15" s="630"/>
      <c r="O15" s="630"/>
      <c r="P15" s="630"/>
      <c r="Q15" s="631"/>
      <c r="R15" s="632" t="s">
        <v>129</v>
      </c>
      <c r="S15" s="633"/>
      <c r="T15" s="633"/>
      <c r="U15" s="633"/>
      <c r="V15" s="633"/>
      <c r="W15" s="633"/>
      <c r="X15" s="633"/>
      <c r="Y15" s="634"/>
      <c r="Z15" s="663" t="s">
        <v>129</v>
      </c>
      <c r="AA15" s="663"/>
      <c r="AB15" s="663"/>
      <c r="AC15" s="663"/>
      <c r="AD15" s="664" t="s">
        <v>247</v>
      </c>
      <c r="AE15" s="664"/>
      <c r="AF15" s="664"/>
      <c r="AG15" s="664"/>
      <c r="AH15" s="664"/>
      <c r="AI15" s="664"/>
      <c r="AJ15" s="664"/>
      <c r="AK15" s="664"/>
      <c r="AL15" s="635" t="s">
        <v>247</v>
      </c>
      <c r="AM15" s="636"/>
      <c r="AN15" s="636"/>
      <c r="AO15" s="665"/>
      <c r="AP15" s="629" t="s">
        <v>263</v>
      </c>
      <c r="AQ15" s="630"/>
      <c r="AR15" s="630"/>
      <c r="AS15" s="630"/>
      <c r="AT15" s="630"/>
      <c r="AU15" s="630"/>
      <c r="AV15" s="630"/>
      <c r="AW15" s="630"/>
      <c r="AX15" s="630"/>
      <c r="AY15" s="630"/>
      <c r="AZ15" s="630"/>
      <c r="BA15" s="630"/>
      <c r="BB15" s="630"/>
      <c r="BC15" s="630"/>
      <c r="BD15" s="630"/>
      <c r="BE15" s="630"/>
      <c r="BF15" s="631"/>
      <c r="BG15" s="632">
        <v>7671</v>
      </c>
      <c r="BH15" s="633"/>
      <c r="BI15" s="633"/>
      <c r="BJ15" s="633"/>
      <c r="BK15" s="633"/>
      <c r="BL15" s="633"/>
      <c r="BM15" s="633"/>
      <c r="BN15" s="634"/>
      <c r="BO15" s="663">
        <v>3</v>
      </c>
      <c r="BP15" s="663"/>
      <c r="BQ15" s="663"/>
      <c r="BR15" s="663"/>
      <c r="BS15" s="638" t="s">
        <v>129</v>
      </c>
      <c r="BT15" s="633"/>
      <c r="BU15" s="633"/>
      <c r="BV15" s="633"/>
      <c r="BW15" s="633"/>
      <c r="BX15" s="633"/>
      <c r="BY15" s="633"/>
      <c r="BZ15" s="633"/>
      <c r="CA15" s="633"/>
      <c r="CB15" s="674"/>
      <c r="CD15" s="629" t="s">
        <v>264</v>
      </c>
      <c r="CE15" s="630"/>
      <c r="CF15" s="630"/>
      <c r="CG15" s="630"/>
      <c r="CH15" s="630"/>
      <c r="CI15" s="630"/>
      <c r="CJ15" s="630"/>
      <c r="CK15" s="630"/>
      <c r="CL15" s="630"/>
      <c r="CM15" s="630"/>
      <c r="CN15" s="630"/>
      <c r="CO15" s="630"/>
      <c r="CP15" s="630"/>
      <c r="CQ15" s="631"/>
      <c r="CR15" s="632">
        <v>260487</v>
      </c>
      <c r="CS15" s="633"/>
      <c r="CT15" s="633"/>
      <c r="CU15" s="633"/>
      <c r="CV15" s="633"/>
      <c r="CW15" s="633"/>
      <c r="CX15" s="633"/>
      <c r="CY15" s="634"/>
      <c r="CZ15" s="663">
        <v>7.1</v>
      </c>
      <c r="DA15" s="663"/>
      <c r="DB15" s="663"/>
      <c r="DC15" s="663"/>
      <c r="DD15" s="638">
        <v>38610</v>
      </c>
      <c r="DE15" s="633"/>
      <c r="DF15" s="633"/>
      <c r="DG15" s="633"/>
      <c r="DH15" s="633"/>
      <c r="DI15" s="633"/>
      <c r="DJ15" s="633"/>
      <c r="DK15" s="633"/>
      <c r="DL15" s="633"/>
      <c r="DM15" s="633"/>
      <c r="DN15" s="633"/>
      <c r="DO15" s="633"/>
      <c r="DP15" s="634"/>
      <c r="DQ15" s="638">
        <v>223718</v>
      </c>
      <c r="DR15" s="633"/>
      <c r="DS15" s="633"/>
      <c r="DT15" s="633"/>
      <c r="DU15" s="633"/>
      <c r="DV15" s="633"/>
      <c r="DW15" s="633"/>
      <c r="DX15" s="633"/>
      <c r="DY15" s="633"/>
      <c r="DZ15" s="633"/>
      <c r="EA15" s="633"/>
      <c r="EB15" s="633"/>
      <c r="EC15" s="674"/>
    </row>
    <row r="16" spans="2:143" ht="11.25" customHeight="1" x14ac:dyDescent="0.2">
      <c r="B16" s="629" t="s">
        <v>265</v>
      </c>
      <c r="C16" s="630"/>
      <c r="D16" s="630"/>
      <c r="E16" s="630"/>
      <c r="F16" s="630"/>
      <c r="G16" s="630"/>
      <c r="H16" s="630"/>
      <c r="I16" s="630"/>
      <c r="J16" s="630"/>
      <c r="K16" s="630"/>
      <c r="L16" s="630"/>
      <c r="M16" s="630"/>
      <c r="N16" s="630"/>
      <c r="O16" s="630"/>
      <c r="P16" s="630"/>
      <c r="Q16" s="631"/>
      <c r="R16" s="632">
        <v>2208</v>
      </c>
      <c r="S16" s="633"/>
      <c r="T16" s="633"/>
      <c r="U16" s="633"/>
      <c r="V16" s="633"/>
      <c r="W16" s="633"/>
      <c r="X16" s="633"/>
      <c r="Y16" s="634"/>
      <c r="Z16" s="663">
        <v>0.1</v>
      </c>
      <c r="AA16" s="663"/>
      <c r="AB16" s="663"/>
      <c r="AC16" s="663"/>
      <c r="AD16" s="664">
        <v>2208</v>
      </c>
      <c r="AE16" s="664"/>
      <c r="AF16" s="664"/>
      <c r="AG16" s="664"/>
      <c r="AH16" s="664"/>
      <c r="AI16" s="664"/>
      <c r="AJ16" s="664"/>
      <c r="AK16" s="664"/>
      <c r="AL16" s="635">
        <v>0.1</v>
      </c>
      <c r="AM16" s="636"/>
      <c r="AN16" s="636"/>
      <c r="AO16" s="665"/>
      <c r="AP16" s="629" t="s">
        <v>266</v>
      </c>
      <c r="AQ16" s="630"/>
      <c r="AR16" s="630"/>
      <c r="AS16" s="630"/>
      <c r="AT16" s="630"/>
      <c r="AU16" s="630"/>
      <c r="AV16" s="630"/>
      <c r="AW16" s="630"/>
      <c r="AX16" s="630"/>
      <c r="AY16" s="630"/>
      <c r="AZ16" s="630"/>
      <c r="BA16" s="630"/>
      <c r="BB16" s="630"/>
      <c r="BC16" s="630"/>
      <c r="BD16" s="630"/>
      <c r="BE16" s="630"/>
      <c r="BF16" s="631"/>
      <c r="BG16" s="632" t="s">
        <v>175</v>
      </c>
      <c r="BH16" s="633"/>
      <c r="BI16" s="633"/>
      <c r="BJ16" s="633"/>
      <c r="BK16" s="633"/>
      <c r="BL16" s="633"/>
      <c r="BM16" s="633"/>
      <c r="BN16" s="634"/>
      <c r="BO16" s="663" t="s">
        <v>129</v>
      </c>
      <c r="BP16" s="663"/>
      <c r="BQ16" s="663"/>
      <c r="BR16" s="663"/>
      <c r="BS16" s="638" t="s">
        <v>247</v>
      </c>
      <c r="BT16" s="633"/>
      <c r="BU16" s="633"/>
      <c r="BV16" s="633"/>
      <c r="BW16" s="633"/>
      <c r="BX16" s="633"/>
      <c r="BY16" s="633"/>
      <c r="BZ16" s="633"/>
      <c r="CA16" s="633"/>
      <c r="CB16" s="674"/>
      <c r="CD16" s="629" t="s">
        <v>267</v>
      </c>
      <c r="CE16" s="630"/>
      <c r="CF16" s="630"/>
      <c r="CG16" s="630"/>
      <c r="CH16" s="630"/>
      <c r="CI16" s="630"/>
      <c r="CJ16" s="630"/>
      <c r="CK16" s="630"/>
      <c r="CL16" s="630"/>
      <c r="CM16" s="630"/>
      <c r="CN16" s="630"/>
      <c r="CO16" s="630"/>
      <c r="CP16" s="630"/>
      <c r="CQ16" s="631"/>
      <c r="CR16" s="632" t="s">
        <v>175</v>
      </c>
      <c r="CS16" s="633"/>
      <c r="CT16" s="633"/>
      <c r="CU16" s="633"/>
      <c r="CV16" s="633"/>
      <c r="CW16" s="633"/>
      <c r="CX16" s="633"/>
      <c r="CY16" s="634"/>
      <c r="CZ16" s="663" t="s">
        <v>247</v>
      </c>
      <c r="DA16" s="663"/>
      <c r="DB16" s="663"/>
      <c r="DC16" s="663"/>
      <c r="DD16" s="638" t="s">
        <v>175</v>
      </c>
      <c r="DE16" s="633"/>
      <c r="DF16" s="633"/>
      <c r="DG16" s="633"/>
      <c r="DH16" s="633"/>
      <c r="DI16" s="633"/>
      <c r="DJ16" s="633"/>
      <c r="DK16" s="633"/>
      <c r="DL16" s="633"/>
      <c r="DM16" s="633"/>
      <c r="DN16" s="633"/>
      <c r="DO16" s="633"/>
      <c r="DP16" s="634"/>
      <c r="DQ16" s="638" t="s">
        <v>175</v>
      </c>
      <c r="DR16" s="633"/>
      <c r="DS16" s="633"/>
      <c r="DT16" s="633"/>
      <c r="DU16" s="633"/>
      <c r="DV16" s="633"/>
      <c r="DW16" s="633"/>
      <c r="DX16" s="633"/>
      <c r="DY16" s="633"/>
      <c r="DZ16" s="633"/>
      <c r="EA16" s="633"/>
      <c r="EB16" s="633"/>
      <c r="EC16" s="674"/>
    </row>
    <row r="17" spans="2:133" ht="11.25" customHeight="1" x14ac:dyDescent="0.2">
      <c r="B17" s="629" t="s">
        <v>268</v>
      </c>
      <c r="C17" s="630"/>
      <c r="D17" s="630"/>
      <c r="E17" s="630"/>
      <c r="F17" s="630"/>
      <c r="G17" s="630"/>
      <c r="H17" s="630"/>
      <c r="I17" s="630"/>
      <c r="J17" s="630"/>
      <c r="K17" s="630"/>
      <c r="L17" s="630"/>
      <c r="M17" s="630"/>
      <c r="N17" s="630"/>
      <c r="O17" s="630"/>
      <c r="P17" s="630"/>
      <c r="Q17" s="631"/>
      <c r="R17" s="632">
        <v>908</v>
      </c>
      <c r="S17" s="633"/>
      <c r="T17" s="633"/>
      <c r="U17" s="633"/>
      <c r="V17" s="633"/>
      <c r="W17" s="633"/>
      <c r="X17" s="633"/>
      <c r="Y17" s="634"/>
      <c r="Z17" s="663">
        <v>0</v>
      </c>
      <c r="AA17" s="663"/>
      <c r="AB17" s="663"/>
      <c r="AC17" s="663"/>
      <c r="AD17" s="664">
        <v>908</v>
      </c>
      <c r="AE17" s="664"/>
      <c r="AF17" s="664"/>
      <c r="AG17" s="664"/>
      <c r="AH17" s="664"/>
      <c r="AI17" s="664"/>
      <c r="AJ17" s="664"/>
      <c r="AK17" s="664"/>
      <c r="AL17" s="635">
        <v>0</v>
      </c>
      <c r="AM17" s="636"/>
      <c r="AN17" s="636"/>
      <c r="AO17" s="665"/>
      <c r="AP17" s="629" t="s">
        <v>269</v>
      </c>
      <c r="AQ17" s="630"/>
      <c r="AR17" s="630"/>
      <c r="AS17" s="630"/>
      <c r="AT17" s="630"/>
      <c r="AU17" s="630"/>
      <c r="AV17" s="630"/>
      <c r="AW17" s="630"/>
      <c r="AX17" s="630"/>
      <c r="AY17" s="630"/>
      <c r="AZ17" s="630"/>
      <c r="BA17" s="630"/>
      <c r="BB17" s="630"/>
      <c r="BC17" s="630"/>
      <c r="BD17" s="630"/>
      <c r="BE17" s="630"/>
      <c r="BF17" s="631"/>
      <c r="BG17" s="632" t="s">
        <v>129</v>
      </c>
      <c r="BH17" s="633"/>
      <c r="BI17" s="633"/>
      <c r="BJ17" s="633"/>
      <c r="BK17" s="633"/>
      <c r="BL17" s="633"/>
      <c r="BM17" s="633"/>
      <c r="BN17" s="634"/>
      <c r="BO17" s="663" t="s">
        <v>175</v>
      </c>
      <c r="BP17" s="663"/>
      <c r="BQ17" s="663"/>
      <c r="BR17" s="663"/>
      <c r="BS17" s="638" t="s">
        <v>247</v>
      </c>
      <c r="BT17" s="633"/>
      <c r="BU17" s="633"/>
      <c r="BV17" s="633"/>
      <c r="BW17" s="633"/>
      <c r="BX17" s="633"/>
      <c r="BY17" s="633"/>
      <c r="BZ17" s="633"/>
      <c r="CA17" s="633"/>
      <c r="CB17" s="674"/>
      <c r="CD17" s="629" t="s">
        <v>270</v>
      </c>
      <c r="CE17" s="630"/>
      <c r="CF17" s="630"/>
      <c r="CG17" s="630"/>
      <c r="CH17" s="630"/>
      <c r="CI17" s="630"/>
      <c r="CJ17" s="630"/>
      <c r="CK17" s="630"/>
      <c r="CL17" s="630"/>
      <c r="CM17" s="630"/>
      <c r="CN17" s="630"/>
      <c r="CO17" s="630"/>
      <c r="CP17" s="630"/>
      <c r="CQ17" s="631"/>
      <c r="CR17" s="632">
        <v>406146</v>
      </c>
      <c r="CS17" s="633"/>
      <c r="CT17" s="633"/>
      <c r="CU17" s="633"/>
      <c r="CV17" s="633"/>
      <c r="CW17" s="633"/>
      <c r="CX17" s="633"/>
      <c r="CY17" s="634"/>
      <c r="CZ17" s="663">
        <v>11</v>
      </c>
      <c r="DA17" s="663"/>
      <c r="DB17" s="663"/>
      <c r="DC17" s="663"/>
      <c r="DD17" s="638" t="s">
        <v>247</v>
      </c>
      <c r="DE17" s="633"/>
      <c r="DF17" s="633"/>
      <c r="DG17" s="633"/>
      <c r="DH17" s="633"/>
      <c r="DI17" s="633"/>
      <c r="DJ17" s="633"/>
      <c r="DK17" s="633"/>
      <c r="DL17" s="633"/>
      <c r="DM17" s="633"/>
      <c r="DN17" s="633"/>
      <c r="DO17" s="633"/>
      <c r="DP17" s="634"/>
      <c r="DQ17" s="638">
        <v>394711</v>
      </c>
      <c r="DR17" s="633"/>
      <c r="DS17" s="633"/>
      <c r="DT17" s="633"/>
      <c r="DU17" s="633"/>
      <c r="DV17" s="633"/>
      <c r="DW17" s="633"/>
      <c r="DX17" s="633"/>
      <c r="DY17" s="633"/>
      <c r="DZ17" s="633"/>
      <c r="EA17" s="633"/>
      <c r="EB17" s="633"/>
      <c r="EC17" s="674"/>
    </row>
    <row r="18" spans="2:133" ht="11.25" customHeight="1" x14ac:dyDescent="0.2">
      <c r="B18" s="629" t="s">
        <v>271</v>
      </c>
      <c r="C18" s="630"/>
      <c r="D18" s="630"/>
      <c r="E18" s="630"/>
      <c r="F18" s="630"/>
      <c r="G18" s="630"/>
      <c r="H18" s="630"/>
      <c r="I18" s="630"/>
      <c r="J18" s="630"/>
      <c r="K18" s="630"/>
      <c r="L18" s="630"/>
      <c r="M18" s="630"/>
      <c r="N18" s="630"/>
      <c r="O18" s="630"/>
      <c r="P18" s="630"/>
      <c r="Q18" s="631"/>
      <c r="R18" s="632">
        <v>1541</v>
      </c>
      <c r="S18" s="633"/>
      <c r="T18" s="633"/>
      <c r="U18" s="633"/>
      <c r="V18" s="633"/>
      <c r="W18" s="633"/>
      <c r="X18" s="633"/>
      <c r="Y18" s="634"/>
      <c r="Z18" s="663">
        <v>0</v>
      </c>
      <c r="AA18" s="663"/>
      <c r="AB18" s="663"/>
      <c r="AC18" s="663"/>
      <c r="AD18" s="664">
        <v>1541</v>
      </c>
      <c r="AE18" s="664"/>
      <c r="AF18" s="664"/>
      <c r="AG18" s="664"/>
      <c r="AH18" s="664"/>
      <c r="AI18" s="664"/>
      <c r="AJ18" s="664"/>
      <c r="AK18" s="664"/>
      <c r="AL18" s="635">
        <v>0.1</v>
      </c>
      <c r="AM18" s="636"/>
      <c r="AN18" s="636"/>
      <c r="AO18" s="665"/>
      <c r="AP18" s="629" t="s">
        <v>272</v>
      </c>
      <c r="AQ18" s="630"/>
      <c r="AR18" s="630"/>
      <c r="AS18" s="630"/>
      <c r="AT18" s="630"/>
      <c r="AU18" s="630"/>
      <c r="AV18" s="630"/>
      <c r="AW18" s="630"/>
      <c r="AX18" s="630"/>
      <c r="AY18" s="630"/>
      <c r="AZ18" s="630"/>
      <c r="BA18" s="630"/>
      <c r="BB18" s="630"/>
      <c r="BC18" s="630"/>
      <c r="BD18" s="630"/>
      <c r="BE18" s="630"/>
      <c r="BF18" s="631"/>
      <c r="BG18" s="632" t="s">
        <v>247</v>
      </c>
      <c r="BH18" s="633"/>
      <c r="BI18" s="633"/>
      <c r="BJ18" s="633"/>
      <c r="BK18" s="633"/>
      <c r="BL18" s="633"/>
      <c r="BM18" s="633"/>
      <c r="BN18" s="634"/>
      <c r="BO18" s="663" t="s">
        <v>175</v>
      </c>
      <c r="BP18" s="663"/>
      <c r="BQ18" s="663"/>
      <c r="BR18" s="663"/>
      <c r="BS18" s="638" t="s">
        <v>247</v>
      </c>
      <c r="BT18" s="633"/>
      <c r="BU18" s="633"/>
      <c r="BV18" s="633"/>
      <c r="BW18" s="633"/>
      <c r="BX18" s="633"/>
      <c r="BY18" s="633"/>
      <c r="BZ18" s="633"/>
      <c r="CA18" s="633"/>
      <c r="CB18" s="674"/>
      <c r="CD18" s="629" t="s">
        <v>273</v>
      </c>
      <c r="CE18" s="630"/>
      <c r="CF18" s="630"/>
      <c r="CG18" s="630"/>
      <c r="CH18" s="630"/>
      <c r="CI18" s="630"/>
      <c r="CJ18" s="630"/>
      <c r="CK18" s="630"/>
      <c r="CL18" s="630"/>
      <c r="CM18" s="630"/>
      <c r="CN18" s="630"/>
      <c r="CO18" s="630"/>
      <c r="CP18" s="630"/>
      <c r="CQ18" s="631"/>
      <c r="CR18" s="632" t="s">
        <v>129</v>
      </c>
      <c r="CS18" s="633"/>
      <c r="CT18" s="633"/>
      <c r="CU18" s="633"/>
      <c r="CV18" s="633"/>
      <c r="CW18" s="633"/>
      <c r="CX18" s="633"/>
      <c r="CY18" s="634"/>
      <c r="CZ18" s="663" t="s">
        <v>129</v>
      </c>
      <c r="DA18" s="663"/>
      <c r="DB18" s="663"/>
      <c r="DC18" s="663"/>
      <c r="DD18" s="638" t="s">
        <v>247</v>
      </c>
      <c r="DE18" s="633"/>
      <c r="DF18" s="633"/>
      <c r="DG18" s="633"/>
      <c r="DH18" s="633"/>
      <c r="DI18" s="633"/>
      <c r="DJ18" s="633"/>
      <c r="DK18" s="633"/>
      <c r="DL18" s="633"/>
      <c r="DM18" s="633"/>
      <c r="DN18" s="633"/>
      <c r="DO18" s="633"/>
      <c r="DP18" s="634"/>
      <c r="DQ18" s="638" t="s">
        <v>247</v>
      </c>
      <c r="DR18" s="633"/>
      <c r="DS18" s="633"/>
      <c r="DT18" s="633"/>
      <c r="DU18" s="633"/>
      <c r="DV18" s="633"/>
      <c r="DW18" s="633"/>
      <c r="DX18" s="633"/>
      <c r="DY18" s="633"/>
      <c r="DZ18" s="633"/>
      <c r="EA18" s="633"/>
      <c r="EB18" s="633"/>
      <c r="EC18" s="674"/>
    </row>
    <row r="19" spans="2:133" ht="11.25" customHeight="1" x14ac:dyDescent="0.2">
      <c r="B19" s="629" t="s">
        <v>274</v>
      </c>
      <c r="C19" s="630"/>
      <c r="D19" s="630"/>
      <c r="E19" s="630"/>
      <c r="F19" s="630"/>
      <c r="G19" s="630"/>
      <c r="H19" s="630"/>
      <c r="I19" s="630"/>
      <c r="J19" s="630"/>
      <c r="K19" s="630"/>
      <c r="L19" s="630"/>
      <c r="M19" s="630"/>
      <c r="N19" s="630"/>
      <c r="O19" s="630"/>
      <c r="P19" s="630"/>
      <c r="Q19" s="631"/>
      <c r="R19" s="632">
        <v>250</v>
      </c>
      <c r="S19" s="633"/>
      <c r="T19" s="633"/>
      <c r="U19" s="633"/>
      <c r="V19" s="633"/>
      <c r="W19" s="633"/>
      <c r="X19" s="633"/>
      <c r="Y19" s="634"/>
      <c r="Z19" s="663">
        <v>0</v>
      </c>
      <c r="AA19" s="663"/>
      <c r="AB19" s="663"/>
      <c r="AC19" s="663"/>
      <c r="AD19" s="664">
        <v>250</v>
      </c>
      <c r="AE19" s="664"/>
      <c r="AF19" s="664"/>
      <c r="AG19" s="664"/>
      <c r="AH19" s="664"/>
      <c r="AI19" s="664"/>
      <c r="AJ19" s="664"/>
      <c r="AK19" s="664"/>
      <c r="AL19" s="635">
        <v>0</v>
      </c>
      <c r="AM19" s="636"/>
      <c r="AN19" s="636"/>
      <c r="AO19" s="665"/>
      <c r="AP19" s="629" t="s">
        <v>275</v>
      </c>
      <c r="AQ19" s="630"/>
      <c r="AR19" s="630"/>
      <c r="AS19" s="630"/>
      <c r="AT19" s="630"/>
      <c r="AU19" s="630"/>
      <c r="AV19" s="630"/>
      <c r="AW19" s="630"/>
      <c r="AX19" s="630"/>
      <c r="AY19" s="630"/>
      <c r="AZ19" s="630"/>
      <c r="BA19" s="630"/>
      <c r="BB19" s="630"/>
      <c r="BC19" s="630"/>
      <c r="BD19" s="630"/>
      <c r="BE19" s="630"/>
      <c r="BF19" s="631"/>
      <c r="BG19" s="632">
        <v>3759</v>
      </c>
      <c r="BH19" s="633"/>
      <c r="BI19" s="633"/>
      <c r="BJ19" s="633"/>
      <c r="BK19" s="633"/>
      <c r="BL19" s="633"/>
      <c r="BM19" s="633"/>
      <c r="BN19" s="634"/>
      <c r="BO19" s="663">
        <v>1.5</v>
      </c>
      <c r="BP19" s="663"/>
      <c r="BQ19" s="663"/>
      <c r="BR19" s="663"/>
      <c r="BS19" s="638" t="s">
        <v>247</v>
      </c>
      <c r="BT19" s="633"/>
      <c r="BU19" s="633"/>
      <c r="BV19" s="633"/>
      <c r="BW19" s="633"/>
      <c r="BX19" s="633"/>
      <c r="BY19" s="633"/>
      <c r="BZ19" s="633"/>
      <c r="CA19" s="633"/>
      <c r="CB19" s="674"/>
      <c r="CD19" s="629" t="s">
        <v>276</v>
      </c>
      <c r="CE19" s="630"/>
      <c r="CF19" s="630"/>
      <c r="CG19" s="630"/>
      <c r="CH19" s="630"/>
      <c r="CI19" s="630"/>
      <c r="CJ19" s="630"/>
      <c r="CK19" s="630"/>
      <c r="CL19" s="630"/>
      <c r="CM19" s="630"/>
      <c r="CN19" s="630"/>
      <c r="CO19" s="630"/>
      <c r="CP19" s="630"/>
      <c r="CQ19" s="631"/>
      <c r="CR19" s="632" t="s">
        <v>247</v>
      </c>
      <c r="CS19" s="633"/>
      <c r="CT19" s="633"/>
      <c r="CU19" s="633"/>
      <c r="CV19" s="633"/>
      <c r="CW19" s="633"/>
      <c r="CX19" s="633"/>
      <c r="CY19" s="634"/>
      <c r="CZ19" s="663" t="s">
        <v>247</v>
      </c>
      <c r="DA19" s="663"/>
      <c r="DB19" s="663"/>
      <c r="DC19" s="663"/>
      <c r="DD19" s="638" t="s">
        <v>247</v>
      </c>
      <c r="DE19" s="633"/>
      <c r="DF19" s="633"/>
      <c r="DG19" s="633"/>
      <c r="DH19" s="633"/>
      <c r="DI19" s="633"/>
      <c r="DJ19" s="633"/>
      <c r="DK19" s="633"/>
      <c r="DL19" s="633"/>
      <c r="DM19" s="633"/>
      <c r="DN19" s="633"/>
      <c r="DO19" s="633"/>
      <c r="DP19" s="634"/>
      <c r="DQ19" s="638" t="s">
        <v>129</v>
      </c>
      <c r="DR19" s="633"/>
      <c r="DS19" s="633"/>
      <c r="DT19" s="633"/>
      <c r="DU19" s="633"/>
      <c r="DV19" s="633"/>
      <c r="DW19" s="633"/>
      <c r="DX19" s="633"/>
      <c r="DY19" s="633"/>
      <c r="DZ19" s="633"/>
      <c r="EA19" s="633"/>
      <c r="EB19" s="633"/>
      <c r="EC19" s="674"/>
    </row>
    <row r="20" spans="2:133" ht="11.25" customHeight="1" x14ac:dyDescent="0.2">
      <c r="B20" s="629" t="s">
        <v>277</v>
      </c>
      <c r="C20" s="630"/>
      <c r="D20" s="630"/>
      <c r="E20" s="630"/>
      <c r="F20" s="630"/>
      <c r="G20" s="630"/>
      <c r="H20" s="630"/>
      <c r="I20" s="630"/>
      <c r="J20" s="630"/>
      <c r="K20" s="630"/>
      <c r="L20" s="630"/>
      <c r="M20" s="630"/>
      <c r="N20" s="630"/>
      <c r="O20" s="630"/>
      <c r="P20" s="630"/>
      <c r="Q20" s="631"/>
      <c r="R20" s="632">
        <v>1099</v>
      </c>
      <c r="S20" s="633"/>
      <c r="T20" s="633"/>
      <c r="U20" s="633"/>
      <c r="V20" s="633"/>
      <c r="W20" s="633"/>
      <c r="X20" s="633"/>
      <c r="Y20" s="634"/>
      <c r="Z20" s="663">
        <v>0</v>
      </c>
      <c r="AA20" s="663"/>
      <c r="AB20" s="663"/>
      <c r="AC20" s="663"/>
      <c r="AD20" s="664">
        <v>1099</v>
      </c>
      <c r="AE20" s="664"/>
      <c r="AF20" s="664"/>
      <c r="AG20" s="664"/>
      <c r="AH20" s="664"/>
      <c r="AI20" s="664"/>
      <c r="AJ20" s="664"/>
      <c r="AK20" s="664"/>
      <c r="AL20" s="635">
        <v>0.1</v>
      </c>
      <c r="AM20" s="636"/>
      <c r="AN20" s="636"/>
      <c r="AO20" s="665"/>
      <c r="AP20" s="629" t="s">
        <v>278</v>
      </c>
      <c r="AQ20" s="630"/>
      <c r="AR20" s="630"/>
      <c r="AS20" s="630"/>
      <c r="AT20" s="630"/>
      <c r="AU20" s="630"/>
      <c r="AV20" s="630"/>
      <c r="AW20" s="630"/>
      <c r="AX20" s="630"/>
      <c r="AY20" s="630"/>
      <c r="AZ20" s="630"/>
      <c r="BA20" s="630"/>
      <c r="BB20" s="630"/>
      <c r="BC20" s="630"/>
      <c r="BD20" s="630"/>
      <c r="BE20" s="630"/>
      <c r="BF20" s="631"/>
      <c r="BG20" s="632">
        <v>3759</v>
      </c>
      <c r="BH20" s="633"/>
      <c r="BI20" s="633"/>
      <c r="BJ20" s="633"/>
      <c r="BK20" s="633"/>
      <c r="BL20" s="633"/>
      <c r="BM20" s="633"/>
      <c r="BN20" s="634"/>
      <c r="BO20" s="663">
        <v>1.5</v>
      </c>
      <c r="BP20" s="663"/>
      <c r="BQ20" s="663"/>
      <c r="BR20" s="663"/>
      <c r="BS20" s="638" t="s">
        <v>129</v>
      </c>
      <c r="BT20" s="633"/>
      <c r="BU20" s="633"/>
      <c r="BV20" s="633"/>
      <c r="BW20" s="633"/>
      <c r="BX20" s="633"/>
      <c r="BY20" s="633"/>
      <c r="BZ20" s="633"/>
      <c r="CA20" s="633"/>
      <c r="CB20" s="674"/>
      <c r="CD20" s="629" t="s">
        <v>279</v>
      </c>
      <c r="CE20" s="630"/>
      <c r="CF20" s="630"/>
      <c r="CG20" s="630"/>
      <c r="CH20" s="630"/>
      <c r="CI20" s="630"/>
      <c r="CJ20" s="630"/>
      <c r="CK20" s="630"/>
      <c r="CL20" s="630"/>
      <c r="CM20" s="630"/>
      <c r="CN20" s="630"/>
      <c r="CO20" s="630"/>
      <c r="CP20" s="630"/>
      <c r="CQ20" s="631"/>
      <c r="CR20" s="632">
        <v>3675831</v>
      </c>
      <c r="CS20" s="633"/>
      <c r="CT20" s="633"/>
      <c r="CU20" s="633"/>
      <c r="CV20" s="633"/>
      <c r="CW20" s="633"/>
      <c r="CX20" s="633"/>
      <c r="CY20" s="634"/>
      <c r="CZ20" s="663">
        <v>100</v>
      </c>
      <c r="DA20" s="663"/>
      <c r="DB20" s="663"/>
      <c r="DC20" s="663"/>
      <c r="DD20" s="638">
        <v>814508</v>
      </c>
      <c r="DE20" s="633"/>
      <c r="DF20" s="633"/>
      <c r="DG20" s="633"/>
      <c r="DH20" s="633"/>
      <c r="DI20" s="633"/>
      <c r="DJ20" s="633"/>
      <c r="DK20" s="633"/>
      <c r="DL20" s="633"/>
      <c r="DM20" s="633"/>
      <c r="DN20" s="633"/>
      <c r="DO20" s="633"/>
      <c r="DP20" s="634"/>
      <c r="DQ20" s="638">
        <v>2357262</v>
      </c>
      <c r="DR20" s="633"/>
      <c r="DS20" s="633"/>
      <c r="DT20" s="633"/>
      <c r="DU20" s="633"/>
      <c r="DV20" s="633"/>
      <c r="DW20" s="633"/>
      <c r="DX20" s="633"/>
      <c r="DY20" s="633"/>
      <c r="DZ20" s="633"/>
      <c r="EA20" s="633"/>
      <c r="EB20" s="633"/>
      <c r="EC20" s="674"/>
    </row>
    <row r="21" spans="2:133" ht="11.25" customHeight="1" x14ac:dyDescent="0.2">
      <c r="B21" s="629" t="s">
        <v>280</v>
      </c>
      <c r="C21" s="630"/>
      <c r="D21" s="630"/>
      <c r="E21" s="630"/>
      <c r="F21" s="630"/>
      <c r="G21" s="630"/>
      <c r="H21" s="630"/>
      <c r="I21" s="630"/>
      <c r="J21" s="630"/>
      <c r="K21" s="630"/>
      <c r="L21" s="630"/>
      <c r="M21" s="630"/>
      <c r="N21" s="630"/>
      <c r="O21" s="630"/>
      <c r="P21" s="630"/>
      <c r="Q21" s="631"/>
      <c r="R21" s="632">
        <v>192</v>
      </c>
      <c r="S21" s="633"/>
      <c r="T21" s="633"/>
      <c r="U21" s="633"/>
      <c r="V21" s="633"/>
      <c r="W21" s="633"/>
      <c r="X21" s="633"/>
      <c r="Y21" s="634"/>
      <c r="Z21" s="663">
        <v>0</v>
      </c>
      <c r="AA21" s="663"/>
      <c r="AB21" s="663"/>
      <c r="AC21" s="663"/>
      <c r="AD21" s="664">
        <v>192</v>
      </c>
      <c r="AE21" s="664"/>
      <c r="AF21" s="664"/>
      <c r="AG21" s="664"/>
      <c r="AH21" s="664"/>
      <c r="AI21" s="664"/>
      <c r="AJ21" s="664"/>
      <c r="AK21" s="664"/>
      <c r="AL21" s="635">
        <v>0</v>
      </c>
      <c r="AM21" s="636"/>
      <c r="AN21" s="636"/>
      <c r="AO21" s="665"/>
      <c r="AP21" s="629" t="s">
        <v>281</v>
      </c>
      <c r="AQ21" s="707"/>
      <c r="AR21" s="707"/>
      <c r="AS21" s="707"/>
      <c r="AT21" s="707"/>
      <c r="AU21" s="707"/>
      <c r="AV21" s="707"/>
      <c r="AW21" s="707"/>
      <c r="AX21" s="707"/>
      <c r="AY21" s="707"/>
      <c r="AZ21" s="707"/>
      <c r="BA21" s="707"/>
      <c r="BB21" s="707"/>
      <c r="BC21" s="707"/>
      <c r="BD21" s="707"/>
      <c r="BE21" s="707"/>
      <c r="BF21" s="708"/>
      <c r="BG21" s="632">
        <v>3759</v>
      </c>
      <c r="BH21" s="633"/>
      <c r="BI21" s="633"/>
      <c r="BJ21" s="633"/>
      <c r="BK21" s="633"/>
      <c r="BL21" s="633"/>
      <c r="BM21" s="633"/>
      <c r="BN21" s="634"/>
      <c r="BO21" s="663">
        <v>1.5</v>
      </c>
      <c r="BP21" s="663"/>
      <c r="BQ21" s="663"/>
      <c r="BR21" s="663"/>
      <c r="BS21" s="638" t="s">
        <v>129</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29" t="s">
        <v>282</v>
      </c>
      <c r="C22" s="630"/>
      <c r="D22" s="630"/>
      <c r="E22" s="630"/>
      <c r="F22" s="630"/>
      <c r="G22" s="630"/>
      <c r="H22" s="630"/>
      <c r="I22" s="630"/>
      <c r="J22" s="630"/>
      <c r="K22" s="630"/>
      <c r="L22" s="630"/>
      <c r="M22" s="630"/>
      <c r="N22" s="630"/>
      <c r="O22" s="630"/>
      <c r="P22" s="630"/>
      <c r="Q22" s="631"/>
      <c r="R22" s="632">
        <v>1903561</v>
      </c>
      <c r="S22" s="633"/>
      <c r="T22" s="633"/>
      <c r="U22" s="633"/>
      <c r="V22" s="633"/>
      <c r="W22" s="633"/>
      <c r="X22" s="633"/>
      <c r="Y22" s="634"/>
      <c r="Z22" s="663">
        <v>46.3</v>
      </c>
      <c r="AA22" s="663"/>
      <c r="AB22" s="663"/>
      <c r="AC22" s="663"/>
      <c r="AD22" s="664">
        <v>1657125</v>
      </c>
      <c r="AE22" s="664"/>
      <c r="AF22" s="664"/>
      <c r="AG22" s="664"/>
      <c r="AH22" s="664"/>
      <c r="AI22" s="664"/>
      <c r="AJ22" s="664"/>
      <c r="AK22" s="664"/>
      <c r="AL22" s="635">
        <v>81.8</v>
      </c>
      <c r="AM22" s="636"/>
      <c r="AN22" s="636"/>
      <c r="AO22" s="665"/>
      <c r="AP22" s="629" t="s">
        <v>283</v>
      </c>
      <c r="AQ22" s="707"/>
      <c r="AR22" s="707"/>
      <c r="AS22" s="707"/>
      <c r="AT22" s="707"/>
      <c r="AU22" s="707"/>
      <c r="AV22" s="707"/>
      <c r="AW22" s="707"/>
      <c r="AX22" s="707"/>
      <c r="AY22" s="707"/>
      <c r="AZ22" s="707"/>
      <c r="BA22" s="707"/>
      <c r="BB22" s="707"/>
      <c r="BC22" s="707"/>
      <c r="BD22" s="707"/>
      <c r="BE22" s="707"/>
      <c r="BF22" s="708"/>
      <c r="BG22" s="632" t="s">
        <v>129</v>
      </c>
      <c r="BH22" s="633"/>
      <c r="BI22" s="633"/>
      <c r="BJ22" s="633"/>
      <c r="BK22" s="633"/>
      <c r="BL22" s="633"/>
      <c r="BM22" s="633"/>
      <c r="BN22" s="634"/>
      <c r="BO22" s="663" t="s">
        <v>175</v>
      </c>
      <c r="BP22" s="663"/>
      <c r="BQ22" s="663"/>
      <c r="BR22" s="663"/>
      <c r="BS22" s="638" t="s">
        <v>175</v>
      </c>
      <c r="BT22" s="633"/>
      <c r="BU22" s="633"/>
      <c r="BV22" s="633"/>
      <c r="BW22" s="633"/>
      <c r="BX22" s="633"/>
      <c r="BY22" s="633"/>
      <c r="BZ22" s="633"/>
      <c r="CA22" s="633"/>
      <c r="CB22" s="674"/>
      <c r="CD22" s="688" t="s">
        <v>284</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29" t="s">
        <v>285</v>
      </c>
      <c r="C23" s="630"/>
      <c r="D23" s="630"/>
      <c r="E23" s="630"/>
      <c r="F23" s="630"/>
      <c r="G23" s="630"/>
      <c r="H23" s="630"/>
      <c r="I23" s="630"/>
      <c r="J23" s="630"/>
      <c r="K23" s="630"/>
      <c r="L23" s="630"/>
      <c r="M23" s="630"/>
      <c r="N23" s="630"/>
      <c r="O23" s="630"/>
      <c r="P23" s="630"/>
      <c r="Q23" s="631"/>
      <c r="R23" s="632">
        <v>1657125</v>
      </c>
      <c r="S23" s="633"/>
      <c r="T23" s="633"/>
      <c r="U23" s="633"/>
      <c r="V23" s="633"/>
      <c r="W23" s="633"/>
      <c r="X23" s="633"/>
      <c r="Y23" s="634"/>
      <c r="Z23" s="663">
        <v>40.299999999999997</v>
      </c>
      <c r="AA23" s="663"/>
      <c r="AB23" s="663"/>
      <c r="AC23" s="663"/>
      <c r="AD23" s="664">
        <v>1657125</v>
      </c>
      <c r="AE23" s="664"/>
      <c r="AF23" s="664"/>
      <c r="AG23" s="664"/>
      <c r="AH23" s="664"/>
      <c r="AI23" s="664"/>
      <c r="AJ23" s="664"/>
      <c r="AK23" s="664"/>
      <c r="AL23" s="635">
        <v>81.8</v>
      </c>
      <c r="AM23" s="636"/>
      <c r="AN23" s="636"/>
      <c r="AO23" s="665"/>
      <c r="AP23" s="629" t="s">
        <v>286</v>
      </c>
      <c r="AQ23" s="707"/>
      <c r="AR23" s="707"/>
      <c r="AS23" s="707"/>
      <c r="AT23" s="707"/>
      <c r="AU23" s="707"/>
      <c r="AV23" s="707"/>
      <c r="AW23" s="707"/>
      <c r="AX23" s="707"/>
      <c r="AY23" s="707"/>
      <c r="AZ23" s="707"/>
      <c r="BA23" s="707"/>
      <c r="BB23" s="707"/>
      <c r="BC23" s="707"/>
      <c r="BD23" s="707"/>
      <c r="BE23" s="707"/>
      <c r="BF23" s="708"/>
      <c r="BG23" s="632" t="s">
        <v>175</v>
      </c>
      <c r="BH23" s="633"/>
      <c r="BI23" s="633"/>
      <c r="BJ23" s="633"/>
      <c r="BK23" s="633"/>
      <c r="BL23" s="633"/>
      <c r="BM23" s="633"/>
      <c r="BN23" s="634"/>
      <c r="BO23" s="663" t="s">
        <v>129</v>
      </c>
      <c r="BP23" s="663"/>
      <c r="BQ23" s="663"/>
      <c r="BR23" s="663"/>
      <c r="BS23" s="638" t="s">
        <v>175</v>
      </c>
      <c r="BT23" s="633"/>
      <c r="BU23" s="633"/>
      <c r="BV23" s="633"/>
      <c r="BW23" s="633"/>
      <c r="BX23" s="633"/>
      <c r="BY23" s="633"/>
      <c r="BZ23" s="633"/>
      <c r="CA23" s="633"/>
      <c r="CB23" s="674"/>
      <c r="CD23" s="688" t="s">
        <v>225</v>
      </c>
      <c r="CE23" s="689"/>
      <c r="CF23" s="689"/>
      <c r="CG23" s="689"/>
      <c r="CH23" s="689"/>
      <c r="CI23" s="689"/>
      <c r="CJ23" s="689"/>
      <c r="CK23" s="689"/>
      <c r="CL23" s="689"/>
      <c r="CM23" s="689"/>
      <c r="CN23" s="689"/>
      <c r="CO23" s="689"/>
      <c r="CP23" s="689"/>
      <c r="CQ23" s="690"/>
      <c r="CR23" s="688" t="s">
        <v>287</v>
      </c>
      <c r="CS23" s="689"/>
      <c r="CT23" s="689"/>
      <c r="CU23" s="689"/>
      <c r="CV23" s="689"/>
      <c r="CW23" s="689"/>
      <c r="CX23" s="689"/>
      <c r="CY23" s="690"/>
      <c r="CZ23" s="688" t="s">
        <v>288</v>
      </c>
      <c r="DA23" s="689"/>
      <c r="DB23" s="689"/>
      <c r="DC23" s="690"/>
      <c r="DD23" s="688" t="s">
        <v>289</v>
      </c>
      <c r="DE23" s="689"/>
      <c r="DF23" s="689"/>
      <c r="DG23" s="689"/>
      <c r="DH23" s="689"/>
      <c r="DI23" s="689"/>
      <c r="DJ23" s="689"/>
      <c r="DK23" s="690"/>
      <c r="DL23" s="720" t="s">
        <v>290</v>
      </c>
      <c r="DM23" s="721"/>
      <c r="DN23" s="721"/>
      <c r="DO23" s="721"/>
      <c r="DP23" s="721"/>
      <c r="DQ23" s="721"/>
      <c r="DR23" s="721"/>
      <c r="DS23" s="721"/>
      <c r="DT23" s="721"/>
      <c r="DU23" s="721"/>
      <c r="DV23" s="722"/>
      <c r="DW23" s="688" t="s">
        <v>291</v>
      </c>
      <c r="DX23" s="689"/>
      <c r="DY23" s="689"/>
      <c r="DZ23" s="689"/>
      <c r="EA23" s="689"/>
      <c r="EB23" s="689"/>
      <c r="EC23" s="690"/>
    </row>
    <row r="24" spans="2:133" ht="11.25" customHeight="1" x14ac:dyDescent="0.2">
      <c r="B24" s="629" t="s">
        <v>292</v>
      </c>
      <c r="C24" s="630"/>
      <c r="D24" s="630"/>
      <c r="E24" s="630"/>
      <c r="F24" s="630"/>
      <c r="G24" s="630"/>
      <c r="H24" s="630"/>
      <c r="I24" s="630"/>
      <c r="J24" s="630"/>
      <c r="K24" s="630"/>
      <c r="L24" s="630"/>
      <c r="M24" s="630"/>
      <c r="N24" s="630"/>
      <c r="O24" s="630"/>
      <c r="P24" s="630"/>
      <c r="Q24" s="631"/>
      <c r="R24" s="632">
        <v>246436</v>
      </c>
      <c r="S24" s="633"/>
      <c r="T24" s="633"/>
      <c r="U24" s="633"/>
      <c r="V24" s="633"/>
      <c r="W24" s="633"/>
      <c r="X24" s="633"/>
      <c r="Y24" s="634"/>
      <c r="Z24" s="663">
        <v>6</v>
      </c>
      <c r="AA24" s="663"/>
      <c r="AB24" s="663"/>
      <c r="AC24" s="663"/>
      <c r="AD24" s="664" t="s">
        <v>129</v>
      </c>
      <c r="AE24" s="664"/>
      <c r="AF24" s="664"/>
      <c r="AG24" s="664"/>
      <c r="AH24" s="664"/>
      <c r="AI24" s="664"/>
      <c r="AJ24" s="664"/>
      <c r="AK24" s="664"/>
      <c r="AL24" s="635" t="s">
        <v>175</v>
      </c>
      <c r="AM24" s="636"/>
      <c r="AN24" s="636"/>
      <c r="AO24" s="665"/>
      <c r="AP24" s="629" t="s">
        <v>293</v>
      </c>
      <c r="AQ24" s="707"/>
      <c r="AR24" s="707"/>
      <c r="AS24" s="707"/>
      <c r="AT24" s="707"/>
      <c r="AU24" s="707"/>
      <c r="AV24" s="707"/>
      <c r="AW24" s="707"/>
      <c r="AX24" s="707"/>
      <c r="AY24" s="707"/>
      <c r="AZ24" s="707"/>
      <c r="BA24" s="707"/>
      <c r="BB24" s="707"/>
      <c r="BC24" s="707"/>
      <c r="BD24" s="707"/>
      <c r="BE24" s="707"/>
      <c r="BF24" s="708"/>
      <c r="BG24" s="632" t="s">
        <v>175</v>
      </c>
      <c r="BH24" s="633"/>
      <c r="BI24" s="633"/>
      <c r="BJ24" s="633"/>
      <c r="BK24" s="633"/>
      <c r="BL24" s="633"/>
      <c r="BM24" s="633"/>
      <c r="BN24" s="634"/>
      <c r="BO24" s="663" t="s">
        <v>247</v>
      </c>
      <c r="BP24" s="663"/>
      <c r="BQ24" s="663"/>
      <c r="BR24" s="663"/>
      <c r="BS24" s="638" t="s">
        <v>247</v>
      </c>
      <c r="BT24" s="633"/>
      <c r="BU24" s="633"/>
      <c r="BV24" s="633"/>
      <c r="BW24" s="633"/>
      <c r="BX24" s="633"/>
      <c r="BY24" s="633"/>
      <c r="BZ24" s="633"/>
      <c r="CA24" s="633"/>
      <c r="CB24" s="674"/>
      <c r="CD24" s="685" t="s">
        <v>294</v>
      </c>
      <c r="CE24" s="686"/>
      <c r="CF24" s="686"/>
      <c r="CG24" s="686"/>
      <c r="CH24" s="686"/>
      <c r="CI24" s="686"/>
      <c r="CJ24" s="686"/>
      <c r="CK24" s="686"/>
      <c r="CL24" s="686"/>
      <c r="CM24" s="686"/>
      <c r="CN24" s="686"/>
      <c r="CO24" s="686"/>
      <c r="CP24" s="686"/>
      <c r="CQ24" s="687"/>
      <c r="CR24" s="682">
        <v>1162204</v>
      </c>
      <c r="CS24" s="683"/>
      <c r="CT24" s="683"/>
      <c r="CU24" s="683"/>
      <c r="CV24" s="683"/>
      <c r="CW24" s="683"/>
      <c r="CX24" s="683"/>
      <c r="CY24" s="711"/>
      <c r="CZ24" s="712">
        <v>31.6</v>
      </c>
      <c r="DA24" s="694"/>
      <c r="DB24" s="694"/>
      <c r="DC24" s="714"/>
      <c r="DD24" s="710">
        <v>1004013</v>
      </c>
      <c r="DE24" s="683"/>
      <c r="DF24" s="683"/>
      <c r="DG24" s="683"/>
      <c r="DH24" s="683"/>
      <c r="DI24" s="683"/>
      <c r="DJ24" s="683"/>
      <c r="DK24" s="711"/>
      <c r="DL24" s="710">
        <v>999944</v>
      </c>
      <c r="DM24" s="683"/>
      <c r="DN24" s="683"/>
      <c r="DO24" s="683"/>
      <c r="DP24" s="683"/>
      <c r="DQ24" s="683"/>
      <c r="DR24" s="683"/>
      <c r="DS24" s="683"/>
      <c r="DT24" s="683"/>
      <c r="DU24" s="683"/>
      <c r="DV24" s="711"/>
      <c r="DW24" s="712">
        <v>48.1</v>
      </c>
      <c r="DX24" s="694"/>
      <c r="DY24" s="694"/>
      <c r="DZ24" s="694"/>
      <c r="EA24" s="694"/>
      <c r="EB24" s="694"/>
      <c r="EC24" s="713"/>
    </row>
    <row r="25" spans="2:133" ht="11.25" customHeight="1" x14ac:dyDescent="0.2">
      <c r="B25" s="629" t="s">
        <v>295</v>
      </c>
      <c r="C25" s="630"/>
      <c r="D25" s="630"/>
      <c r="E25" s="630"/>
      <c r="F25" s="630"/>
      <c r="G25" s="630"/>
      <c r="H25" s="630"/>
      <c r="I25" s="630"/>
      <c r="J25" s="630"/>
      <c r="K25" s="630"/>
      <c r="L25" s="630"/>
      <c r="M25" s="630"/>
      <c r="N25" s="630"/>
      <c r="O25" s="630"/>
      <c r="P25" s="630"/>
      <c r="Q25" s="631"/>
      <c r="R25" s="632" t="s">
        <v>129</v>
      </c>
      <c r="S25" s="633"/>
      <c r="T25" s="633"/>
      <c r="U25" s="633"/>
      <c r="V25" s="633"/>
      <c r="W25" s="633"/>
      <c r="X25" s="633"/>
      <c r="Y25" s="634"/>
      <c r="Z25" s="663" t="s">
        <v>247</v>
      </c>
      <c r="AA25" s="663"/>
      <c r="AB25" s="663"/>
      <c r="AC25" s="663"/>
      <c r="AD25" s="664" t="s">
        <v>247</v>
      </c>
      <c r="AE25" s="664"/>
      <c r="AF25" s="664"/>
      <c r="AG25" s="664"/>
      <c r="AH25" s="664"/>
      <c r="AI25" s="664"/>
      <c r="AJ25" s="664"/>
      <c r="AK25" s="664"/>
      <c r="AL25" s="635" t="s">
        <v>247</v>
      </c>
      <c r="AM25" s="636"/>
      <c r="AN25" s="636"/>
      <c r="AO25" s="665"/>
      <c r="AP25" s="629" t="s">
        <v>296</v>
      </c>
      <c r="AQ25" s="707"/>
      <c r="AR25" s="707"/>
      <c r="AS25" s="707"/>
      <c r="AT25" s="707"/>
      <c r="AU25" s="707"/>
      <c r="AV25" s="707"/>
      <c r="AW25" s="707"/>
      <c r="AX25" s="707"/>
      <c r="AY25" s="707"/>
      <c r="AZ25" s="707"/>
      <c r="BA25" s="707"/>
      <c r="BB25" s="707"/>
      <c r="BC25" s="707"/>
      <c r="BD25" s="707"/>
      <c r="BE25" s="707"/>
      <c r="BF25" s="708"/>
      <c r="BG25" s="632" t="s">
        <v>129</v>
      </c>
      <c r="BH25" s="633"/>
      <c r="BI25" s="633"/>
      <c r="BJ25" s="633"/>
      <c r="BK25" s="633"/>
      <c r="BL25" s="633"/>
      <c r="BM25" s="633"/>
      <c r="BN25" s="634"/>
      <c r="BO25" s="663" t="s">
        <v>129</v>
      </c>
      <c r="BP25" s="663"/>
      <c r="BQ25" s="663"/>
      <c r="BR25" s="663"/>
      <c r="BS25" s="638" t="s">
        <v>175</v>
      </c>
      <c r="BT25" s="633"/>
      <c r="BU25" s="633"/>
      <c r="BV25" s="633"/>
      <c r="BW25" s="633"/>
      <c r="BX25" s="633"/>
      <c r="BY25" s="633"/>
      <c r="BZ25" s="633"/>
      <c r="CA25" s="633"/>
      <c r="CB25" s="674"/>
      <c r="CD25" s="629" t="s">
        <v>297</v>
      </c>
      <c r="CE25" s="630"/>
      <c r="CF25" s="630"/>
      <c r="CG25" s="630"/>
      <c r="CH25" s="630"/>
      <c r="CI25" s="630"/>
      <c r="CJ25" s="630"/>
      <c r="CK25" s="630"/>
      <c r="CL25" s="630"/>
      <c r="CM25" s="630"/>
      <c r="CN25" s="630"/>
      <c r="CO25" s="630"/>
      <c r="CP25" s="630"/>
      <c r="CQ25" s="631"/>
      <c r="CR25" s="632">
        <v>598258</v>
      </c>
      <c r="CS25" s="651"/>
      <c r="CT25" s="651"/>
      <c r="CU25" s="651"/>
      <c r="CV25" s="651"/>
      <c r="CW25" s="651"/>
      <c r="CX25" s="651"/>
      <c r="CY25" s="652"/>
      <c r="CZ25" s="635">
        <v>16.3</v>
      </c>
      <c r="DA25" s="653"/>
      <c r="DB25" s="653"/>
      <c r="DC25" s="654"/>
      <c r="DD25" s="638">
        <v>571927</v>
      </c>
      <c r="DE25" s="651"/>
      <c r="DF25" s="651"/>
      <c r="DG25" s="651"/>
      <c r="DH25" s="651"/>
      <c r="DI25" s="651"/>
      <c r="DJ25" s="651"/>
      <c r="DK25" s="652"/>
      <c r="DL25" s="638">
        <v>568924</v>
      </c>
      <c r="DM25" s="651"/>
      <c r="DN25" s="651"/>
      <c r="DO25" s="651"/>
      <c r="DP25" s="651"/>
      <c r="DQ25" s="651"/>
      <c r="DR25" s="651"/>
      <c r="DS25" s="651"/>
      <c r="DT25" s="651"/>
      <c r="DU25" s="651"/>
      <c r="DV25" s="652"/>
      <c r="DW25" s="635">
        <v>27.4</v>
      </c>
      <c r="DX25" s="653"/>
      <c r="DY25" s="653"/>
      <c r="DZ25" s="653"/>
      <c r="EA25" s="653"/>
      <c r="EB25" s="653"/>
      <c r="EC25" s="669"/>
    </row>
    <row r="26" spans="2:133" ht="11.25" customHeight="1" x14ac:dyDescent="0.2">
      <c r="B26" s="629" t="s">
        <v>298</v>
      </c>
      <c r="C26" s="630"/>
      <c r="D26" s="630"/>
      <c r="E26" s="630"/>
      <c r="F26" s="630"/>
      <c r="G26" s="630"/>
      <c r="H26" s="630"/>
      <c r="I26" s="630"/>
      <c r="J26" s="630"/>
      <c r="K26" s="630"/>
      <c r="L26" s="630"/>
      <c r="M26" s="630"/>
      <c r="N26" s="630"/>
      <c r="O26" s="630"/>
      <c r="P26" s="630"/>
      <c r="Q26" s="631"/>
      <c r="R26" s="632">
        <v>2268906</v>
      </c>
      <c r="S26" s="633"/>
      <c r="T26" s="633"/>
      <c r="U26" s="633"/>
      <c r="V26" s="633"/>
      <c r="W26" s="633"/>
      <c r="X26" s="633"/>
      <c r="Y26" s="634"/>
      <c r="Z26" s="663">
        <v>55.2</v>
      </c>
      <c r="AA26" s="663"/>
      <c r="AB26" s="663"/>
      <c r="AC26" s="663"/>
      <c r="AD26" s="664">
        <v>2022470</v>
      </c>
      <c r="AE26" s="664"/>
      <c r="AF26" s="664"/>
      <c r="AG26" s="664"/>
      <c r="AH26" s="664"/>
      <c r="AI26" s="664"/>
      <c r="AJ26" s="664"/>
      <c r="AK26" s="664"/>
      <c r="AL26" s="635">
        <v>99.8</v>
      </c>
      <c r="AM26" s="636"/>
      <c r="AN26" s="636"/>
      <c r="AO26" s="665"/>
      <c r="AP26" s="629" t="s">
        <v>299</v>
      </c>
      <c r="AQ26" s="707"/>
      <c r="AR26" s="707"/>
      <c r="AS26" s="707"/>
      <c r="AT26" s="707"/>
      <c r="AU26" s="707"/>
      <c r="AV26" s="707"/>
      <c r="AW26" s="707"/>
      <c r="AX26" s="707"/>
      <c r="AY26" s="707"/>
      <c r="AZ26" s="707"/>
      <c r="BA26" s="707"/>
      <c r="BB26" s="707"/>
      <c r="BC26" s="707"/>
      <c r="BD26" s="707"/>
      <c r="BE26" s="707"/>
      <c r="BF26" s="708"/>
      <c r="BG26" s="632" t="s">
        <v>175</v>
      </c>
      <c r="BH26" s="633"/>
      <c r="BI26" s="633"/>
      <c r="BJ26" s="633"/>
      <c r="BK26" s="633"/>
      <c r="BL26" s="633"/>
      <c r="BM26" s="633"/>
      <c r="BN26" s="634"/>
      <c r="BO26" s="663" t="s">
        <v>247</v>
      </c>
      <c r="BP26" s="663"/>
      <c r="BQ26" s="663"/>
      <c r="BR26" s="663"/>
      <c r="BS26" s="638" t="s">
        <v>129</v>
      </c>
      <c r="BT26" s="633"/>
      <c r="BU26" s="633"/>
      <c r="BV26" s="633"/>
      <c r="BW26" s="633"/>
      <c r="BX26" s="633"/>
      <c r="BY26" s="633"/>
      <c r="BZ26" s="633"/>
      <c r="CA26" s="633"/>
      <c r="CB26" s="674"/>
      <c r="CD26" s="629" t="s">
        <v>300</v>
      </c>
      <c r="CE26" s="630"/>
      <c r="CF26" s="630"/>
      <c r="CG26" s="630"/>
      <c r="CH26" s="630"/>
      <c r="CI26" s="630"/>
      <c r="CJ26" s="630"/>
      <c r="CK26" s="630"/>
      <c r="CL26" s="630"/>
      <c r="CM26" s="630"/>
      <c r="CN26" s="630"/>
      <c r="CO26" s="630"/>
      <c r="CP26" s="630"/>
      <c r="CQ26" s="631"/>
      <c r="CR26" s="632">
        <v>359283</v>
      </c>
      <c r="CS26" s="633"/>
      <c r="CT26" s="633"/>
      <c r="CU26" s="633"/>
      <c r="CV26" s="633"/>
      <c r="CW26" s="633"/>
      <c r="CX26" s="633"/>
      <c r="CY26" s="634"/>
      <c r="CZ26" s="635">
        <v>9.8000000000000007</v>
      </c>
      <c r="DA26" s="653"/>
      <c r="DB26" s="653"/>
      <c r="DC26" s="654"/>
      <c r="DD26" s="638">
        <v>339620</v>
      </c>
      <c r="DE26" s="633"/>
      <c r="DF26" s="633"/>
      <c r="DG26" s="633"/>
      <c r="DH26" s="633"/>
      <c r="DI26" s="633"/>
      <c r="DJ26" s="633"/>
      <c r="DK26" s="634"/>
      <c r="DL26" s="638" t="s">
        <v>247</v>
      </c>
      <c r="DM26" s="633"/>
      <c r="DN26" s="633"/>
      <c r="DO26" s="633"/>
      <c r="DP26" s="633"/>
      <c r="DQ26" s="633"/>
      <c r="DR26" s="633"/>
      <c r="DS26" s="633"/>
      <c r="DT26" s="633"/>
      <c r="DU26" s="633"/>
      <c r="DV26" s="634"/>
      <c r="DW26" s="635" t="s">
        <v>129</v>
      </c>
      <c r="DX26" s="653"/>
      <c r="DY26" s="653"/>
      <c r="DZ26" s="653"/>
      <c r="EA26" s="653"/>
      <c r="EB26" s="653"/>
      <c r="EC26" s="669"/>
    </row>
    <row r="27" spans="2:133" ht="11.25" customHeight="1" x14ac:dyDescent="0.2">
      <c r="B27" s="629" t="s">
        <v>301</v>
      </c>
      <c r="C27" s="630"/>
      <c r="D27" s="630"/>
      <c r="E27" s="630"/>
      <c r="F27" s="630"/>
      <c r="G27" s="630"/>
      <c r="H27" s="630"/>
      <c r="I27" s="630"/>
      <c r="J27" s="630"/>
      <c r="K27" s="630"/>
      <c r="L27" s="630"/>
      <c r="M27" s="630"/>
      <c r="N27" s="630"/>
      <c r="O27" s="630"/>
      <c r="P27" s="630"/>
      <c r="Q27" s="631"/>
      <c r="R27" s="632" t="s">
        <v>175</v>
      </c>
      <c r="S27" s="633"/>
      <c r="T27" s="633"/>
      <c r="U27" s="633"/>
      <c r="V27" s="633"/>
      <c r="W27" s="633"/>
      <c r="X27" s="633"/>
      <c r="Y27" s="634"/>
      <c r="Z27" s="663" t="s">
        <v>247</v>
      </c>
      <c r="AA27" s="663"/>
      <c r="AB27" s="663"/>
      <c r="AC27" s="663"/>
      <c r="AD27" s="664" t="s">
        <v>247</v>
      </c>
      <c r="AE27" s="664"/>
      <c r="AF27" s="664"/>
      <c r="AG27" s="664"/>
      <c r="AH27" s="664"/>
      <c r="AI27" s="664"/>
      <c r="AJ27" s="664"/>
      <c r="AK27" s="664"/>
      <c r="AL27" s="635" t="s">
        <v>129</v>
      </c>
      <c r="AM27" s="636"/>
      <c r="AN27" s="636"/>
      <c r="AO27" s="665"/>
      <c r="AP27" s="629" t="s">
        <v>302</v>
      </c>
      <c r="AQ27" s="630"/>
      <c r="AR27" s="630"/>
      <c r="AS27" s="630"/>
      <c r="AT27" s="630"/>
      <c r="AU27" s="630"/>
      <c r="AV27" s="630"/>
      <c r="AW27" s="630"/>
      <c r="AX27" s="630"/>
      <c r="AY27" s="630"/>
      <c r="AZ27" s="630"/>
      <c r="BA27" s="630"/>
      <c r="BB27" s="630"/>
      <c r="BC27" s="630"/>
      <c r="BD27" s="630"/>
      <c r="BE27" s="630"/>
      <c r="BF27" s="631"/>
      <c r="BG27" s="632">
        <v>253365</v>
      </c>
      <c r="BH27" s="633"/>
      <c r="BI27" s="633"/>
      <c r="BJ27" s="633"/>
      <c r="BK27" s="633"/>
      <c r="BL27" s="633"/>
      <c r="BM27" s="633"/>
      <c r="BN27" s="634"/>
      <c r="BO27" s="663">
        <v>100</v>
      </c>
      <c r="BP27" s="663"/>
      <c r="BQ27" s="663"/>
      <c r="BR27" s="663"/>
      <c r="BS27" s="638">
        <v>4315</v>
      </c>
      <c r="BT27" s="633"/>
      <c r="BU27" s="633"/>
      <c r="BV27" s="633"/>
      <c r="BW27" s="633"/>
      <c r="BX27" s="633"/>
      <c r="BY27" s="633"/>
      <c r="BZ27" s="633"/>
      <c r="CA27" s="633"/>
      <c r="CB27" s="674"/>
      <c r="CD27" s="629" t="s">
        <v>303</v>
      </c>
      <c r="CE27" s="630"/>
      <c r="CF27" s="630"/>
      <c r="CG27" s="630"/>
      <c r="CH27" s="630"/>
      <c r="CI27" s="630"/>
      <c r="CJ27" s="630"/>
      <c r="CK27" s="630"/>
      <c r="CL27" s="630"/>
      <c r="CM27" s="630"/>
      <c r="CN27" s="630"/>
      <c r="CO27" s="630"/>
      <c r="CP27" s="630"/>
      <c r="CQ27" s="631"/>
      <c r="CR27" s="632">
        <v>157800</v>
      </c>
      <c r="CS27" s="651"/>
      <c r="CT27" s="651"/>
      <c r="CU27" s="651"/>
      <c r="CV27" s="651"/>
      <c r="CW27" s="651"/>
      <c r="CX27" s="651"/>
      <c r="CY27" s="652"/>
      <c r="CZ27" s="635">
        <v>4.3</v>
      </c>
      <c r="DA27" s="653"/>
      <c r="DB27" s="653"/>
      <c r="DC27" s="654"/>
      <c r="DD27" s="638">
        <v>37375</v>
      </c>
      <c r="DE27" s="651"/>
      <c r="DF27" s="651"/>
      <c r="DG27" s="651"/>
      <c r="DH27" s="651"/>
      <c r="DI27" s="651"/>
      <c r="DJ27" s="651"/>
      <c r="DK27" s="652"/>
      <c r="DL27" s="638">
        <v>36309</v>
      </c>
      <c r="DM27" s="651"/>
      <c r="DN27" s="651"/>
      <c r="DO27" s="651"/>
      <c r="DP27" s="651"/>
      <c r="DQ27" s="651"/>
      <c r="DR27" s="651"/>
      <c r="DS27" s="651"/>
      <c r="DT27" s="651"/>
      <c r="DU27" s="651"/>
      <c r="DV27" s="652"/>
      <c r="DW27" s="635">
        <v>1.7</v>
      </c>
      <c r="DX27" s="653"/>
      <c r="DY27" s="653"/>
      <c r="DZ27" s="653"/>
      <c r="EA27" s="653"/>
      <c r="EB27" s="653"/>
      <c r="EC27" s="669"/>
    </row>
    <row r="28" spans="2:133" ht="11.25" customHeight="1" x14ac:dyDescent="0.2">
      <c r="B28" s="629" t="s">
        <v>304</v>
      </c>
      <c r="C28" s="630"/>
      <c r="D28" s="630"/>
      <c r="E28" s="630"/>
      <c r="F28" s="630"/>
      <c r="G28" s="630"/>
      <c r="H28" s="630"/>
      <c r="I28" s="630"/>
      <c r="J28" s="630"/>
      <c r="K28" s="630"/>
      <c r="L28" s="630"/>
      <c r="M28" s="630"/>
      <c r="N28" s="630"/>
      <c r="O28" s="630"/>
      <c r="P28" s="630"/>
      <c r="Q28" s="631"/>
      <c r="R28" s="632">
        <v>5381</v>
      </c>
      <c r="S28" s="633"/>
      <c r="T28" s="633"/>
      <c r="U28" s="633"/>
      <c r="V28" s="633"/>
      <c r="W28" s="633"/>
      <c r="X28" s="633"/>
      <c r="Y28" s="634"/>
      <c r="Z28" s="663">
        <v>0.1</v>
      </c>
      <c r="AA28" s="663"/>
      <c r="AB28" s="663"/>
      <c r="AC28" s="663"/>
      <c r="AD28" s="664" t="s">
        <v>129</v>
      </c>
      <c r="AE28" s="664"/>
      <c r="AF28" s="664"/>
      <c r="AG28" s="664"/>
      <c r="AH28" s="664"/>
      <c r="AI28" s="664"/>
      <c r="AJ28" s="664"/>
      <c r="AK28" s="664"/>
      <c r="AL28" s="635" t="s">
        <v>247</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305</v>
      </c>
      <c r="CE28" s="630"/>
      <c r="CF28" s="630"/>
      <c r="CG28" s="630"/>
      <c r="CH28" s="630"/>
      <c r="CI28" s="630"/>
      <c r="CJ28" s="630"/>
      <c r="CK28" s="630"/>
      <c r="CL28" s="630"/>
      <c r="CM28" s="630"/>
      <c r="CN28" s="630"/>
      <c r="CO28" s="630"/>
      <c r="CP28" s="630"/>
      <c r="CQ28" s="631"/>
      <c r="CR28" s="632">
        <v>406146</v>
      </c>
      <c r="CS28" s="633"/>
      <c r="CT28" s="633"/>
      <c r="CU28" s="633"/>
      <c r="CV28" s="633"/>
      <c r="CW28" s="633"/>
      <c r="CX28" s="633"/>
      <c r="CY28" s="634"/>
      <c r="CZ28" s="635">
        <v>11</v>
      </c>
      <c r="DA28" s="653"/>
      <c r="DB28" s="653"/>
      <c r="DC28" s="654"/>
      <c r="DD28" s="638">
        <v>394711</v>
      </c>
      <c r="DE28" s="633"/>
      <c r="DF28" s="633"/>
      <c r="DG28" s="633"/>
      <c r="DH28" s="633"/>
      <c r="DI28" s="633"/>
      <c r="DJ28" s="633"/>
      <c r="DK28" s="634"/>
      <c r="DL28" s="638">
        <v>394711</v>
      </c>
      <c r="DM28" s="633"/>
      <c r="DN28" s="633"/>
      <c r="DO28" s="633"/>
      <c r="DP28" s="633"/>
      <c r="DQ28" s="633"/>
      <c r="DR28" s="633"/>
      <c r="DS28" s="633"/>
      <c r="DT28" s="633"/>
      <c r="DU28" s="633"/>
      <c r="DV28" s="634"/>
      <c r="DW28" s="635">
        <v>19</v>
      </c>
      <c r="DX28" s="653"/>
      <c r="DY28" s="653"/>
      <c r="DZ28" s="653"/>
      <c r="EA28" s="653"/>
      <c r="EB28" s="653"/>
      <c r="EC28" s="669"/>
    </row>
    <row r="29" spans="2:133" ht="11.25" customHeight="1" x14ac:dyDescent="0.2">
      <c r="B29" s="629" t="s">
        <v>306</v>
      </c>
      <c r="C29" s="630"/>
      <c r="D29" s="630"/>
      <c r="E29" s="630"/>
      <c r="F29" s="630"/>
      <c r="G29" s="630"/>
      <c r="H29" s="630"/>
      <c r="I29" s="630"/>
      <c r="J29" s="630"/>
      <c r="K29" s="630"/>
      <c r="L29" s="630"/>
      <c r="M29" s="630"/>
      <c r="N29" s="630"/>
      <c r="O29" s="630"/>
      <c r="P29" s="630"/>
      <c r="Q29" s="631"/>
      <c r="R29" s="632">
        <v>31951</v>
      </c>
      <c r="S29" s="633"/>
      <c r="T29" s="633"/>
      <c r="U29" s="633"/>
      <c r="V29" s="633"/>
      <c r="W29" s="633"/>
      <c r="X29" s="633"/>
      <c r="Y29" s="634"/>
      <c r="Z29" s="663">
        <v>0.8</v>
      </c>
      <c r="AA29" s="663"/>
      <c r="AB29" s="663"/>
      <c r="AC29" s="663"/>
      <c r="AD29" s="664">
        <v>3476</v>
      </c>
      <c r="AE29" s="664"/>
      <c r="AF29" s="664"/>
      <c r="AG29" s="664"/>
      <c r="AH29" s="664"/>
      <c r="AI29" s="664"/>
      <c r="AJ29" s="664"/>
      <c r="AK29" s="664"/>
      <c r="AL29" s="635">
        <v>0.2</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307</v>
      </c>
      <c r="CE29" s="646"/>
      <c r="CF29" s="629" t="s">
        <v>70</v>
      </c>
      <c r="CG29" s="630"/>
      <c r="CH29" s="630"/>
      <c r="CI29" s="630"/>
      <c r="CJ29" s="630"/>
      <c r="CK29" s="630"/>
      <c r="CL29" s="630"/>
      <c r="CM29" s="630"/>
      <c r="CN29" s="630"/>
      <c r="CO29" s="630"/>
      <c r="CP29" s="630"/>
      <c r="CQ29" s="631"/>
      <c r="CR29" s="632">
        <v>406146</v>
      </c>
      <c r="CS29" s="651"/>
      <c r="CT29" s="651"/>
      <c r="CU29" s="651"/>
      <c r="CV29" s="651"/>
      <c r="CW29" s="651"/>
      <c r="CX29" s="651"/>
      <c r="CY29" s="652"/>
      <c r="CZ29" s="635">
        <v>11</v>
      </c>
      <c r="DA29" s="653"/>
      <c r="DB29" s="653"/>
      <c r="DC29" s="654"/>
      <c r="DD29" s="638">
        <v>394711</v>
      </c>
      <c r="DE29" s="651"/>
      <c r="DF29" s="651"/>
      <c r="DG29" s="651"/>
      <c r="DH29" s="651"/>
      <c r="DI29" s="651"/>
      <c r="DJ29" s="651"/>
      <c r="DK29" s="652"/>
      <c r="DL29" s="638">
        <v>394711</v>
      </c>
      <c r="DM29" s="651"/>
      <c r="DN29" s="651"/>
      <c r="DO29" s="651"/>
      <c r="DP29" s="651"/>
      <c r="DQ29" s="651"/>
      <c r="DR29" s="651"/>
      <c r="DS29" s="651"/>
      <c r="DT29" s="651"/>
      <c r="DU29" s="651"/>
      <c r="DV29" s="652"/>
      <c r="DW29" s="635">
        <v>19</v>
      </c>
      <c r="DX29" s="653"/>
      <c r="DY29" s="653"/>
      <c r="DZ29" s="653"/>
      <c r="EA29" s="653"/>
      <c r="EB29" s="653"/>
      <c r="EC29" s="669"/>
    </row>
    <row r="30" spans="2:133" ht="11.25" customHeight="1" x14ac:dyDescent="0.2">
      <c r="B30" s="629" t="s">
        <v>308</v>
      </c>
      <c r="C30" s="630"/>
      <c r="D30" s="630"/>
      <c r="E30" s="630"/>
      <c r="F30" s="630"/>
      <c r="G30" s="630"/>
      <c r="H30" s="630"/>
      <c r="I30" s="630"/>
      <c r="J30" s="630"/>
      <c r="K30" s="630"/>
      <c r="L30" s="630"/>
      <c r="M30" s="630"/>
      <c r="N30" s="630"/>
      <c r="O30" s="630"/>
      <c r="P30" s="630"/>
      <c r="Q30" s="631"/>
      <c r="R30" s="632">
        <v>2081</v>
      </c>
      <c r="S30" s="633"/>
      <c r="T30" s="633"/>
      <c r="U30" s="633"/>
      <c r="V30" s="633"/>
      <c r="W30" s="633"/>
      <c r="X30" s="633"/>
      <c r="Y30" s="634"/>
      <c r="Z30" s="663">
        <v>0.1</v>
      </c>
      <c r="AA30" s="663"/>
      <c r="AB30" s="663"/>
      <c r="AC30" s="663"/>
      <c r="AD30" s="664">
        <v>22</v>
      </c>
      <c r="AE30" s="664"/>
      <c r="AF30" s="664"/>
      <c r="AG30" s="664"/>
      <c r="AH30" s="664"/>
      <c r="AI30" s="664"/>
      <c r="AJ30" s="664"/>
      <c r="AK30" s="664"/>
      <c r="AL30" s="635">
        <v>0</v>
      </c>
      <c r="AM30" s="636"/>
      <c r="AN30" s="636"/>
      <c r="AO30" s="665"/>
      <c r="AP30" s="688" t="s">
        <v>225</v>
      </c>
      <c r="AQ30" s="689"/>
      <c r="AR30" s="689"/>
      <c r="AS30" s="689"/>
      <c r="AT30" s="689"/>
      <c r="AU30" s="689"/>
      <c r="AV30" s="689"/>
      <c r="AW30" s="689"/>
      <c r="AX30" s="689"/>
      <c r="AY30" s="689"/>
      <c r="AZ30" s="689"/>
      <c r="BA30" s="689"/>
      <c r="BB30" s="689"/>
      <c r="BC30" s="689"/>
      <c r="BD30" s="689"/>
      <c r="BE30" s="689"/>
      <c r="BF30" s="690"/>
      <c r="BG30" s="688" t="s">
        <v>309</v>
      </c>
      <c r="BH30" s="697"/>
      <c r="BI30" s="697"/>
      <c r="BJ30" s="697"/>
      <c r="BK30" s="697"/>
      <c r="BL30" s="697"/>
      <c r="BM30" s="697"/>
      <c r="BN30" s="697"/>
      <c r="BO30" s="697"/>
      <c r="BP30" s="697"/>
      <c r="BQ30" s="698"/>
      <c r="BR30" s="688" t="s">
        <v>310</v>
      </c>
      <c r="BS30" s="697"/>
      <c r="BT30" s="697"/>
      <c r="BU30" s="697"/>
      <c r="BV30" s="697"/>
      <c r="BW30" s="697"/>
      <c r="BX30" s="697"/>
      <c r="BY30" s="697"/>
      <c r="BZ30" s="697"/>
      <c r="CA30" s="697"/>
      <c r="CB30" s="698"/>
      <c r="CD30" s="647"/>
      <c r="CE30" s="648"/>
      <c r="CF30" s="629" t="s">
        <v>311</v>
      </c>
      <c r="CG30" s="630"/>
      <c r="CH30" s="630"/>
      <c r="CI30" s="630"/>
      <c r="CJ30" s="630"/>
      <c r="CK30" s="630"/>
      <c r="CL30" s="630"/>
      <c r="CM30" s="630"/>
      <c r="CN30" s="630"/>
      <c r="CO30" s="630"/>
      <c r="CP30" s="630"/>
      <c r="CQ30" s="631"/>
      <c r="CR30" s="632">
        <v>398442</v>
      </c>
      <c r="CS30" s="633"/>
      <c r="CT30" s="633"/>
      <c r="CU30" s="633"/>
      <c r="CV30" s="633"/>
      <c r="CW30" s="633"/>
      <c r="CX30" s="633"/>
      <c r="CY30" s="634"/>
      <c r="CZ30" s="635">
        <v>10.8</v>
      </c>
      <c r="DA30" s="653"/>
      <c r="DB30" s="653"/>
      <c r="DC30" s="654"/>
      <c r="DD30" s="638">
        <v>387007</v>
      </c>
      <c r="DE30" s="633"/>
      <c r="DF30" s="633"/>
      <c r="DG30" s="633"/>
      <c r="DH30" s="633"/>
      <c r="DI30" s="633"/>
      <c r="DJ30" s="633"/>
      <c r="DK30" s="634"/>
      <c r="DL30" s="638">
        <v>387007</v>
      </c>
      <c r="DM30" s="633"/>
      <c r="DN30" s="633"/>
      <c r="DO30" s="633"/>
      <c r="DP30" s="633"/>
      <c r="DQ30" s="633"/>
      <c r="DR30" s="633"/>
      <c r="DS30" s="633"/>
      <c r="DT30" s="633"/>
      <c r="DU30" s="633"/>
      <c r="DV30" s="634"/>
      <c r="DW30" s="635">
        <v>18.600000000000001</v>
      </c>
      <c r="DX30" s="653"/>
      <c r="DY30" s="653"/>
      <c r="DZ30" s="653"/>
      <c r="EA30" s="653"/>
      <c r="EB30" s="653"/>
      <c r="EC30" s="669"/>
    </row>
    <row r="31" spans="2:133" ht="11.25" customHeight="1" x14ac:dyDescent="0.2">
      <c r="B31" s="629" t="s">
        <v>312</v>
      </c>
      <c r="C31" s="630"/>
      <c r="D31" s="630"/>
      <c r="E31" s="630"/>
      <c r="F31" s="630"/>
      <c r="G31" s="630"/>
      <c r="H31" s="630"/>
      <c r="I31" s="630"/>
      <c r="J31" s="630"/>
      <c r="K31" s="630"/>
      <c r="L31" s="630"/>
      <c r="M31" s="630"/>
      <c r="N31" s="630"/>
      <c r="O31" s="630"/>
      <c r="P31" s="630"/>
      <c r="Q31" s="631"/>
      <c r="R31" s="632">
        <v>519960</v>
      </c>
      <c r="S31" s="633"/>
      <c r="T31" s="633"/>
      <c r="U31" s="633"/>
      <c r="V31" s="633"/>
      <c r="W31" s="633"/>
      <c r="X31" s="633"/>
      <c r="Y31" s="634"/>
      <c r="Z31" s="663">
        <v>12.7</v>
      </c>
      <c r="AA31" s="663"/>
      <c r="AB31" s="663"/>
      <c r="AC31" s="663"/>
      <c r="AD31" s="664" t="s">
        <v>247</v>
      </c>
      <c r="AE31" s="664"/>
      <c r="AF31" s="664"/>
      <c r="AG31" s="664"/>
      <c r="AH31" s="664"/>
      <c r="AI31" s="664"/>
      <c r="AJ31" s="664"/>
      <c r="AK31" s="664"/>
      <c r="AL31" s="635" t="s">
        <v>247</v>
      </c>
      <c r="AM31" s="636"/>
      <c r="AN31" s="636"/>
      <c r="AO31" s="665"/>
      <c r="AP31" s="699" t="s">
        <v>313</v>
      </c>
      <c r="AQ31" s="700"/>
      <c r="AR31" s="700"/>
      <c r="AS31" s="700"/>
      <c r="AT31" s="701" t="s">
        <v>314</v>
      </c>
      <c r="AU31" s="217"/>
      <c r="AV31" s="217"/>
      <c r="AW31" s="217"/>
      <c r="AX31" s="685" t="s">
        <v>190</v>
      </c>
      <c r="AY31" s="686"/>
      <c r="AZ31" s="686"/>
      <c r="BA31" s="686"/>
      <c r="BB31" s="686"/>
      <c r="BC31" s="686"/>
      <c r="BD31" s="686"/>
      <c r="BE31" s="686"/>
      <c r="BF31" s="687"/>
      <c r="BG31" s="692">
        <v>99</v>
      </c>
      <c r="BH31" s="693"/>
      <c r="BI31" s="693"/>
      <c r="BJ31" s="693"/>
      <c r="BK31" s="693"/>
      <c r="BL31" s="693"/>
      <c r="BM31" s="694">
        <v>96.3</v>
      </c>
      <c r="BN31" s="693"/>
      <c r="BO31" s="693"/>
      <c r="BP31" s="693"/>
      <c r="BQ31" s="695"/>
      <c r="BR31" s="692">
        <v>99.3</v>
      </c>
      <c r="BS31" s="693"/>
      <c r="BT31" s="693"/>
      <c r="BU31" s="693"/>
      <c r="BV31" s="693"/>
      <c r="BW31" s="693"/>
      <c r="BX31" s="694">
        <v>96.7</v>
      </c>
      <c r="BY31" s="693"/>
      <c r="BZ31" s="693"/>
      <c r="CA31" s="693"/>
      <c r="CB31" s="695"/>
      <c r="CD31" s="647"/>
      <c r="CE31" s="648"/>
      <c r="CF31" s="629" t="s">
        <v>315</v>
      </c>
      <c r="CG31" s="630"/>
      <c r="CH31" s="630"/>
      <c r="CI31" s="630"/>
      <c r="CJ31" s="630"/>
      <c r="CK31" s="630"/>
      <c r="CL31" s="630"/>
      <c r="CM31" s="630"/>
      <c r="CN31" s="630"/>
      <c r="CO31" s="630"/>
      <c r="CP31" s="630"/>
      <c r="CQ31" s="631"/>
      <c r="CR31" s="632">
        <v>7704</v>
      </c>
      <c r="CS31" s="651"/>
      <c r="CT31" s="651"/>
      <c r="CU31" s="651"/>
      <c r="CV31" s="651"/>
      <c r="CW31" s="651"/>
      <c r="CX31" s="651"/>
      <c r="CY31" s="652"/>
      <c r="CZ31" s="635">
        <v>0.2</v>
      </c>
      <c r="DA31" s="653"/>
      <c r="DB31" s="653"/>
      <c r="DC31" s="654"/>
      <c r="DD31" s="638">
        <v>7704</v>
      </c>
      <c r="DE31" s="651"/>
      <c r="DF31" s="651"/>
      <c r="DG31" s="651"/>
      <c r="DH31" s="651"/>
      <c r="DI31" s="651"/>
      <c r="DJ31" s="651"/>
      <c r="DK31" s="652"/>
      <c r="DL31" s="638">
        <v>7704</v>
      </c>
      <c r="DM31" s="651"/>
      <c r="DN31" s="651"/>
      <c r="DO31" s="651"/>
      <c r="DP31" s="651"/>
      <c r="DQ31" s="651"/>
      <c r="DR31" s="651"/>
      <c r="DS31" s="651"/>
      <c r="DT31" s="651"/>
      <c r="DU31" s="651"/>
      <c r="DV31" s="652"/>
      <c r="DW31" s="635">
        <v>0.4</v>
      </c>
      <c r="DX31" s="653"/>
      <c r="DY31" s="653"/>
      <c r="DZ31" s="653"/>
      <c r="EA31" s="653"/>
      <c r="EB31" s="653"/>
      <c r="EC31" s="669"/>
    </row>
    <row r="32" spans="2:133" ht="11.25" customHeight="1" x14ac:dyDescent="0.2">
      <c r="B32" s="704" t="s">
        <v>316</v>
      </c>
      <c r="C32" s="705"/>
      <c r="D32" s="705"/>
      <c r="E32" s="705"/>
      <c r="F32" s="705"/>
      <c r="G32" s="705"/>
      <c r="H32" s="705"/>
      <c r="I32" s="705"/>
      <c r="J32" s="705"/>
      <c r="K32" s="705"/>
      <c r="L32" s="705"/>
      <c r="M32" s="705"/>
      <c r="N32" s="705"/>
      <c r="O32" s="705"/>
      <c r="P32" s="705"/>
      <c r="Q32" s="706"/>
      <c r="R32" s="632" t="s">
        <v>247</v>
      </c>
      <c r="S32" s="633"/>
      <c r="T32" s="633"/>
      <c r="U32" s="633"/>
      <c r="V32" s="633"/>
      <c r="W32" s="633"/>
      <c r="X32" s="633"/>
      <c r="Y32" s="634"/>
      <c r="Z32" s="663" t="s">
        <v>129</v>
      </c>
      <c r="AA32" s="663"/>
      <c r="AB32" s="663"/>
      <c r="AC32" s="663"/>
      <c r="AD32" s="664" t="s">
        <v>175</v>
      </c>
      <c r="AE32" s="664"/>
      <c r="AF32" s="664"/>
      <c r="AG32" s="664"/>
      <c r="AH32" s="664"/>
      <c r="AI32" s="664"/>
      <c r="AJ32" s="664"/>
      <c r="AK32" s="664"/>
      <c r="AL32" s="635" t="s">
        <v>247</v>
      </c>
      <c r="AM32" s="636"/>
      <c r="AN32" s="636"/>
      <c r="AO32" s="665"/>
      <c r="AP32" s="675"/>
      <c r="AQ32" s="676"/>
      <c r="AR32" s="676"/>
      <c r="AS32" s="676"/>
      <c r="AT32" s="702"/>
      <c r="AU32" s="213" t="s">
        <v>317</v>
      </c>
      <c r="AX32" s="629" t="s">
        <v>318</v>
      </c>
      <c r="AY32" s="630"/>
      <c r="AZ32" s="630"/>
      <c r="BA32" s="630"/>
      <c r="BB32" s="630"/>
      <c r="BC32" s="630"/>
      <c r="BD32" s="630"/>
      <c r="BE32" s="630"/>
      <c r="BF32" s="631"/>
      <c r="BG32" s="696">
        <v>98.9</v>
      </c>
      <c r="BH32" s="651"/>
      <c r="BI32" s="651"/>
      <c r="BJ32" s="651"/>
      <c r="BK32" s="651"/>
      <c r="BL32" s="651"/>
      <c r="BM32" s="636">
        <v>97.9</v>
      </c>
      <c r="BN32" s="651"/>
      <c r="BO32" s="651"/>
      <c r="BP32" s="651"/>
      <c r="BQ32" s="673"/>
      <c r="BR32" s="696">
        <v>99.4</v>
      </c>
      <c r="BS32" s="651"/>
      <c r="BT32" s="651"/>
      <c r="BU32" s="651"/>
      <c r="BV32" s="651"/>
      <c r="BW32" s="651"/>
      <c r="BX32" s="636">
        <v>98.4</v>
      </c>
      <c r="BY32" s="651"/>
      <c r="BZ32" s="651"/>
      <c r="CA32" s="651"/>
      <c r="CB32" s="673"/>
      <c r="CD32" s="649"/>
      <c r="CE32" s="650"/>
      <c r="CF32" s="629" t="s">
        <v>319</v>
      </c>
      <c r="CG32" s="630"/>
      <c r="CH32" s="630"/>
      <c r="CI32" s="630"/>
      <c r="CJ32" s="630"/>
      <c r="CK32" s="630"/>
      <c r="CL32" s="630"/>
      <c r="CM32" s="630"/>
      <c r="CN32" s="630"/>
      <c r="CO32" s="630"/>
      <c r="CP32" s="630"/>
      <c r="CQ32" s="631"/>
      <c r="CR32" s="632" t="s">
        <v>175</v>
      </c>
      <c r="CS32" s="633"/>
      <c r="CT32" s="633"/>
      <c r="CU32" s="633"/>
      <c r="CV32" s="633"/>
      <c r="CW32" s="633"/>
      <c r="CX32" s="633"/>
      <c r="CY32" s="634"/>
      <c r="CZ32" s="635" t="s">
        <v>247</v>
      </c>
      <c r="DA32" s="653"/>
      <c r="DB32" s="653"/>
      <c r="DC32" s="654"/>
      <c r="DD32" s="638" t="s">
        <v>247</v>
      </c>
      <c r="DE32" s="633"/>
      <c r="DF32" s="633"/>
      <c r="DG32" s="633"/>
      <c r="DH32" s="633"/>
      <c r="DI32" s="633"/>
      <c r="DJ32" s="633"/>
      <c r="DK32" s="634"/>
      <c r="DL32" s="638" t="s">
        <v>175</v>
      </c>
      <c r="DM32" s="633"/>
      <c r="DN32" s="633"/>
      <c r="DO32" s="633"/>
      <c r="DP32" s="633"/>
      <c r="DQ32" s="633"/>
      <c r="DR32" s="633"/>
      <c r="DS32" s="633"/>
      <c r="DT32" s="633"/>
      <c r="DU32" s="633"/>
      <c r="DV32" s="634"/>
      <c r="DW32" s="635" t="s">
        <v>129</v>
      </c>
      <c r="DX32" s="653"/>
      <c r="DY32" s="653"/>
      <c r="DZ32" s="653"/>
      <c r="EA32" s="653"/>
      <c r="EB32" s="653"/>
      <c r="EC32" s="669"/>
    </row>
    <row r="33" spans="2:133" ht="11.25" customHeight="1" x14ac:dyDescent="0.2">
      <c r="B33" s="629" t="s">
        <v>320</v>
      </c>
      <c r="C33" s="630"/>
      <c r="D33" s="630"/>
      <c r="E33" s="630"/>
      <c r="F33" s="630"/>
      <c r="G33" s="630"/>
      <c r="H33" s="630"/>
      <c r="I33" s="630"/>
      <c r="J33" s="630"/>
      <c r="K33" s="630"/>
      <c r="L33" s="630"/>
      <c r="M33" s="630"/>
      <c r="N33" s="630"/>
      <c r="O33" s="630"/>
      <c r="P33" s="630"/>
      <c r="Q33" s="631"/>
      <c r="R33" s="632">
        <v>285472</v>
      </c>
      <c r="S33" s="633"/>
      <c r="T33" s="633"/>
      <c r="U33" s="633"/>
      <c r="V33" s="633"/>
      <c r="W33" s="633"/>
      <c r="X33" s="633"/>
      <c r="Y33" s="634"/>
      <c r="Z33" s="663">
        <v>6.9</v>
      </c>
      <c r="AA33" s="663"/>
      <c r="AB33" s="663"/>
      <c r="AC33" s="663"/>
      <c r="AD33" s="664" t="s">
        <v>129</v>
      </c>
      <c r="AE33" s="664"/>
      <c r="AF33" s="664"/>
      <c r="AG33" s="664"/>
      <c r="AH33" s="664"/>
      <c r="AI33" s="664"/>
      <c r="AJ33" s="664"/>
      <c r="AK33" s="664"/>
      <c r="AL33" s="635" t="s">
        <v>175</v>
      </c>
      <c r="AM33" s="636"/>
      <c r="AN33" s="636"/>
      <c r="AO33" s="665"/>
      <c r="AP33" s="677"/>
      <c r="AQ33" s="678"/>
      <c r="AR33" s="678"/>
      <c r="AS33" s="678"/>
      <c r="AT33" s="703"/>
      <c r="AU33" s="218"/>
      <c r="AV33" s="218"/>
      <c r="AW33" s="218"/>
      <c r="AX33" s="613" t="s">
        <v>321</v>
      </c>
      <c r="AY33" s="614"/>
      <c r="AZ33" s="614"/>
      <c r="BA33" s="614"/>
      <c r="BB33" s="614"/>
      <c r="BC33" s="614"/>
      <c r="BD33" s="614"/>
      <c r="BE33" s="614"/>
      <c r="BF33" s="615"/>
      <c r="BG33" s="691">
        <v>99.1</v>
      </c>
      <c r="BH33" s="617"/>
      <c r="BI33" s="617"/>
      <c r="BJ33" s="617"/>
      <c r="BK33" s="617"/>
      <c r="BL33" s="617"/>
      <c r="BM33" s="659">
        <v>94.3</v>
      </c>
      <c r="BN33" s="617"/>
      <c r="BO33" s="617"/>
      <c r="BP33" s="617"/>
      <c r="BQ33" s="661"/>
      <c r="BR33" s="691">
        <v>99.1</v>
      </c>
      <c r="BS33" s="617"/>
      <c r="BT33" s="617"/>
      <c r="BU33" s="617"/>
      <c r="BV33" s="617"/>
      <c r="BW33" s="617"/>
      <c r="BX33" s="659">
        <v>94.5</v>
      </c>
      <c r="BY33" s="617"/>
      <c r="BZ33" s="617"/>
      <c r="CA33" s="617"/>
      <c r="CB33" s="661"/>
      <c r="CD33" s="629" t="s">
        <v>322</v>
      </c>
      <c r="CE33" s="630"/>
      <c r="CF33" s="630"/>
      <c r="CG33" s="630"/>
      <c r="CH33" s="630"/>
      <c r="CI33" s="630"/>
      <c r="CJ33" s="630"/>
      <c r="CK33" s="630"/>
      <c r="CL33" s="630"/>
      <c r="CM33" s="630"/>
      <c r="CN33" s="630"/>
      <c r="CO33" s="630"/>
      <c r="CP33" s="630"/>
      <c r="CQ33" s="631"/>
      <c r="CR33" s="632">
        <v>1699119</v>
      </c>
      <c r="CS33" s="651"/>
      <c r="CT33" s="651"/>
      <c r="CU33" s="651"/>
      <c r="CV33" s="651"/>
      <c r="CW33" s="651"/>
      <c r="CX33" s="651"/>
      <c r="CY33" s="652"/>
      <c r="CZ33" s="635">
        <v>46.2</v>
      </c>
      <c r="DA33" s="653"/>
      <c r="DB33" s="653"/>
      <c r="DC33" s="654"/>
      <c r="DD33" s="638">
        <v>1210893</v>
      </c>
      <c r="DE33" s="651"/>
      <c r="DF33" s="651"/>
      <c r="DG33" s="651"/>
      <c r="DH33" s="651"/>
      <c r="DI33" s="651"/>
      <c r="DJ33" s="651"/>
      <c r="DK33" s="652"/>
      <c r="DL33" s="638">
        <v>660010</v>
      </c>
      <c r="DM33" s="651"/>
      <c r="DN33" s="651"/>
      <c r="DO33" s="651"/>
      <c r="DP33" s="651"/>
      <c r="DQ33" s="651"/>
      <c r="DR33" s="651"/>
      <c r="DS33" s="651"/>
      <c r="DT33" s="651"/>
      <c r="DU33" s="651"/>
      <c r="DV33" s="652"/>
      <c r="DW33" s="635">
        <v>31.8</v>
      </c>
      <c r="DX33" s="653"/>
      <c r="DY33" s="653"/>
      <c r="DZ33" s="653"/>
      <c r="EA33" s="653"/>
      <c r="EB33" s="653"/>
      <c r="EC33" s="669"/>
    </row>
    <row r="34" spans="2:133" ht="11.25" customHeight="1" x14ac:dyDescent="0.2">
      <c r="B34" s="629" t="s">
        <v>323</v>
      </c>
      <c r="C34" s="630"/>
      <c r="D34" s="630"/>
      <c r="E34" s="630"/>
      <c r="F34" s="630"/>
      <c r="G34" s="630"/>
      <c r="H34" s="630"/>
      <c r="I34" s="630"/>
      <c r="J34" s="630"/>
      <c r="K34" s="630"/>
      <c r="L34" s="630"/>
      <c r="M34" s="630"/>
      <c r="N34" s="630"/>
      <c r="O34" s="630"/>
      <c r="P34" s="630"/>
      <c r="Q34" s="631"/>
      <c r="R34" s="632">
        <v>10130</v>
      </c>
      <c r="S34" s="633"/>
      <c r="T34" s="633"/>
      <c r="U34" s="633"/>
      <c r="V34" s="633"/>
      <c r="W34" s="633"/>
      <c r="X34" s="633"/>
      <c r="Y34" s="634"/>
      <c r="Z34" s="663">
        <v>0.2</v>
      </c>
      <c r="AA34" s="663"/>
      <c r="AB34" s="663"/>
      <c r="AC34" s="663"/>
      <c r="AD34" s="664" t="s">
        <v>129</v>
      </c>
      <c r="AE34" s="664"/>
      <c r="AF34" s="664"/>
      <c r="AG34" s="664"/>
      <c r="AH34" s="664"/>
      <c r="AI34" s="664"/>
      <c r="AJ34" s="664"/>
      <c r="AK34" s="664"/>
      <c r="AL34" s="635" t="s">
        <v>175</v>
      </c>
      <c r="AM34" s="636"/>
      <c r="AN34" s="636"/>
      <c r="AO34" s="665"/>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9" t="s">
        <v>324</v>
      </c>
      <c r="CE34" s="630"/>
      <c r="CF34" s="630"/>
      <c r="CG34" s="630"/>
      <c r="CH34" s="630"/>
      <c r="CI34" s="630"/>
      <c r="CJ34" s="630"/>
      <c r="CK34" s="630"/>
      <c r="CL34" s="630"/>
      <c r="CM34" s="630"/>
      <c r="CN34" s="630"/>
      <c r="CO34" s="630"/>
      <c r="CP34" s="630"/>
      <c r="CQ34" s="631"/>
      <c r="CR34" s="632">
        <v>337948</v>
      </c>
      <c r="CS34" s="633"/>
      <c r="CT34" s="633"/>
      <c r="CU34" s="633"/>
      <c r="CV34" s="633"/>
      <c r="CW34" s="633"/>
      <c r="CX34" s="633"/>
      <c r="CY34" s="634"/>
      <c r="CZ34" s="635">
        <v>9.1999999999999993</v>
      </c>
      <c r="DA34" s="653"/>
      <c r="DB34" s="653"/>
      <c r="DC34" s="654"/>
      <c r="DD34" s="638">
        <v>257940</v>
      </c>
      <c r="DE34" s="633"/>
      <c r="DF34" s="633"/>
      <c r="DG34" s="633"/>
      <c r="DH34" s="633"/>
      <c r="DI34" s="633"/>
      <c r="DJ34" s="633"/>
      <c r="DK34" s="634"/>
      <c r="DL34" s="638">
        <v>183041</v>
      </c>
      <c r="DM34" s="633"/>
      <c r="DN34" s="633"/>
      <c r="DO34" s="633"/>
      <c r="DP34" s="633"/>
      <c r="DQ34" s="633"/>
      <c r="DR34" s="633"/>
      <c r="DS34" s="633"/>
      <c r="DT34" s="633"/>
      <c r="DU34" s="633"/>
      <c r="DV34" s="634"/>
      <c r="DW34" s="635">
        <v>8.8000000000000007</v>
      </c>
      <c r="DX34" s="653"/>
      <c r="DY34" s="653"/>
      <c r="DZ34" s="653"/>
      <c r="EA34" s="653"/>
      <c r="EB34" s="653"/>
      <c r="EC34" s="669"/>
    </row>
    <row r="35" spans="2:133" ht="11.25" customHeight="1" x14ac:dyDescent="0.2">
      <c r="B35" s="629" t="s">
        <v>325</v>
      </c>
      <c r="C35" s="630"/>
      <c r="D35" s="630"/>
      <c r="E35" s="630"/>
      <c r="F35" s="630"/>
      <c r="G35" s="630"/>
      <c r="H35" s="630"/>
      <c r="I35" s="630"/>
      <c r="J35" s="630"/>
      <c r="K35" s="630"/>
      <c r="L35" s="630"/>
      <c r="M35" s="630"/>
      <c r="N35" s="630"/>
      <c r="O35" s="630"/>
      <c r="P35" s="630"/>
      <c r="Q35" s="631"/>
      <c r="R35" s="632">
        <v>1391</v>
      </c>
      <c r="S35" s="633"/>
      <c r="T35" s="633"/>
      <c r="U35" s="633"/>
      <c r="V35" s="633"/>
      <c r="W35" s="633"/>
      <c r="X35" s="633"/>
      <c r="Y35" s="634"/>
      <c r="Z35" s="663">
        <v>0</v>
      </c>
      <c r="AA35" s="663"/>
      <c r="AB35" s="663"/>
      <c r="AC35" s="663"/>
      <c r="AD35" s="664" t="s">
        <v>129</v>
      </c>
      <c r="AE35" s="664"/>
      <c r="AF35" s="664"/>
      <c r="AG35" s="664"/>
      <c r="AH35" s="664"/>
      <c r="AI35" s="664"/>
      <c r="AJ35" s="664"/>
      <c r="AK35" s="664"/>
      <c r="AL35" s="635" t="s">
        <v>129</v>
      </c>
      <c r="AM35" s="636"/>
      <c r="AN35" s="636"/>
      <c r="AO35" s="665"/>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328</v>
      </c>
      <c r="CE35" s="630"/>
      <c r="CF35" s="630"/>
      <c r="CG35" s="630"/>
      <c r="CH35" s="630"/>
      <c r="CI35" s="630"/>
      <c r="CJ35" s="630"/>
      <c r="CK35" s="630"/>
      <c r="CL35" s="630"/>
      <c r="CM35" s="630"/>
      <c r="CN35" s="630"/>
      <c r="CO35" s="630"/>
      <c r="CP35" s="630"/>
      <c r="CQ35" s="631"/>
      <c r="CR35" s="632">
        <v>111818</v>
      </c>
      <c r="CS35" s="651"/>
      <c r="CT35" s="651"/>
      <c r="CU35" s="651"/>
      <c r="CV35" s="651"/>
      <c r="CW35" s="651"/>
      <c r="CX35" s="651"/>
      <c r="CY35" s="652"/>
      <c r="CZ35" s="635">
        <v>3</v>
      </c>
      <c r="DA35" s="653"/>
      <c r="DB35" s="653"/>
      <c r="DC35" s="654"/>
      <c r="DD35" s="638">
        <v>83467</v>
      </c>
      <c r="DE35" s="651"/>
      <c r="DF35" s="651"/>
      <c r="DG35" s="651"/>
      <c r="DH35" s="651"/>
      <c r="DI35" s="651"/>
      <c r="DJ35" s="651"/>
      <c r="DK35" s="652"/>
      <c r="DL35" s="638">
        <v>42758</v>
      </c>
      <c r="DM35" s="651"/>
      <c r="DN35" s="651"/>
      <c r="DO35" s="651"/>
      <c r="DP35" s="651"/>
      <c r="DQ35" s="651"/>
      <c r="DR35" s="651"/>
      <c r="DS35" s="651"/>
      <c r="DT35" s="651"/>
      <c r="DU35" s="651"/>
      <c r="DV35" s="652"/>
      <c r="DW35" s="635">
        <v>2.1</v>
      </c>
      <c r="DX35" s="653"/>
      <c r="DY35" s="653"/>
      <c r="DZ35" s="653"/>
      <c r="EA35" s="653"/>
      <c r="EB35" s="653"/>
      <c r="EC35" s="669"/>
    </row>
    <row r="36" spans="2:133" ht="11.25" customHeight="1" x14ac:dyDescent="0.2">
      <c r="B36" s="629" t="s">
        <v>329</v>
      </c>
      <c r="C36" s="630"/>
      <c r="D36" s="630"/>
      <c r="E36" s="630"/>
      <c r="F36" s="630"/>
      <c r="G36" s="630"/>
      <c r="H36" s="630"/>
      <c r="I36" s="630"/>
      <c r="J36" s="630"/>
      <c r="K36" s="630"/>
      <c r="L36" s="630"/>
      <c r="M36" s="630"/>
      <c r="N36" s="630"/>
      <c r="O36" s="630"/>
      <c r="P36" s="630"/>
      <c r="Q36" s="631"/>
      <c r="R36" s="632">
        <v>12219</v>
      </c>
      <c r="S36" s="633"/>
      <c r="T36" s="633"/>
      <c r="U36" s="633"/>
      <c r="V36" s="633"/>
      <c r="W36" s="633"/>
      <c r="X36" s="633"/>
      <c r="Y36" s="634"/>
      <c r="Z36" s="663">
        <v>0.3</v>
      </c>
      <c r="AA36" s="663"/>
      <c r="AB36" s="663"/>
      <c r="AC36" s="663"/>
      <c r="AD36" s="664" t="s">
        <v>129</v>
      </c>
      <c r="AE36" s="664"/>
      <c r="AF36" s="664"/>
      <c r="AG36" s="664"/>
      <c r="AH36" s="664"/>
      <c r="AI36" s="664"/>
      <c r="AJ36" s="664"/>
      <c r="AK36" s="664"/>
      <c r="AL36" s="635" t="s">
        <v>247</v>
      </c>
      <c r="AM36" s="636"/>
      <c r="AN36" s="636"/>
      <c r="AO36" s="665"/>
      <c r="AP36" s="221"/>
      <c r="AQ36" s="679" t="s">
        <v>330</v>
      </c>
      <c r="AR36" s="680"/>
      <c r="AS36" s="680"/>
      <c r="AT36" s="680"/>
      <c r="AU36" s="680"/>
      <c r="AV36" s="680"/>
      <c r="AW36" s="680"/>
      <c r="AX36" s="680"/>
      <c r="AY36" s="681"/>
      <c r="AZ36" s="682">
        <v>336800</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1598</v>
      </c>
      <c r="BW36" s="683"/>
      <c r="BX36" s="683"/>
      <c r="BY36" s="683"/>
      <c r="BZ36" s="683"/>
      <c r="CA36" s="683"/>
      <c r="CB36" s="684"/>
      <c r="CD36" s="629" t="s">
        <v>332</v>
      </c>
      <c r="CE36" s="630"/>
      <c r="CF36" s="630"/>
      <c r="CG36" s="630"/>
      <c r="CH36" s="630"/>
      <c r="CI36" s="630"/>
      <c r="CJ36" s="630"/>
      <c r="CK36" s="630"/>
      <c r="CL36" s="630"/>
      <c r="CM36" s="630"/>
      <c r="CN36" s="630"/>
      <c r="CO36" s="630"/>
      <c r="CP36" s="630"/>
      <c r="CQ36" s="631"/>
      <c r="CR36" s="632">
        <v>770724</v>
      </c>
      <c r="CS36" s="633"/>
      <c r="CT36" s="633"/>
      <c r="CU36" s="633"/>
      <c r="CV36" s="633"/>
      <c r="CW36" s="633"/>
      <c r="CX36" s="633"/>
      <c r="CY36" s="634"/>
      <c r="CZ36" s="635">
        <v>21</v>
      </c>
      <c r="DA36" s="653"/>
      <c r="DB36" s="653"/>
      <c r="DC36" s="654"/>
      <c r="DD36" s="638">
        <v>419001</v>
      </c>
      <c r="DE36" s="633"/>
      <c r="DF36" s="633"/>
      <c r="DG36" s="633"/>
      <c r="DH36" s="633"/>
      <c r="DI36" s="633"/>
      <c r="DJ36" s="633"/>
      <c r="DK36" s="634"/>
      <c r="DL36" s="638">
        <v>294010</v>
      </c>
      <c r="DM36" s="633"/>
      <c r="DN36" s="633"/>
      <c r="DO36" s="633"/>
      <c r="DP36" s="633"/>
      <c r="DQ36" s="633"/>
      <c r="DR36" s="633"/>
      <c r="DS36" s="633"/>
      <c r="DT36" s="633"/>
      <c r="DU36" s="633"/>
      <c r="DV36" s="634"/>
      <c r="DW36" s="635">
        <v>14.2</v>
      </c>
      <c r="DX36" s="653"/>
      <c r="DY36" s="653"/>
      <c r="DZ36" s="653"/>
      <c r="EA36" s="653"/>
      <c r="EB36" s="653"/>
      <c r="EC36" s="669"/>
    </row>
    <row r="37" spans="2:133" ht="11.25" customHeight="1" x14ac:dyDescent="0.2">
      <c r="B37" s="629" t="s">
        <v>333</v>
      </c>
      <c r="C37" s="630"/>
      <c r="D37" s="630"/>
      <c r="E37" s="630"/>
      <c r="F37" s="630"/>
      <c r="G37" s="630"/>
      <c r="H37" s="630"/>
      <c r="I37" s="630"/>
      <c r="J37" s="630"/>
      <c r="K37" s="630"/>
      <c r="L37" s="630"/>
      <c r="M37" s="630"/>
      <c r="N37" s="630"/>
      <c r="O37" s="630"/>
      <c r="P37" s="630"/>
      <c r="Q37" s="631"/>
      <c r="R37" s="632">
        <v>378461</v>
      </c>
      <c r="S37" s="633"/>
      <c r="T37" s="633"/>
      <c r="U37" s="633"/>
      <c r="V37" s="633"/>
      <c r="W37" s="633"/>
      <c r="X37" s="633"/>
      <c r="Y37" s="634"/>
      <c r="Z37" s="663">
        <v>9.1999999999999993</v>
      </c>
      <c r="AA37" s="663"/>
      <c r="AB37" s="663"/>
      <c r="AC37" s="663"/>
      <c r="AD37" s="664" t="s">
        <v>247</v>
      </c>
      <c r="AE37" s="664"/>
      <c r="AF37" s="664"/>
      <c r="AG37" s="664"/>
      <c r="AH37" s="664"/>
      <c r="AI37" s="664"/>
      <c r="AJ37" s="664"/>
      <c r="AK37" s="664"/>
      <c r="AL37" s="635" t="s">
        <v>129</v>
      </c>
      <c r="AM37" s="636"/>
      <c r="AN37" s="636"/>
      <c r="AO37" s="665"/>
      <c r="AQ37" s="670" t="s">
        <v>334</v>
      </c>
      <c r="AR37" s="671"/>
      <c r="AS37" s="671"/>
      <c r="AT37" s="671"/>
      <c r="AU37" s="671"/>
      <c r="AV37" s="671"/>
      <c r="AW37" s="671"/>
      <c r="AX37" s="671"/>
      <c r="AY37" s="672"/>
      <c r="AZ37" s="632">
        <v>135800</v>
      </c>
      <c r="BA37" s="633"/>
      <c r="BB37" s="633"/>
      <c r="BC37" s="633"/>
      <c r="BD37" s="651"/>
      <c r="BE37" s="651"/>
      <c r="BF37" s="673"/>
      <c r="BG37" s="629" t="s">
        <v>335</v>
      </c>
      <c r="BH37" s="630"/>
      <c r="BI37" s="630"/>
      <c r="BJ37" s="630"/>
      <c r="BK37" s="630"/>
      <c r="BL37" s="630"/>
      <c r="BM37" s="630"/>
      <c r="BN37" s="630"/>
      <c r="BO37" s="630"/>
      <c r="BP37" s="630"/>
      <c r="BQ37" s="630"/>
      <c r="BR37" s="630"/>
      <c r="BS37" s="630"/>
      <c r="BT37" s="630"/>
      <c r="BU37" s="631"/>
      <c r="BV37" s="632">
        <v>1598</v>
      </c>
      <c r="BW37" s="633"/>
      <c r="BX37" s="633"/>
      <c r="BY37" s="633"/>
      <c r="BZ37" s="633"/>
      <c r="CA37" s="633"/>
      <c r="CB37" s="674"/>
      <c r="CD37" s="629" t="s">
        <v>336</v>
      </c>
      <c r="CE37" s="630"/>
      <c r="CF37" s="630"/>
      <c r="CG37" s="630"/>
      <c r="CH37" s="630"/>
      <c r="CI37" s="630"/>
      <c r="CJ37" s="630"/>
      <c r="CK37" s="630"/>
      <c r="CL37" s="630"/>
      <c r="CM37" s="630"/>
      <c r="CN37" s="630"/>
      <c r="CO37" s="630"/>
      <c r="CP37" s="630"/>
      <c r="CQ37" s="631"/>
      <c r="CR37" s="632">
        <v>175391</v>
      </c>
      <c r="CS37" s="651"/>
      <c r="CT37" s="651"/>
      <c r="CU37" s="651"/>
      <c r="CV37" s="651"/>
      <c r="CW37" s="651"/>
      <c r="CX37" s="651"/>
      <c r="CY37" s="652"/>
      <c r="CZ37" s="635">
        <v>4.8</v>
      </c>
      <c r="DA37" s="653"/>
      <c r="DB37" s="653"/>
      <c r="DC37" s="654"/>
      <c r="DD37" s="638">
        <v>164686</v>
      </c>
      <c r="DE37" s="651"/>
      <c r="DF37" s="651"/>
      <c r="DG37" s="651"/>
      <c r="DH37" s="651"/>
      <c r="DI37" s="651"/>
      <c r="DJ37" s="651"/>
      <c r="DK37" s="652"/>
      <c r="DL37" s="638">
        <v>154600</v>
      </c>
      <c r="DM37" s="651"/>
      <c r="DN37" s="651"/>
      <c r="DO37" s="651"/>
      <c r="DP37" s="651"/>
      <c r="DQ37" s="651"/>
      <c r="DR37" s="651"/>
      <c r="DS37" s="651"/>
      <c r="DT37" s="651"/>
      <c r="DU37" s="651"/>
      <c r="DV37" s="652"/>
      <c r="DW37" s="635">
        <v>7.4</v>
      </c>
      <c r="DX37" s="653"/>
      <c r="DY37" s="653"/>
      <c r="DZ37" s="653"/>
      <c r="EA37" s="653"/>
      <c r="EB37" s="653"/>
      <c r="EC37" s="669"/>
    </row>
    <row r="38" spans="2:133" ht="11.25" customHeight="1" x14ac:dyDescent="0.2">
      <c r="B38" s="629" t="s">
        <v>337</v>
      </c>
      <c r="C38" s="630"/>
      <c r="D38" s="630"/>
      <c r="E38" s="630"/>
      <c r="F38" s="630"/>
      <c r="G38" s="630"/>
      <c r="H38" s="630"/>
      <c r="I38" s="630"/>
      <c r="J38" s="630"/>
      <c r="K38" s="630"/>
      <c r="L38" s="630"/>
      <c r="M38" s="630"/>
      <c r="N38" s="630"/>
      <c r="O38" s="630"/>
      <c r="P38" s="630"/>
      <c r="Q38" s="631"/>
      <c r="R38" s="632">
        <v>68104</v>
      </c>
      <c r="S38" s="633"/>
      <c r="T38" s="633"/>
      <c r="U38" s="633"/>
      <c r="V38" s="633"/>
      <c r="W38" s="633"/>
      <c r="X38" s="633"/>
      <c r="Y38" s="634"/>
      <c r="Z38" s="663">
        <v>1.7</v>
      </c>
      <c r="AA38" s="663"/>
      <c r="AB38" s="663"/>
      <c r="AC38" s="663"/>
      <c r="AD38" s="664">
        <v>42</v>
      </c>
      <c r="AE38" s="664"/>
      <c r="AF38" s="664"/>
      <c r="AG38" s="664"/>
      <c r="AH38" s="664"/>
      <c r="AI38" s="664"/>
      <c r="AJ38" s="664"/>
      <c r="AK38" s="664"/>
      <c r="AL38" s="635">
        <v>0</v>
      </c>
      <c r="AM38" s="636"/>
      <c r="AN38" s="636"/>
      <c r="AO38" s="665"/>
      <c r="AQ38" s="670" t="s">
        <v>338</v>
      </c>
      <c r="AR38" s="671"/>
      <c r="AS38" s="671"/>
      <c r="AT38" s="671"/>
      <c r="AU38" s="671"/>
      <c r="AV38" s="671"/>
      <c r="AW38" s="671"/>
      <c r="AX38" s="671"/>
      <c r="AY38" s="672"/>
      <c r="AZ38" s="632">
        <v>57300</v>
      </c>
      <c r="BA38" s="633"/>
      <c r="BB38" s="633"/>
      <c r="BC38" s="633"/>
      <c r="BD38" s="651"/>
      <c r="BE38" s="651"/>
      <c r="BF38" s="673"/>
      <c r="BG38" s="629" t="s">
        <v>339</v>
      </c>
      <c r="BH38" s="630"/>
      <c r="BI38" s="630"/>
      <c r="BJ38" s="630"/>
      <c r="BK38" s="630"/>
      <c r="BL38" s="630"/>
      <c r="BM38" s="630"/>
      <c r="BN38" s="630"/>
      <c r="BO38" s="630"/>
      <c r="BP38" s="630"/>
      <c r="BQ38" s="630"/>
      <c r="BR38" s="630"/>
      <c r="BS38" s="630"/>
      <c r="BT38" s="630"/>
      <c r="BU38" s="631"/>
      <c r="BV38" s="632">
        <v>360</v>
      </c>
      <c r="BW38" s="633"/>
      <c r="BX38" s="633"/>
      <c r="BY38" s="633"/>
      <c r="BZ38" s="633"/>
      <c r="CA38" s="633"/>
      <c r="CB38" s="674"/>
      <c r="CD38" s="629" t="s">
        <v>340</v>
      </c>
      <c r="CE38" s="630"/>
      <c r="CF38" s="630"/>
      <c r="CG38" s="630"/>
      <c r="CH38" s="630"/>
      <c r="CI38" s="630"/>
      <c r="CJ38" s="630"/>
      <c r="CK38" s="630"/>
      <c r="CL38" s="630"/>
      <c r="CM38" s="630"/>
      <c r="CN38" s="630"/>
      <c r="CO38" s="630"/>
      <c r="CP38" s="630"/>
      <c r="CQ38" s="631"/>
      <c r="CR38" s="632">
        <v>336800</v>
      </c>
      <c r="CS38" s="633"/>
      <c r="CT38" s="633"/>
      <c r="CU38" s="633"/>
      <c r="CV38" s="633"/>
      <c r="CW38" s="633"/>
      <c r="CX38" s="633"/>
      <c r="CY38" s="634"/>
      <c r="CZ38" s="635">
        <v>9.1999999999999993</v>
      </c>
      <c r="DA38" s="653"/>
      <c r="DB38" s="653"/>
      <c r="DC38" s="654"/>
      <c r="DD38" s="638">
        <v>316767</v>
      </c>
      <c r="DE38" s="633"/>
      <c r="DF38" s="633"/>
      <c r="DG38" s="633"/>
      <c r="DH38" s="633"/>
      <c r="DI38" s="633"/>
      <c r="DJ38" s="633"/>
      <c r="DK38" s="634"/>
      <c r="DL38" s="638">
        <v>140201</v>
      </c>
      <c r="DM38" s="633"/>
      <c r="DN38" s="633"/>
      <c r="DO38" s="633"/>
      <c r="DP38" s="633"/>
      <c r="DQ38" s="633"/>
      <c r="DR38" s="633"/>
      <c r="DS38" s="633"/>
      <c r="DT38" s="633"/>
      <c r="DU38" s="633"/>
      <c r="DV38" s="634"/>
      <c r="DW38" s="635">
        <v>6.7</v>
      </c>
      <c r="DX38" s="653"/>
      <c r="DY38" s="653"/>
      <c r="DZ38" s="653"/>
      <c r="EA38" s="653"/>
      <c r="EB38" s="653"/>
      <c r="EC38" s="669"/>
    </row>
    <row r="39" spans="2:133" ht="11.25" customHeight="1" x14ac:dyDescent="0.2">
      <c r="B39" s="629" t="s">
        <v>341</v>
      </c>
      <c r="C39" s="630"/>
      <c r="D39" s="630"/>
      <c r="E39" s="630"/>
      <c r="F39" s="630"/>
      <c r="G39" s="630"/>
      <c r="H39" s="630"/>
      <c r="I39" s="630"/>
      <c r="J39" s="630"/>
      <c r="K39" s="630"/>
      <c r="L39" s="630"/>
      <c r="M39" s="630"/>
      <c r="N39" s="630"/>
      <c r="O39" s="630"/>
      <c r="P39" s="630"/>
      <c r="Q39" s="631"/>
      <c r="R39" s="632">
        <v>524650</v>
      </c>
      <c r="S39" s="633"/>
      <c r="T39" s="633"/>
      <c r="U39" s="633"/>
      <c r="V39" s="633"/>
      <c r="W39" s="633"/>
      <c r="X39" s="633"/>
      <c r="Y39" s="634"/>
      <c r="Z39" s="663">
        <v>12.8</v>
      </c>
      <c r="AA39" s="663"/>
      <c r="AB39" s="663"/>
      <c r="AC39" s="663"/>
      <c r="AD39" s="664" t="s">
        <v>175</v>
      </c>
      <c r="AE39" s="664"/>
      <c r="AF39" s="664"/>
      <c r="AG39" s="664"/>
      <c r="AH39" s="664"/>
      <c r="AI39" s="664"/>
      <c r="AJ39" s="664"/>
      <c r="AK39" s="664"/>
      <c r="AL39" s="635" t="s">
        <v>247</v>
      </c>
      <c r="AM39" s="636"/>
      <c r="AN39" s="636"/>
      <c r="AO39" s="665"/>
      <c r="AQ39" s="670" t="s">
        <v>342</v>
      </c>
      <c r="AR39" s="671"/>
      <c r="AS39" s="671"/>
      <c r="AT39" s="671"/>
      <c r="AU39" s="671"/>
      <c r="AV39" s="671"/>
      <c r="AW39" s="671"/>
      <c r="AX39" s="671"/>
      <c r="AY39" s="672"/>
      <c r="AZ39" s="632" t="s">
        <v>247</v>
      </c>
      <c r="BA39" s="633"/>
      <c r="BB39" s="633"/>
      <c r="BC39" s="633"/>
      <c r="BD39" s="651"/>
      <c r="BE39" s="651"/>
      <c r="BF39" s="673"/>
      <c r="BG39" s="629" t="s">
        <v>343</v>
      </c>
      <c r="BH39" s="630"/>
      <c r="BI39" s="630"/>
      <c r="BJ39" s="630"/>
      <c r="BK39" s="630"/>
      <c r="BL39" s="630"/>
      <c r="BM39" s="630"/>
      <c r="BN39" s="630"/>
      <c r="BO39" s="630"/>
      <c r="BP39" s="630"/>
      <c r="BQ39" s="630"/>
      <c r="BR39" s="630"/>
      <c r="BS39" s="630"/>
      <c r="BT39" s="630"/>
      <c r="BU39" s="631"/>
      <c r="BV39" s="632">
        <v>532</v>
      </c>
      <c r="BW39" s="633"/>
      <c r="BX39" s="633"/>
      <c r="BY39" s="633"/>
      <c r="BZ39" s="633"/>
      <c r="CA39" s="633"/>
      <c r="CB39" s="674"/>
      <c r="CD39" s="629" t="s">
        <v>344</v>
      </c>
      <c r="CE39" s="630"/>
      <c r="CF39" s="630"/>
      <c r="CG39" s="630"/>
      <c r="CH39" s="630"/>
      <c r="CI39" s="630"/>
      <c r="CJ39" s="630"/>
      <c r="CK39" s="630"/>
      <c r="CL39" s="630"/>
      <c r="CM39" s="630"/>
      <c r="CN39" s="630"/>
      <c r="CO39" s="630"/>
      <c r="CP39" s="630"/>
      <c r="CQ39" s="631"/>
      <c r="CR39" s="632">
        <v>139079</v>
      </c>
      <c r="CS39" s="651"/>
      <c r="CT39" s="651"/>
      <c r="CU39" s="651"/>
      <c r="CV39" s="651"/>
      <c r="CW39" s="651"/>
      <c r="CX39" s="651"/>
      <c r="CY39" s="652"/>
      <c r="CZ39" s="635">
        <v>3.8</v>
      </c>
      <c r="DA39" s="653"/>
      <c r="DB39" s="653"/>
      <c r="DC39" s="654"/>
      <c r="DD39" s="638">
        <v>133718</v>
      </c>
      <c r="DE39" s="651"/>
      <c r="DF39" s="651"/>
      <c r="DG39" s="651"/>
      <c r="DH39" s="651"/>
      <c r="DI39" s="651"/>
      <c r="DJ39" s="651"/>
      <c r="DK39" s="652"/>
      <c r="DL39" s="638" t="s">
        <v>247</v>
      </c>
      <c r="DM39" s="651"/>
      <c r="DN39" s="651"/>
      <c r="DO39" s="651"/>
      <c r="DP39" s="651"/>
      <c r="DQ39" s="651"/>
      <c r="DR39" s="651"/>
      <c r="DS39" s="651"/>
      <c r="DT39" s="651"/>
      <c r="DU39" s="651"/>
      <c r="DV39" s="652"/>
      <c r="DW39" s="635" t="s">
        <v>247</v>
      </c>
      <c r="DX39" s="653"/>
      <c r="DY39" s="653"/>
      <c r="DZ39" s="653"/>
      <c r="EA39" s="653"/>
      <c r="EB39" s="653"/>
      <c r="EC39" s="669"/>
    </row>
    <row r="40" spans="2:133" ht="11.25" customHeight="1" x14ac:dyDescent="0.2">
      <c r="B40" s="629" t="s">
        <v>345</v>
      </c>
      <c r="C40" s="630"/>
      <c r="D40" s="630"/>
      <c r="E40" s="630"/>
      <c r="F40" s="630"/>
      <c r="G40" s="630"/>
      <c r="H40" s="630"/>
      <c r="I40" s="630"/>
      <c r="J40" s="630"/>
      <c r="K40" s="630"/>
      <c r="L40" s="630"/>
      <c r="M40" s="630"/>
      <c r="N40" s="630"/>
      <c r="O40" s="630"/>
      <c r="P40" s="630"/>
      <c r="Q40" s="631"/>
      <c r="R40" s="632" t="s">
        <v>247</v>
      </c>
      <c r="S40" s="633"/>
      <c r="T40" s="633"/>
      <c r="U40" s="633"/>
      <c r="V40" s="633"/>
      <c r="W40" s="633"/>
      <c r="X40" s="633"/>
      <c r="Y40" s="634"/>
      <c r="Z40" s="663" t="s">
        <v>247</v>
      </c>
      <c r="AA40" s="663"/>
      <c r="AB40" s="663"/>
      <c r="AC40" s="663"/>
      <c r="AD40" s="664" t="s">
        <v>129</v>
      </c>
      <c r="AE40" s="664"/>
      <c r="AF40" s="664"/>
      <c r="AG40" s="664"/>
      <c r="AH40" s="664"/>
      <c r="AI40" s="664"/>
      <c r="AJ40" s="664"/>
      <c r="AK40" s="664"/>
      <c r="AL40" s="635" t="s">
        <v>247</v>
      </c>
      <c r="AM40" s="636"/>
      <c r="AN40" s="636"/>
      <c r="AO40" s="665"/>
      <c r="AQ40" s="670" t="s">
        <v>346</v>
      </c>
      <c r="AR40" s="671"/>
      <c r="AS40" s="671"/>
      <c r="AT40" s="671"/>
      <c r="AU40" s="671"/>
      <c r="AV40" s="671"/>
      <c r="AW40" s="671"/>
      <c r="AX40" s="671"/>
      <c r="AY40" s="672"/>
      <c r="AZ40" s="632" t="s">
        <v>247</v>
      </c>
      <c r="BA40" s="633"/>
      <c r="BB40" s="633"/>
      <c r="BC40" s="633"/>
      <c r="BD40" s="651"/>
      <c r="BE40" s="651"/>
      <c r="BF40" s="673"/>
      <c r="BG40" s="675" t="s">
        <v>347</v>
      </c>
      <c r="BH40" s="676"/>
      <c r="BI40" s="676"/>
      <c r="BJ40" s="676"/>
      <c r="BK40" s="676"/>
      <c r="BL40" s="222"/>
      <c r="BM40" s="630" t="s">
        <v>348</v>
      </c>
      <c r="BN40" s="630"/>
      <c r="BO40" s="630"/>
      <c r="BP40" s="630"/>
      <c r="BQ40" s="630"/>
      <c r="BR40" s="630"/>
      <c r="BS40" s="630"/>
      <c r="BT40" s="630"/>
      <c r="BU40" s="631"/>
      <c r="BV40" s="632">
        <v>75</v>
      </c>
      <c r="BW40" s="633"/>
      <c r="BX40" s="633"/>
      <c r="BY40" s="633"/>
      <c r="BZ40" s="633"/>
      <c r="CA40" s="633"/>
      <c r="CB40" s="674"/>
      <c r="CD40" s="629" t="s">
        <v>349</v>
      </c>
      <c r="CE40" s="630"/>
      <c r="CF40" s="630"/>
      <c r="CG40" s="630"/>
      <c r="CH40" s="630"/>
      <c r="CI40" s="630"/>
      <c r="CJ40" s="630"/>
      <c r="CK40" s="630"/>
      <c r="CL40" s="630"/>
      <c r="CM40" s="630"/>
      <c r="CN40" s="630"/>
      <c r="CO40" s="630"/>
      <c r="CP40" s="630"/>
      <c r="CQ40" s="631"/>
      <c r="CR40" s="632">
        <v>2750</v>
      </c>
      <c r="CS40" s="633"/>
      <c r="CT40" s="633"/>
      <c r="CU40" s="633"/>
      <c r="CV40" s="633"/>
      <c r="CW40" s="633"/>
      <c r="CX40" s="633"/>
      <c r="CY40" s="634"/>
      <c r="CZ40" s="635">
        <v>0.1</v>
      </c>
      <c r="DA40" s="653"/>
      <c r="DB40" s="653"/>
      <c r="DC40" s="654"/>
      <c r="DD40" s="638" t="s">
        <v>129</v>
      </c>
      <c r="DE40" s="633"/>
      <c r="DF40" s="633"/>
      <c r="DG40" s="633"/>
      <c r="DH40" s="633"/>
      <c r="DI40" s="633"/>
      <c r="DJ40" s="633"/>
      <c r="DK40" s="634"/>
      <c r="DL40" s="638" t="s">
        <v>247</v>
      </c>
      <c r="DM40" s="633"/>
      <c r="DN40" s="633"/>
      <c r="DO40" s="633"/>
      <c r="DP40" s="633"/>
      <c r="DQ40" s="633"/>
      <c r="DR40" s="633"/>
      <c r="DS40" s="633"/>
      <c r="DT40" s="633"/>
      <c r="DU40" s="633"/>
      <c r="DV40" s="634"/>
      <c r="DW40" s="635" t="s">
        <v>129</v>
      </c>
      <c r="DX40" s="653"/>
      <c r="DY40" s="653"/>
      <c r="DZ40" s="653"/>
      <c r="EA40" s="653"/>
      <c r="EB40" s="653"/>
      <c r="EC40" s="669"/>
    </row>
    <row r="41" spans="2:133" ht="11.25" customHeight="1" x14ac:dyDescent="0.2">
      <c r="B41" s="629" t="s">
        <v>350</v>
      </c>
      <c r="C41" s="630"/>
      <c r="D41" s="630"/>
      <c r="E41" s="630"/>
      <c r="F41" s="630"/>
      <c r="G41" s="630"/>
      <c r="H41" s="630"/>
      <c r="I41" s="630"/>
      <c r="J41" s="630"/>
      <c r="K41" s="630"/>
      <c r="L41" s="630"/>
      <c r="M41" s="630"/>
      <c r="N41" s="630"/>
      <c r="O41" s="630"/>
      <c r="P41" s="630"/>
      <c r="Q41" s="631"/>
      <c r="R41" s="632" t="s">
        <v>129</v>
      </c>
      <c r="S41" s="633"/>
      <c r="T41" s="633"/>
      <c r="U41" s="633"/>
      <c r="V41" s="633"/>
      <c r="W41" s="633"/>
      <c r="X41" s="633"/>
      <c r="Y41" s="634"/>
      <c r="Z41" s="663" t="s">
        <v>175</v>
      </c>
      <c r="AA41" s="663"/>
      <c r="AB41" s="663"/>
      <c r="AC41" s="663"/>
      <c r="AD41" s="664" t="s">
        <v>247</v>
      </c>
      <c r="AE41" s="664"/>
      <c r="AF41" s="664"/>
      <c r="AG41" s="664"/>
      <c r="AH41" s="664"/>
      <c r="AI41" s="664"/>
      <c r="AJ41" s="664"/>
      <c r="AK41" s="664"/>
      <c r="AL41" s="635" t="s">
        <v>247</v>
      </c>
      <c r="AM41" s="636"/>
      <c r="AN41" s="636"/>
      <c r="AO41" s="665"/>
      <c r="AQ41" s="670" t="s">
        <v>351</v>
      </c>
      <c r="AR41" s="671"/>
      <c r="AS41" s="671"/>
      <c r="AT41" s="671"/>
      <c r="AU41" s="671"/>
      <c r="AV41" s="671"/>
      <c r="AW41" s="671"/>
      <c r="AX41" s="671"/>
      <c r="AY41" s="672"/>
      <c r="AZ41" s="632">
        <v>18735</v>
      </c>
      <c r="BA41" s="633"/>
      <c r="BB41" s="633"/>
      <c r="BC41" s="633"/>
      <c r="BD41" s="651"/>
      <c r="BE41" s="651"/>
      <c r="BF41" s="673"/>
      <c r="BG41" s="675"/>
      <c r="BH41" s="676"/>
      <c r="BI41" s="676"/>
      <c r="BJ41" s="676"/>
      <c r="BK41" s="676"/>
      <c r="BL41" s="222"/>
      <c r="BM41" s="630" t="s">
        <v>352</v>
      </c>
      <c r="BN41" s="630"/>
      <c r="BO41" s="630"/>
      <c r="BP41" s="630"/>
      <c r="BQ41" s="630"/>
      <c r="BR41" s="630"/>
      <c r="BS41" s="630"/>
      <c r="BT41" s="630"/>
      <c r="BU41" s="631"/>
      <c r="BV41" s="632">
        <v>1</v>
      </c>
      <c r="BW41" s="633"/>
      <c r="BX41" s="633"/>
      <c r="BY41" s="633"/>
      <c r="BZ41" s="633"/>
      <c r="CA41" s="633"/>
      <c r="CB41" s="674"/>
      <c r="CD41" s="629" t="s">
        <v>353</v>
      </c>
      <c r="CE41" s="630"/>
      <c r="CF41" s="630"/>
      <c r="CG41" s="630"/>
      <c r="CH41" s="630"/>
      <c r="CI41" s="630"/>
      <c r="CJ41" s="630"/>
      <c r="CK41" s="630"/>
      <c r="CL41" s="630"/>
      <c r="CM41" s="630"/>
      <c r="CN41" s="630"/>
      <c r="CO41" s="630"/>
      <c r="CP41" s="630"/>
      <c r="CQ41" s="631"/>
      <c r="CR41" s="632" t="s">
        <v>247</v>
      </c>
      <c r="CS41" s="651"/>
      <c r="CT41" s="651"/>
      <c r="CU41" s="651"/>
      <c r="CV41" s="651"/>
      <c r="CW41" s="651"/>
      <c r="CX41" s="651"/>
      <c r="CY41" s="652"/>
      <c r="CZ41" s="635" t="s">
        <v>247</v>
      </c>
      <c r="DA41" s="653"/>
      <c r="DB41" s="653"/>
      <c r="DC41" s="654"/>
      <c r="DD41" s="638" t="s">
        <v>247</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629" t="s">
        <v>354</v>
      </c>
      <c r="C42" s="630"/>
      <c r="D42" s="630"/>
      <c r="E42" s="630"/>
      <c r="F42" s="630"/>
      <c r="G42" s="630"/>
      <c r="H42" s="630"/>
      <c r="I42" s="630"/>
      <c r="J42" s="630"/>
      <c r="K42" s="630"/>
      <c r="L42" s="630"/>
      <c r="M42" s="630"/>
      <c r="N42" s="630"/>
      <c r="O42" s="630"/>
      <c r="P42" s="630"/>
      <c r="Q42" s="631"/>
      <c r="R42" s="632">
        <v>51450</v>
      </c>
      <c r="S42" s="633"/>
      <c r="T42" s="633"/>
      <c r="U42" s="633"/>
      <c r="V42" s="633"/>
      <c r="W42" s="633"/>
      <c r="X42" s="633"/>
      <c r="Y42" s="634"/>
      <c r="Z42" s="663">
        <v>1.3</v>
      </c>
      <c r="AA42" s="663"/>
      <c r="AB42" s="663"/>
      <c r="AC42" s="663"/>
      <c r="AD42" s="664" t="s">
        <v>129</v>
      </c>
      <c r="AE42" s="664"/>
      <c r="AF42" s="664"/>
      <c r="AG42" s="664"/>
      <c r="AH42" s="664"/>
      <c r="AI42" s="664"/>
      <c r="AJ42" s="664"/>
      <c r="AK42" s="664"/>
      <c r="AL42" s="635" t="s">
        <v>129</v>
      </c>
      <c r="AM42" s="636"/>
      <c r="AN42" s="636"/>
      <c r="AO42" s="665"/>
      <c r="AQ42" s="666" t="s">
        <v>355</v>
      </c>
      <c r="AR42" s="667"/>
      <c r="AS42" s="667"/>
      <c r="AT42" s="667"/>
      <c r="AU42" s="667"/>
      <c r="AV42" s="667"/>
      <c r="AW42" s="667"/>
      <c r="AX42" s="667"/>
      <c r="AY42" s="668"/>
      <c r="AZ42" s="616">
        <v>124965</v>
      </c>
      <c r="BA42" s="655"/>
      <c r="BB42" s="655"/>
      <c r="BC42" s="655"/>
      <c r="BD42" s="617"/>
      <c r="BE42" s="617"/>
      <c r="BF42" s="661"/>
      <c r="BG42" s="677"/>
      <c r="BH42" s="678"/>
      <c r="BI42" s="678"/>
      <c r="BJ42" s="678"/>
      <c r="BK42" s="678"/>
      <c r="BL42" s="223"/>
      <c r="BM42" s="614" t="s">
        <v>356</v>
      </c>
      <c r="BN42" s="614"/>
      <c r="BO42" s="614"/>
      <c r="BP42" s="614"/>
      <c r="BQ42" s="614"/>
      <c r="BR42" s="614"/>
      <c r="BS42" s="614"/>
      <c r="BT42" s="614"/>
      <c r="BU42" s="615"/>
      <c r="BV42" s="616">
        <v>298</v>
      </c>
      <c r="BW42" s="655"/>
      <c r="BX42" s="655"/>
      <c r="BY42" s="655"/>
      <c r="BZ42" s="655"/>
      <c r="CA42" s="655"/>
      <c r="CB42" s="662"/>
      <c r="CD42" s="629" t="s">
        <v>357</v>
      </c>
      <c r="CE42" s="630"/>
      <c r="CF42" s="630"/>
      <c r="CG42" s="630"/>
      <c r="CH42" s="630"/>
      <c r="CI42" s="630"/>
      <c r="CJ42" s="630"/>
      <c r="CK42" s="630"/>
      <c r="CL42" s="630"/>
      <c r="CM42" s="630"/>
      <c r="CN42" s="630"/>
      <c r="CO42" s="630"/>
      <c r="CP42" s="630"/>
      <c r="CQ42" s="631"/>
      <c r="CR42" s="632">
        <v>814508</v>
      </c>
      <c r="CS42" s="633"/>
      <c r="CT42" s="633"/>
      <c r="CU42" s="633"/>
      <c r="CV42" s="633"/>
      <c r="CW42" s="633"/>
      <c r="CX42" s="633"/>
      <c r="CY42" s="634"/>
      <c r="CZ42" s="635">
        <v>22.2</v>
      </c>
      <c r="DA42" s="636"/>
      <c r="DB42" s="636"/>
      <c r="DC42" s="637"/>
      <c r="DD42" s="638">
        <v>142356</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613" t="s">
        <v>358</v>
      </c>
      <c r="C43" s="614"/>
      <c r="D43" s="614"/>
      <c r="E43" s="614"/>
      <c r="F43" s="614"/>
      <c r="G43" s="614"/>
      <c r="H43" s="614"/>
      <c r="I43" s="614"/>
      <c r="J43" s="614"/>
      <c r="K43" s="614"/>
      <c r="L43" s="614"/>
      <c r="M43" s="614"/>
      <c r="N43" s="614"/>
      <c r="O43" s="614"/>
      <c r="P43" s="614"/>
      <c r="Q43" s="615"/>
      <c r="R43" s="616">
        <v>4108706</v>
      </c>
      <c r="S43" s="655"/>
      <c r="T43" s="655"/>
      <c r="U43" s="655"/>
      <c r="V43" s="655"/>
      <c r="W43" s="655"/>
      <c r="X43" s="655"/>
      <c r="Y43" s="656"/>
      <c r="Z43" s="657">
        <v>100</v>
      </c>
      <c r="AA43" s="657"/>
      <c r="AB43" s="657"/>
      <c r="AC43" s="657"/>
      <c r="AD43" s="658">
        <v>2026010</v>
      </c>
      <c r="AE43" s="658"/>
      <c r="AF43" s="658"/>
      <c r="AG43" s="658"/>
      <c r="AH43" s="658"/>
      <c r="AI43" s="658"/>
      <c r="AJ43" s="658"/>
      <c r="AK43" s="658"/>
      <c r="AL43" s="619">
        <v>100</v>
      </c>
      <c r="AM43" s="659"/>
      <c r="AN43" s="659"/>
      <c r="AO43" s="660"/>
      <c r="CD43" s="629" t="s">
        <v>359</v>
      </c>
      <c r="CE43" s="630"/>
      <c r="CF43" s="630"/>
      <c r="CG43" s="630"/>
      <c r="CH43" s="630"/>
      <c r="CI43" s="630"/>
      <c r="CJ43" s="630"/>
      <c r="CK43" s="630"/>
      <c r="CL43" s="630"/>
      <c r="CM43" s="630"/>
      <c r="CN43" s="630"/>
      <c r="CO43" s="630"/>
      <c r="CP43" s="630"/>
      <c r="CQ43" s="631"/>
      <c r="CR43" s="632">
        <v>8885</v>
      </c>
      <c r="CS43" s="651"/>
      <c r="CT43" s="651"/>
      <c r="CU43" s="651"/>
      <c r="CV43" s="651"/>
      <c r="CW43" s="651"/>
      <c r="CX43" s="651"/>
      <c r="CY43" s="652"/>
      <c r="CZ43" s="635">
        <v>0.2</v>
      </c>
      <c r="DA43" s="653"/>
      <c r="DB43" s="653"/>
      <c r="DC43" s="654"/>
      <c r="DD43" s="638">
        <v>8885</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CD44" s="645" t="s">
        <v>307</v>
      </c>
      <c r="CE44" s="646"/>
      <c r="CF44" s="629" t="s">
        <v>360</v>
      </c>
      <c r="CG44" s="630"/>
      <c r="CH44" s="630"/>
      <c r="CI44" s="630"/>
      <c r="CJ44" s="630"/>
      <c r="CK44" s="630"/>
      <c r="CL44" s="630"/>
      <c r="CM44" s="630"/>
      <c r="CN44" s="630"/>
      <c r="CO44" s="630"/>
      <c r="CP44" s="630"/>
      <c r="CQ44" s="631"/>
      <c r="CR44" s="632">
        <v>814508</v>
      </c>
      <c r="CS44" s="633"/>
      <c r="CT44" s="633"/>
      <c r="CU44" s="633"/>
      <c r="CV44" s="633"/>
      <c r="CW44" s="633"/>
      <c r="CX44" s="633"/>
      <c r="CY44" s="634"/>
      <c r="CZ44" s="635">
        <v>22.2</v>
      </c>
      <c r="DA44" s="636"/>
      <c r="DB44" s="636"/>
      <c r="DC44" s="637"/>
      <c r="DD44" s="638">
        <v>142356</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B45" s="213" t="s">
        <v>361</v>
      </c>
      <c r="CD45" s="647"/>
      <c r="CE45" s="648"/>
      <c r="CF45" s="629" t="s">
        <v>362</v>
      </c>
      <c r="CG45" s="630"/>
      <c r="CH45" s="630"/>
      <c r="CI45" s="630"/>
      <c r="CJ45" s="630"/>
      <c r="CK45" s="630"/>
      <c r="CL45" s="630"/>
      <c r="CM45" s="630"/>
      <c r="CN45" s="630"/>
      <c r="CO45" s="630"/>
      <c r="CP45" s="630"/>
      <c r="CQ45" s="631"/>
      <c r="CR45" s="632">
        <v>295671</v>
      </c>
      <c r="CS45" s="651"/>
      <c r="CT45" s="651"/>
      <c r="CU45" s="651"/>
      <c r="CV45" s="651"/>
      <c r="CW45" s="651"/>
      <c r="CX45" s="651"/>
      <c r="CY45" s="652"/>
      <c r="CZ45" s="635">
        <v>8</v>
      </c>
      <c r="DA45" s="653"/>
      <c r="DB45" s="653"/>
      <c r="DC45" s="654"/>
      <c r="DD45" s="638">
        <v>38773</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B46" s="224" t="s">
        <v>363</v>
      </c>
      <c r="CD46" s="647"/>
      <c r="CE46" s="648"/>
      <c r="CF46" s="629" t="s">
        <v>364</v>
      </c>
      <c r="CG46" s="630"/>
      <c r="CH46" s="630"/>
      <c r="CI46" s="630"/>
      <c r="CJ46" s="630"/>
      <c r="CK46" s="630"/>
      <c r="CL46" s="630"/>
      <c r="CM46" s="630"/>
      <c r="CN46" s="630"/>
      <c r="CO46" s="630"/>
      <c r="CP46" s="630"/>
      <c r="CQ46" s="631"/>
      <c r="CR46" s="632">
        <v>517837</v>
      </c>
      <c r="CS46" s="633"/>
      <c r="CT46" s="633"/>
      <c r="CU46" s="633"/>
      <c r="CV46" s="633"/>
      <c r="CW46" s="633"/>
      <c r="CX46" s="633"/>
      <c r="CY46" s="634"/>
      <c r="CZ46" s="635">
        <v>14.1</v>
      </c>
      <c r="DA46" s="636"/>
      <c r="DB46" s="636"/>
      <c r="DC46" s="637"/>
      <c r="DD46" s="638">
        <v>102583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B47" s="224" t="s">
        <v>365</v>
      </c>
      <c r="CD47" s="647"/>
      <c r="CE47" s="648"/>
      <c r="CF47" s="629" t="s">
        <v>366</v>
      </c>
      <c r="CG47" s="630"/>
      <c r="CH47" s="630"/>
      <c r="CI47" s="630"/>
      <c r="CJ47" s="630"/>
      <c r="CK47" s="630"/>
      <c r="CL47" s="630"/>
      <c r="CM47" s="630"/>
      <c r="CN47" s="630"/>
      <c r="CO47" s="630"/>
      <c r="CP47" s="630"/>
      <c r="CQ47" s="631"/>
      <c r="CR47" s="632" t="s">
        <v>129</v>
      </c>
      <c r="CS47" s="651"/>
      <c r="CT47" s="651"/>
      <c r="CU47" s="651"/>
      <c r="CV47" s="651"/>
      <c r="CW47" s="651"/>
      <c r="CX47" s="651"/>
      <c r="CY47" s="652"/>
      <c r="CZ47" s="635" t="s">
        <v>247</v>
      </c>
      <c r="DA47" s="653"/>
      <c r="DB47" s="653"/>
      <c r="DC47" s="654"/>
      <c r="DD47" s="638" t="s">
        <v>129</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B48" s="224"/>
      <c r="CD48" s="649"/>
      <c r="CE48" s="650"/>
      <c r="CF48" s="629" t="s">
        <v>367</v>
      </c>
      <c r="CG48" s="630"/>
      <c r="CH48" s="630"/>
      <c r="CI48" s="630"/>
      <c r="CJ48" s="630"/>
      <c r="CK48" s="630"/>
      <c r="CL48" s="630"/>
      <c r="CM48" s="630"/>
      <c r="CN48" s="630"/>
      <c r="CO48" s="630"/>
      <c r="CP48" s="630"/>
      <c r="CQ48" s="631"/>
      <c r="CR48" s="632" t="s">
        <v>129</v>
      </c>
      <c r="CS48" s="633"/>
      <c r="CT48" s="633"/>
      <c r="CU48" s="633"/>
      <c r="CV48" s="633"/>
      <c r="CW48" s="633"/>
      <c r="CX48" s="633"/>
      <c r="CY48" s="634"/>
      <c r="CZ48" s="635" t="s">
        <v>129</v>
      </c>
      <c r="DA48" s="636"/>
      <c r="DB48" s="636"/>
      <c r="DC48" s="637"/>
      <c r="DD48" s="638" t="s">
        <v>129</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2">
      <c r="B49" s="224"/>
      <c r="CD49" s="613" t="s">
        <v>368</v>
      </c>
      <c r="CE49" s="614"/>
      <c r="CF49" s="614"/>
      <c r="CG49" s="614"/>
      <c r="CH49" s="614"/>
      <c r="CI49" s="614"/>
      <c r="CJ49" s="614"/>
      <c r="CK49" s="614"/>
      <c r="CL49" s="614"/>
      <c r="CM49" s="614"/>
      <c r="CN49" s="614"/>
      <c r="CO49" s="614"/>
      <c r="CP49" s="614"/>
      <c r="CQ49" s="615"/>
      <c r="CR49" s="616">
        <v>3675831</v>
      </c>
      <c r="CS49" s="617"/>
      <c r="CT49" s="617"/>
      <c r="CU49" s="617"/>
      <c r="CV49" s="617"/>
      <c r="CW49" s="617"/>
      <c r="CX49" s="617"/>
      <c r="CY49" s="618"/>
      <c r="CZ49" s="619">
        <v>100</v>
      </c>
      <c r="DA49" s="620"/>
      <c r="DB49" s="620"/>
      <c r="DC49" s="621"/>
      <c r="DD49" s="622">
        <v>2357262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MAY3qJLvSxkGiPg37/ia3trwd045iYRiF4FWzB8YjZPGOivZxJDmhrP2mY4uQzWHXcNSARH/U2vU5GS/4koagA==" saltValue="OIN+kF+VGxUo93bqAssC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231" t="s">
        <v>369</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12" t="s">
        <v>370</v>
      </c>
      <c r="DK2" s="1113"/>
      <c r="DL2" s="1113"/>
      <c r="DM2" s="1113"/>
      <c r="DN2" s="1113"/>
      <c r="DO2" s="1114"/>
      <c r="DP2" s="227"/>
      <c r="DQ2" s="1112" t="s">
        <v>371</v>
      </c>
      <c r="DR2" s="1113"/>
      <c r="DS2" s="1113"/>
      <c r="DT2" s="1113"/>
      <c r="DU2" s="1113"/>
      <c r="DV2" s="1113"/>
      <c r="DW2" s="1113"/>
      <c r="DX2" s="1113"/>
      <c r="DY2" s="1113"/>
      <c r="DZ2" s="1114"/>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5" customFormat="1" ht="26.25" customHeight="1" thickBot="1" x14ac:dyDescent="0.25">
      <c r="A4" s="1065" t="s">
        <v>372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2"/>
      <c r="BA4" s="232"/>
      <c r="BB4" s="232"/>
      <c r="BC4" s="232"/>
      <c r="BD4" s="232"/>
      <c r="BE4" s="233"/>
      <c r="BF4" s="233"/>
      <c r="BG4" s="233"/>
      <c r="BH4" s="233"/>
      <c r="BI4" s="233"/>
      <c r="BJ4" s="233"/>
      <c r="BK4" s="233"/>
      <c r="BL4" s="233"/>
      <c r="BM4" s="233"/>
      <c r="BN4" s="233"/>
      <c r="BO4" s="233"/>
      <c r="BP4" s="233"/>
      <c r="BQ4" s="232" t="s">
        <v>373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01" t="s">
        <v>374</v>
      </c>
      <c r="B5" s="1002"/>
      <c r="C5" s="1002"/>
      <c r="D5" s="1002"/>
      <c r="E5" s="1002"/>
      <c r="F5" s="1002"/>
      <c r="G5" s="1002"/>
      <c r="H5" s="1002"/>
      <c r="I5" s="1002"/>
      <c r="J5" s="1002"/>
      <c r="K5" s="1002"/>
      <c r="L5" s="1002"/>
      <c r="M5" s="1002"/>
      <c r="N5" s="1002"/>
      <c r="O5" s="1002"/>
      <c r="P5" s="1003"/>
      <c r="Q5" s="1007" t="s">
        <v>375</v>
      </c>
      <c r="R5" s="1008"/>
      <c r="S5" s="1008"/>
      <c r="T5" s="1008"/>
      <c r="U5" s="1009"/>
      <c r="V5" s="1007" t="s">
        <v>376</v>
      </c>
      <c r="W5" s="1008"/>
      <c r="X5" s="1008"/>
      <c r="Y5" s="1008"/>
      <c r="Z5" s="1009"/>
      <c r="AA5" s="1007" t="s">
        <v>377</v>
      </c>
      <c r="AB5" s="1008"/>
      <c r="AC5" s="1008"/>
      <c r="AD5" s="1008"/>
      <c r="AE5" s="1008"/>
      <c r="AF5" s="1115" t="s">
        <v>378</v>
      </c>
      <c r="AG5" s="1008"/>
      <c r="AH5" s="1008"/>
      <c r="AI5" s="1008"/>
      <c r="AJ5" s="1021"/>
      <c r="AK5" s="1008" t="s">
        <v>379</v>
      </c>
      <c r="AL5" s="1008"/>
      <c r="AM5" s="1008"/>
      <c r="AN5" s="1008"/>
      <c r="AO5" s="1009"/>
      <c r="AP5" s="1007" t="s">
        <v>380</v>
      </c>
      <c r="AQ5" s="1008"/>
      <c r="AR5" s="1008"/>
      <c r="AS5" s="1008"/>
      <c r="AT5" s="1009"/>
      <c r="AU5" s="1007" t="s">
        <v>381</v>
      </c>
      <c r="AV5" s="1008"/>
      <c r="AW5" s="1008"/>
      <c r="AX5" s="1008"/>
      <c r="AY5" s="1021"/>
      <c r="AZ5" s="232"/>
      <c r="BA5" s="232"/>
      <c r="BB5" s="232"/>
      <c r="BC5" s="232"/>
      <c r="BD5" s="232"/>
      <c r="BE5" s="233"/>
      <c r="BF5" s="233"/>
      <c r="BG5" s="233"/>
      <c r="BH5" s="233"/>
      <c r="BI5" s="233"/>
      <c r="BJ5" s="233"/>
      <c r="BK5" s="233"/>
      <c r="BL5" s="233"/>
      <c r="BM5" s="233"/>
      <c r="BN5" s="233"/>
      <c r="BO5" s="233"/>
      <c r="BP5" s="233"/>
      <c r="BQ5" s="1001" t="s">
        <v>382</v>
      </c>
      <c r="BR5" s="1002"/>
      <c r="BS5" s="1002"/>
      <c r="BT5" s="1002"/>
      <c r="BU5" s="1002"/>
      <c r="BV5" s="1002"/>
      <c r="BW5" s="1002"/>
      <c r="BX5" s="1002"/>
      <c r="BY5" s="1002"/>
      <c r="BZ5" s="1002"/>
      <c r="CA5" s="1002"/>
      <c r="CB5" s="1002"/>
      <c r="CC5" s="1002"/>
      <c r="CD5" s="1002"/>
      <c r="CE5" s="1002"/>
      <c r="CF5" s="1002"/>
      <c r="CG5" s="1003"/>
      <c r="CH5" s="1007" t="s">
        <v>383</v>
      </c>
      <c r="CI5" s="1008"/>
      <c r="CJ5" s="1008"/>
      <c r="CK5" s="1008"/>
      <c r="CL5" s="1009"/>
      <c r="CM5" s="1007" t="s">
        <v>384</v>
      </c>
      <c r="CN5" s="1008"/>
      <c r="CO5" s="1008"/>
      <c r="CP5" s="1008"/>
      <c r="CQ5" s="1009"/>
      <c r="CR5" s="1007" t="s">
        <v>385</v>
      </c>
      <c r="CS5" s="1008"/>
      <c r="CT5" s="1008"/>
      <c r="CU5" s="1008"/>
      <c r="CV5" s="1009"/>
      <c r="CW5" s="1007" t="s">
        <v>386</v>
      </c>
      <c r="CX5" s="1008"/>
      <c r="CY5" s="1008"/>
      <c r="CZ5" s="1008"/>
      <c r="DA5" s="1009"/>
      <c r="DB5" s="1007" t="s">
        <v>387</v>
      </c>
      <c r="DC5" s="1008"/>
      <c r="DD5" s="1008"/>
      <c r="DE5" s="1008"/>
      <c r="DF5" s="1009"/>
      <c r="DG5" s="1100" t="s">
        <v>388</v>
      </c>
      <c r="DH5" s="1101"/>
      <c r="DI5" s="1101"/>
      <c r="DJ5" s="1101"/>
      <c r="DK5" s="1102"/>
      <c r="DL5" s="1100" t="s">
        <v>389</v>
      </c>
      <c r="DM5" s="1101"/>
      <c r="DN5" s="1101"/>
      <c r="DO5" s="1101"/>
      <c r="DP5" s="1102"/>
      <c r="DQ5" s="1007" t="s">
        <v>390</v>
      </c>
      <c r="DR5" s="1008"/>
      <c r="DS5" s="1008"/>
      <c r="DT5" s="1008"/>
      <c r="DU5" s="1009"/>
      <c r="DV5" s="1007" t="s">
        <v>381</v>
      </c>
      <c r="DW5" s="1008"/>
      <c r="DX5" s="1008"/>
      <c r="DY5" s="1008"/>
      <c r="DZ5" s="1021"/>
      <c r="EA5" s="234"/>
    </row>
    <row r="6" spans="1:131" s="235"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2"/>
      <c r="BA6" s="232"/>
      <c r="BB6" s="232"/>
      <c r="BC6" s="232"/>
      <c r="BD6" s="232"/>
      <c r="BE6" s="233"/>
      <c r="BF6" s="233"/>
      <c r="BG6" s="233"/>
      <c r="BH6" s="233"/>
      <c r="BI6" s="233"/>
      <c r="BJ6" s="233"/>
      <c r="BK6" s="233"/>
      <c r="BL6" s="233"/>
      <c r="BM6" s="233"/>
      <c r="BN6" s="233"/>
      <c r="BO6" s="233"/>
      <c r="BP6" s="233"/>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4"/>
    </row>
    <row r="7" spans="1:131" s="235" customFormat="1" ht="26.25" customHeight="1" thickTop="1" x14ac:dyDescent="0.2">
      <c r="A7" s="236">
        <v>1</v>
      </c>
      <c r="B7" s="1052" t="s">
        <v>391</v>
      </c>
      <c r="C7" s="1053"/>
      <c r="D7" s="1053"/>
      <c r="E7" s="1053"/>
      <c r="F7" s="1053"/>
      <c r="G7" s="1053"/>
      <c r="H7" s="1053"/>
      <c r="I7" s="1053"/>
      <c r="J7" s="1053"/>
      <c r="K7" s="1053"/>
      <c r="L7" s="1053"/>
      <c r="M7" s="1053"/>
      <c r="N7" s="1053"/>
      <c r="O7" s="1053"/>
      <c r="P7" s="1054"/>
      <c r="Q7" s="1106">
        <v>4110</v>
      </c>
      <c r="R7" s="1107"/>
      <c r="S7" s="1107"/>
      <c r="T7" s="1107"/>
      <c r="U7" s="1107"/>
      <c r="V7" s="1107">
        <v>3677</v>
      </c>
      <c r="W7" s="1107"/>
      <c r="X7" s="1107"/>
      <c r="Y7" s="1107"/>
      <c r="Z7" s="1107"/>
      <c r="AA7" s="1107">
        <v>433</v>
      </c>
      <c r="AB7" s="1107"/>
      <c r="AC7" s="1107"/>
      <c r="AD7" s="1107"/>
      <c r="AE7" s="1108"/>
      <c r="AF7" s="1109">
        <v>393</v>
      </c>
      <c r="AG7" s="1110"/>
      <c r="AH7" s="1110"/>
      <c r="AI7" s="1110"/>
      <c r="AJ7" s="1111"/>
      <c r="AK7" s="1093">
        <v>12</v>
      </c>
      <c r="AL7" s="1094"/>
      <c r="AM7" s="1094"/>
      <c r="AN7" s="1094"/>
      <c r="AO7" s="1094"/>
      <c r="AP7" s="1094">
        <v>3385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589</v>
      </c>
      <c r="BT7" s="1098"/>
      <c r="BU7" s="1098"/>
      <c r="BV7" s="1098"/>
      <c r="BW7" s="1098"/>
      <c r="BX7" s="1098"/>
      <c r="BY7" s="1098"/>
      <c r="BZ7" s="1098"/>
      <c r="CA7" s="1098"/>
      <c r="CB7" s="1098"/>
      <c r="CC7" s="1098"/>
      <c r="CD7" s="1098"/>
      <c r="CE7" s="1098"/>
      <c r="CF7" s="1098"/>
      <c r="CG7" s="1099"/>
      <c r="CH7" s="1090">
        <v>-2</v>
      </c>
      <c r="CI7" s="1091"/>
      <c r="CJ7" s="1091"/>
      <c r="CK7" s="1091"/>
      <c r="CL7" s="1092"/>
      <c r="CM7" s="1090">
        <v>55</v>
      </c>
      <c r="CN7" s="1091"/>
      <c r="CO7" s="1091"/>
      <c r="CP7" s="1091"/>
      <c r="CQ7" s="1092"/>
      <c r="CR7" s="1090">
        <v>41</v>
      </c>
      <c r="CS7" s="1091"/>
      <c r="CT7" s="1091"/>
      <c r="CU7" s="1091"/>
      <c r="CV7" s="1092"/>
      <c r="CW7" s="1090">
        <v>25</v>
      </c>
      <c r="CX7" s="1091"/>
      <c r="CY7" s="1091"/>
      <c r="CZ7" s="1091"/>
      <c r="DA7" s="1092"/>
      <c r="DB7" s="1090">
        <v>0</v>
      </c>
      <c r="DC7" s="1091"/>
      <c r="DD7" s="1091"/>
      <c r="DE7" s="1091"/>
      <c r="DF7" s="1092"/>
      <c r="DG7" s="1090">
        <v>0</v>
      </c>
      <c r="DH7" s="1091"/>
      <c r="DI7" s="1091"/>
      <c r="DJ7" s="1091"/>
      <c r="DK7" s="1092"/>
      <c r="DL7" s="1090">
        <v>0</v>
      </c>
      <c r="DM7" s="1091"/>
      <c r="DN7" s="1091"/>
      <c r="DO7" s="1091"/>
      <c r="DP7" s="1092"/>
      <c r="DQ7" s="1090">
        <v>0</v>
      </c>
      <c r="DR7" s="1091"/>
      <c r="DS7" s="1091"/>
      <c r="DT7" s="1091"/>
      <c r="DU7" s="1092"/>
      <c r="DV7" s="1097"/>
      <c r="DW7" s="1098"/>
      <c r="DX7" s="1098"/>
      <c r="DY7" s="1098"/>
      <c r="DZ7" s="1117"/>
      <c r="EA7" s="234"/>
    </row>
    <row r="8" spans="1:131" s="235" customFormat="1" ht="26.25" customHeight="1" x14ac:dyDescent="0.2">
      <c r="A8" s="238">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2"/>
      <c r="BA8" s="232"/>
      <c r="BB8" s="232"/>
      <c r="BC8" s="232"/>
      <c r="BD8" s="232"/>
      <c r="BE8" s="233"/>
      <c r="BF8" s="233"/>
      <c r="BG8" s="233"/>
      <c r="BH8" s="233"/>
      <c r="BI8" s="233"/>
      <c r="BJ8" s="233"/>
      <c r="BK8" s="233"/>
      <c r="BL8" s="233"/>
      <c r="BM8" s="233"/>
      <c r="BN8" s="233"/>
      <c r="BO8" s="233"/>
      <c r="BP8" s="233"/>
      <c r="BQ8" s="238">
        <v>2</v>
      </c>
      <c r="BR8" s="239"/>
      <c r="BS8" s="998" t="s">
        <v>590</v>
      </c>
      <c r="BT8" s="999"/>
      <c r="BU8" s="999"/>
      <c r="BV8" s="999"/>
      <c r="BW8" s="999"/>
      <c r="BX8" s="999"/>
      <c r="BY8" s="999"/>
      <c r="BZ8" s="999"/>
      <c r="CA8" s="999"/>
      <c r="CB8" s="999"/>
      <c r="CC8" s="999"/>
      <c r="CD8" s="999"/>
      <c r="CE8" s="999"/>
      <c r="CF8" s="999"/>
      <c r="CG8" s="1020"/>
      <c r="CH8" s="995">
        <v>-4</v>
      </c>
      <c r="CI8" s="996"/>
      <c r="CJ8" s="996"/>
      <c r="CK8" s="996"/>
      <c r="CL8" s="997"/>
      <c r="CM8" s="995">
        <v>153</v>
      </c>
      <c r="CN8" s="996"/>
      <c r="CO8" s="996"/>
      <c r="CP8" s="996"/>
      <c r="CQ8" s="997"/>
      <c r="CR8" s="995">
        <v>50</v>
      </c>
      <c r="CS8" s="996"/>
      <c r="CT8" s="996"/>
      <c r="CU8" s="996"/>
      <c r="CV8" s="997"/>
      <c r="CW8" s="995">
        <v>54</v>
      </c>
      <c r="CX8" s="996"/>
      <c r="CY8" s="996"/>
      <c r="CZ8" s="996"/>
      <c r="DA8" s="997"/>
      <c r="DB8" s="995">
        <v>0</v>
      </c>
      <c r="DC8" s="996"/>
      <c r="DD8" s="996"/>
      <c r="DE8" s="996"/>
      <c r="DF8" s="997"/>
      <c r="DG8" s="995">
        <v>0</v>
      </c>
      <c r="DH8" s="996"/>
      <c r="DI8" s="996"/>
      <c r="DJ8" s="996"/>
      <c r="DK8" s="997"/>
      <c r="DL8" s="995">
        <v>0</v>
      </c>
      <c r="DM8" s="996"/>
      <c r="DN8" s="996"/>
      <c r="DO8" s="996"/>
      <c r="DP8" s="997"/>
      <c r="DQ8" s="995">
        <v>0</v>
      </c>
      <c r="DR8" s="996"/>
      <c r="DS8" s="996"/>
      <c r="DT8" s="996"/>
      <c r="DU8" s="997"/>
      <c r="DV8" s="998"/>
      <c r="DW8" s="999"/>
      <c r="DX8" s="999"/>
      <c r="DY8" s="999"/>
      <c r="DZ8" s="1000"/>
      <c r="EA8" s="234"/>
    </row>
    <row r="9" spans="1:131" s="235" customFormat="1" ht="26.25" customHeight="1" x14ac:dyDescent="0.2">
      <c r="A9" s="238">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2"/>
      <c r="BA9" s="232"/>
      <c r="BB9" s="232"/>
      <c r="BC9" s="232"/>
      <c r="BD9" s="232"/>
      <c r="BE9" s="233"/>
      <c r="BF9" s="233"/>
      <c r="BG9" s="233"/>
      <c r="BH9" s="233"/>
      <c r="BI9" s="233"/>
      <c r="BJ9" s="233"/>
      <c r="BK9" s="233"/>
      <c r="BL9" s="233"/>
      <c r="BM9" s="233"/>
      <c r="BN9" s="233"/>
      <c r="BO9" s="233"/>
      <c r="BP9" s="233"/>
      <c r="BQ9" s="238">
        <v>3</v>
      </c>
      <c r="BR9" s="239"/>
      <c r="BS9" s="998" t="s">
        <v>591</v>
      </c>
      <c r="BT9" s="999"/>
      <c r="BU9" s="999"/>
      <c r="BV9" s="999"/>
      <c r="BW9" s="999"/>
      <c r="BX9" s="999"/>
      <c r="BY9" s="999"/>
      <c r="BZ9" s="999"/>
      <c r="CA9" s="999"/>
      <c r="CB9" s="999"/>
      <c r="CC9" s="999"/>
      <c r="CD9" s="999"/>
      <c r="CE9" s="999"/>
      <c r="CF9" s="999"/>
      <c r="CG9" s="1020"/>
      <c r="CH9" s="995">
        <v>1</v>
      </c>
      <c r="CI9" s="996"/>
      <c r="CJ9" s="996"/>
      <c r="CK9" s="996"/>
      <c r="CL9" s="997"/>
      <c r="CM9" s="995">
        <v>82</v>
      </c>
      <c r="CN9" s="996"/>
      <c r="CO9" s="996"/>
      <c r="CP9" s="996"/>
      <c r="CQ9" s="997"/>
      <c r="CR9" s="995">
        <v>99</v>
      </c>
      <c r="CS9" s="996"/>
      <c r="CT9" s="996"/>
      <c r="CU9" s="996"/>
      <c r="CV9" s="997"/>
      <c r="CW9" s="995">
        <v>13</v>
      </c>
      <c r="CX9" s="996"/>
      <c r="CY9" s="996"/>
      <c r="CZ9" s="996"/>
      <c r="DA9" s="997"/>
      <c r="DB9" s="995">
        <v>0</v>
      </c>
      <c r="DC9" s="996"/>
      <c r="DD9" s="996"/>
      <c r="DE9" s="996"/>
      <c r="DF9" s="997"/>
      <c r="DG9" s="995">
        <v>0</v>
      </c>
      <c r="DH9" s="996"/>
      <c r="DI9" s="996"/>
      <c r="DJ9" s="996"/>
      <c r="DK9" s="997"/>
      <c r="DL9" s="995">
        <v>0</v>
      </c>
      <c r="DM9" s="996"/>
      <c r="DN9" s="996"/>
      <c r="DO9" s="996"/>
      <c r="DP9" s="997"/>
      <c r="DQ9" s="995">
        <v>0</v>
      </c>
      <c r="DR9" s="996"/>
      <c r="DS9" s="996"/>
      <c r="DT9" s="996"/>
      <c r="DU9" s="997"/>
      <c r="DV9" s="998"/>
      <c r="DW9" s="999"/>
      <c r="DX9" s="999"/>
      <c r="DY9" s="999"/>
      <c r="DZ9" s="1000"/>
      <c r="EA9" s="234"/>
    </row>
    <row r="10" spans="1:131" s="235" customFormat="1" ht="26.25" customHeight="1" x14ac:dyDescent="0.2">
      <c r="A10" s="238">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2"/>
      <c r="BA10" s="232"/>
      <c r="BB10" s="232"/>
      <c r="BC10" s="232"/>
      <c r="BD10" s="232"/>
      <c r="BE10" s="233"/>
      <c r="BF10" s="233"/>
      <c r="BG10" s="233"/>
      <c r="BH10" s="233"/>
      <c r="BI10" s="233"/>
      <c r="BJ10" s="233"/>
      <c r="BK10" s="233"/>
      <c r="BL10" s="233"/>
      <c r="BM10" s="233"/>
      <c r="BN10" s="233"/>
      <c r="BO10" s="233"/>
      <c r="BP10" s="233"/>
      <c r="BQ10" s="238">
        <v>4</v>
      </c>
      <c r="BR10" s="239"/>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4"/>
    </row>
    <row r="11" spans="1:131" s="235" customFormat="1" ht="26.25" customHeight="1" x14ac:dyDescent="0.2">
      <c r="A11" s="238">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2"/>
      <c r="BA11" s="232"/>
      <c r="BB11" s="232"/>
      <c r="BC11" s="232"/>
      <c r="BD11" s="232"/>
      <c r="BE11" s="233"/>
      <c r="BF11" s="233"/>
      <c r="BG11" s="233"/>
      <c r="BH11" s="233"/>
      <c r="BI11" s="233"/>
      <c r="BJ11" s="233"/>
      <c r="BK11" s="233"/>
      <c r="BL11" s="233"/>
      <c r="BM11" s="233"/>
      <c r="BN11" s="233"/>
      <c r="BO11" s="233"/>
      <c r="BP11" s="233"/>
      <c r="BQ11" s="238">
        <v>5</v>
      </c>
      <c r="BR11" s="239"/>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4"/>
    </row>
    <row r="12" spans="1:131" s="235" customFormat="1" ht="26.25" customHeight="1" x14ac:dyDescent="0.2">
      <c r="A12" s="238">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2"/>
      <c r="BA12" s="232"/>
      <c r="BB12" s="232"/>
      <c r="BC12" s="232"/>
      <c r="BD12" s="232"/>
      <c r="BE12" s="233"/>
      <c r="BF12" s="233"/>
      <c r="BG12" s="233"/>
      <c r="BH12" s="233"/>
      <c r="BI12" s="233"/>
      <c r="BJ12" s="233"/>
      <c r="BK12" s="233"/>
      <c r="BL12" s="233"/>
      <c r="BM12" s="233"/>
      <c r="BN12" s="233"/>
      <c r="BO12" s="233"/>
      <c r="BP12" s="233"/>
      <c r="BQ12" s="238">
        <v>6</v>
      </c>
      <c r="BR12" s="239"/>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4"/>
    </row>
    <row r="13" spans="1:131" s="235" customFormat="1" ht="26.25" customHeight="1" x14ac:dyDescent="0.2">
      <c r="A13" s="238">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2"/>
      <c r="BA13" s="232"/>
      <c r="BB13" s="232"/>
      <c r="BC13" s="232"/>
      <c r="BD13" s="232"/>
      <c r="BE13" s="233"/>
      <c r="BF13" s="233"/>
      <c r="BG13" s="233"/>
      <c r="BH13" s="233"/>
      <c r="BI13" s="233"/>
      <c r="BJ13" s="233"/>
      <c r="BK13" s="233"/>
      <c r="BL13" s="233"/>
      <c r="BM13" s="233"/>
      <c r="BN13" s="233"/>
      <c r="BO13" s="233"/>
      <c r="BP13" s="233"/>
      <c r="BQ13" s="238">
        <v>7</v>
      </c>
      <c r="BR13" s="239"/>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4"/>
    </row>
    <row r="14" spans="1:131" s="235" customFormat="1" ht="26.25" customHeight="1" x14ac:dyDescent="0.2">
      <c r="A14" s="238">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2"/>
      <c r="BA14" s="232"/>
      <c r="BB14" s="232"/>
      <c r="BC14" s="232"/>
      <c r="BD14" s="232"/>
      <c r="BE14" s="233"/>
      <c r="BF14" s="233"/>
      <c r="BG14" s="233"/>
      <c r="BH14" s="233"/>
      <c r="BI14" s="233"/>
      <c r="BJ14" s="233"/>
      <c r="BK14" s="233"/>
      <c r="BL14" s="233"/>
      <c r="BM14" s="233"/>
      <c r="BN14" s="233"/>
      <c r="BO14" s="233"/>
      <c r="BP14" s="233"/>
      <c r="BQ14" s="238">
        <v>8</v>
      </c>
      <c r="BR14" s="239"/>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4"/>
    </row>
    <row r="15" spans="1:131" s="235" customFormat="1" ht="26.25" customHeight="1" x14ac:dyDescent="0.2">
      <c r="A15" s="238">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2"/>
      <c r="BA15" s="232"/>
      <c r="BB15" s="232"/>
      <c r="BC15" s="232"/>
      <c r="BD15" s="232"/>
      <c r="BE15" s="233"/>
      <c r="BF15" s="233"/>
      <c r="BG15" s="233"/>
      <c r="BH15" s="233"/>
      <c r="BI15" s="233"/>
      <c r="BJ15" s="233"/>
      <c r="BK15" s="233"/>
      <c r="BL15" s="233"/>
      <c r="BM15" s="233"/>
      <c r="BN15" s="233"/>
      <c r="BO15" s="233"/>
      <c r="BP15" s="233"/>
      <c r="BQ15" s="238">
        <v>9</v>
      </c>
      <c r="BR15" s="239"/>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4"/>
    </row>
    <row r="16" spans="1:131" s="235" customFormat="1" ht="26.25" customHeight="1" x14ac:dyDescent="0.2">
      <c r="A16" s="238">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2"/>
      <c r="BA16" s="232"/>
      <c r="BB16" s="232"/>
      <c r="BC16" s="232"/>
      <c r="BD16" s="232"/>
      <c r="BE16" s="233"/>
      <c r="BF16" s="233"/>
      <c r="BG16" s="233"/>
      <c r="BH16" s="233"/>
      <c r="BI16" s="233"/>
      <c r="BJ16" s="233"/>
      <c r="BK16" s="233"/>
      <c r="BL16" s="233"/>
      <c r="BM16" s="233"/>
      <c r="BN16" s="233"/>
      <c r="BO16" s="233"/>
      <c r="BP16" s="233"/>
      <c r="BQ16" s="238">
        <v>10</v>
      </c>
      <c r="BR16" s="239"/>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4"/>
    </row>
    <row r="17" spans="1:131" s="235" customFormat="1" ht="26.25" customHeight="1" x14ac:dyDescent="0.2">
      <c r="A17" s="238">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2"/>
      <c r="BA17" s="232"/>
      <c r="BB17" s="232"/>
      <c r="BC17" s="232"/>
      <c r="BD17" s="232"/>
      <c r="BE17" s="233"/>
      <c r="BF17" s="233"/>
      <c r="BG17" s="233"/>
      <c r="BH17" s="233"/>
      <c r="BI17" s="233"/>
      <c r="BJ17" s="233"/>
      <c r="BK17" s="233"/>
      <c r="BL17" s="233"/>
      <c r="BM17" s="233"/>
      <c r="BN17" s="233"/>
      <c r="BO17" s="233"/>
      <c r="BP17" s="233"/>
      <c r="BQ17" s="238">
        <v>11</v>
      </c>
      <c r="BR17" s="239"/>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4"/>
    </row>
    <row r="18" spans="1:131" s="235" customFormat="1" ht="26.25" customHeight="1" x14ac:dyDescent="0.2">
      <c r="A18" s="238">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2"/>
      <c r="BA18" s="232"/>
      <c r="BB18" s="232"/>
      <c r="BC18" s="232"/>
      <c r="BD18" s="232"/>
      <c r="BE18" s="233"/>
      <c r="BF18" s="233"/>
      <c r="BG18" s="233"/>
      <c r="BH18" s="233"/>
      <c r="BI18" s="233"/>
      <c r="BJ18" s="233"/>
      <c r="BK18" s="233"/>
      <c r="BL18" s="233"/>
      <c r="BM18" s="233"/>
      <c r="BN18" s="233"/>
      <c r="BO18" s="233"/>
      <c r="BP18" s="233"/>
      <c r="BQ18" s="238">
        <v>12</v>
      </c>
      <c r="BR18" s="239"/>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4"/>
    </row>
    <row r="19" spans="1:131" s="235" customFormat="1" ht="26.25" customHeight="1" x14ac:dyDescent="0.2">
      <c r="A19" s="238">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2"/>
      <c r="BA19" s="232"/>
      <c r="BB19" s="232"/>
      <c r="BC19" s="232"/>
      <c r="BD19" s="232"/>
      <c r="BE19" s="233"/>
      <c r="BF19" s="233"/>
      <c r="BG19" s="233"/>
      <c r="BH19" s="233"/>
      <c r="BI19" s="233"/>
      <c r="BJ19" s="233"/>
      <c r="BK19" s="233"/>
      <c r="BL19" s="233"/>
      <c r="BM19" s="233"/>
      <c r="BN19" s="233"/>
      <c r="BO19" s="233"/>
      <c r="BP19" s="233"/>
      <c r="BQ19" s="238">
        <v>13</v>
      </c>
      <c r="BR19" s="239"/>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4"/>
    </row>
    <row r="20" spans="1:131" s="235" customFormat="1" ht="26.25" customHeight="1" x14ac:dyDescent="0.2">
      <c r="A20" s="238">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2"/>
      <c r="BA20" s="232"/>
      <c r="BB20" s="232"/>
      <c r="BC20" s="232"/>
      <c r="BD20" s="232"/>
      <c r="BE20" s="233"/>
      <c r="BF20" s="233"/>
      <c r="BG20" s="233"/>
      <c r="BH20" s="233"/>
      <c r="BI20" s="233"/>
      <c r="BJ20" s="233"/>
      <c r="BK20" s="233"/>
      <c r="BL20" s="233"/>
      <c r="BM20" s="233"/>
      <c r="BN20" s="233"/>
      <c r="BO20" s="233"/>
      <c r="BP20" s="233"/>
      <c r="BQ20" s="238">
        <v>14</v>
      </c>
      <c r="BR20" s="239"/>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4"/>
    </row>
    <row r="21" spans="1:131" s="235" customFormat="1" ht="26.25" customHeight="1" thickBot="1" x14ac:dyDescent="0.25">
      <c r="A21" s="238">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2"/>
      <c r="BA21" s="232"/>
      <c r="BB21" s="232"/>
      <c r="BC21" s="232"/>
      <c r="BD21" s="232"/>
      <c r="BE21" s="233"/>
      <c r="BF21" s="233"/>
      <c r="BG21" s="233"/>
      <c r="BH21" s="233"/>
      <c r="BI21" s="233"/>
      <c r="BJ21" s="233"/>
      <c r="BK21" s="233"/>
      <c r="BL21" s="233"/>
      <c r="BM21" s="233"/>
      <c r="BN21" s="233"/>
      <c r="BO21" s="233"/>
      <c r="BP21" s="233"/>
      <c r="BQ21" s="238">
        <v>15</v>
      </c>
      <c r="BR21" s="239"/>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4"/>
    </row>
    <row r="22" spans="1:131" s="235" customFormat="1" ht="26.25" customHeight="1" x14ac:dyDescent="0.2">
      <c r="A22" s="238">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392</v>
      </c>
      <c r="BA22" s="1037"/>
      <c r="BB22" s="1037"/>
      <c r="BC22" s="1037"/>
      <c r="BD22" s="1038"/>
      <c r="BE22" s="233"/>
      <c r="BF22" s="233"/>
      <c r="BG22" s="233"/>
      <c r="BH22" s="233"/>
      <c r="BI22" s="233"/>
      <c r="BJ22" s="233"/>
      <c r="BK22" s="233"/>
      <c r="BL22" s="233"/>
      <c r="BM22" s="233"/>
      <c r="BN22" s="233"/>
      <c r="BO22" s="233"/>
      <c r="BP22" s="233"/>
      <c r="BQ22" s="238">
        <v>16</v>
      </c>
      <c r="BR22" s="239"/>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4"/>
    </row>
    <row r="23" spans="1:131" s="235" customFormat="1" ht="26.25" customHeight="1" thickBot="1" x14ac:dyDescent="0.25">
      <c r="A23" s="240" t="s">
        <v>393</v>
      </c>
      <c r="B23" s="943" t="s">
        <v>394</v>
      </c>
      <c r="C23" s="944"/>
      <c r="D23" s="944"/>
      <c r="E23" s="944"/>
      <c r="F23" s="944"/>
      <c r="G23" s="944"/>
      <c r="H23" s="944"/>
      <c r="I23" s="944"/>
      <c r="J23" s="944"/>
      <c r="K23" s="944"/>
      <c r="L23" s="944"/>
      <c r="M23" s="944"/>
      <c r="N23" s="944"/>
      <c r="O23" s="944"/>
      <c r="P23" s="954"/>
      <c r="Q23" s="1070">
        <v>4110</v>
      </c>
      <c r="R23" s="1071"/>
      <c r="S23" s="1071"/>
      <c r="T23" s="1071"/>
      <c r="U23" s="1071"/>
      <c r="V23" s="1071">
        <v>3677</v>
      </c>
      <c r="W23" s="1071"/>
      <c r="X23" s="1071"/>
      <c r="Y23" s="1071"/>
      <c r="Z23" s="1071"/>
      <c r="AA23" s="1071">
        <v>433</v>
      </c>
      <c r="AB23" s="1071"/>
      <c r="AC23" s="1071"/>
      <c r="AD23" s="1071"/>
      <c r="AE23" s="1072"/>
      <c r="AF23" s="1073">
        <v>393</v>
      </c>
      <c r="AG23" s="1071"/>
      <c r="AH23" s="1071"/>
      <c r="AI23" s="1071"/>
      <c r="AJ23" s="1074"/>
      <c r="AK23" s="1075"/>
      <c r="AL23" s="1076"/>
      <c r="AM23" s="1076"/>
      <c r="AN23" s="1076"/>
      <c r="AO23" s="1076"/>
      <c r="AP23" s="1071">
        <v>3385</v>
      </c>
      <c r="AQ23" s="1071"/>
      <c r="AR23" s="1071"/>
      <c r="AS23" s="1071"/>
      <c r="AT23" s="1071"/>
      <c r="AU23" s="1077"/>
      <c r="AV23" s="1077"/>
      <c r="AW23" s="1077"/>
      <c r="AX23" s="1077"/>
      <c r="AY23" s="1078"/>
      <c r="AZ23" s="1067" t="s">
        <v>395</v>
      </c>
      <c r="BA23" s="1068"/>
      <c r="BB23" s="1068"/>
      <c r="BC23" s="1068"/>
      <c r="BD23" s="1069"/>
      <c r="BE23" s="233"/>
      <c r="BF23" s="233"/>
      <c r="BG23" s="233"/>
      <c r="BH23" s="233"/>
      <c r="BI23" s="233"/>
      <c r="BJ23" s="233"/>
      <c r="BK23" s="233"/>
      <c r="BL23" s="233"/>
      <c r="BM23" s="233"/>
      <c r="BN23" s="233"/>
      <c r="BO23" s="233"/>
      <c r="BP23" s="233"/>
      <c r="BQ23" s="238">
        <v>17</v>
      </c>
      <c r="BR23" s="239"/>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4"/>
    </row>
    <row r="24" spans="1:131" s="235" customFormat="1" ht="26.25" customHeight="1" x14ac:dyDescent="0.2">
      <c r="A24" s="1066" t="s">
        <v>396</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2"/>
      <c r="BA24" s="232"/>
      <c r="BB24" s="232"/>
      <c r="BC24" s="232"/>
      <c r="BD24" s="232"/>
      <c r="BE24" s="233"/>
      <c r="BF24" s="233"/>
      <c r="BG24" s="233"/>
      <c r="BH24" s="233"/>
      <c r="BI24" s="233"/>
      <c r="BJ24" s="233"/>
      <c r="BK24" s="233"/>
      <c r="BL24" s="233"/>
      <c r="BM24" s="233"/>
      <c r="BN24" s="233"/>
      <c r="BO24" s="233"/>
      <c r="BP24" s="233"/>
      <c r="BQ24" s="238">
        <v>18</v>
      </c>
      <c r="BR24" s="239"/>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4"/>
    </row>
    <row r="25" spans="1:131" ht="26.25" customHeight="1" thickBot="1" x14ac:dyDescent="0.25">
      <c r="A25" s="1065" t="s">
        <v>397</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2"/>
      <c r="BK25" s="232"/>
      <c r="BL25" s="232"/>
      <c r="BM25" s="232"/>
      <c r="BN25" s="232"/>
      <c r="BO25" s="241"/>
      <c r="BP25" s="241"/>
      <c r="BQ25" s="238">
        <v>19</v>
      </c>
      <c r="BR25" s="239"/>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29"/>
    </row>
    <row r="26" spans="1:131" ht="26.25" customHeight="1" x14ac:dyDescent="0.2">
      <c r="A26" s="1001" t="s">
        <v>374</v>
      </c>
      <c r="B26" s="1002"/>
      <c r="C26" s="1002"/>
      <c r="D26" s="1002"/>
      <c r="E26" s="1002"/>
      <c r="F26" s="1002"/>
      <c r="G26" s="1002"/>
      <c r="H26" s="1002"/>
      <c r="I26" s="1002"/>
      <c r="J26" s="1002"/>
      <c r="K26" s="1002"/>
      <c r="L26" s="1002"/>
      <c r="M26" s="1002"/>
      <c r="N26" s="1002"/>
      <c r="O26" s="1002"/>
      <c r="P26" s="1003"/>
      <c r="Q26" s="1007" t="s">
        <v>398</v>
      </c>
      <c r="R26" s="1008"/>
      <c r="S26" s="1008"/>
      <c r="T26" s="1008"/>
      <c r="U26" s="1009"/>
      <c r="V26" s="1007" t="s">
        <v>399</v>
      </c>
      <c r="W26" s="1008"/>
      <c r="X26" s="1008"/>
      <c r="Y26" s="1008"/>
      <c r="Z26" s="1009"/>
      <c r="AA26" s="1007" t="s">
        <v>400</v>
      </c>
      <c r="AB26" s="1008"/>
      <c r="AC26" s="1008"/>
      <c r="AD26" s="1008"/>
      <c r="AE26" s="1008"/>
      <c r="AF26" s="1061" t="s">
        <v>401</v>
      </c>
      <c r="AG26" s="1014"/>
      <c r="AH26" s="1014"/>
      <c r="AI26" s="1014"/>
      <c r="AJ26" s="1062"/>
      <c r="AK26" s="1008" t="s">
        <v>402</v>
      </c>
      <c r="AL26" s="1008"/>
      <c r="AM26" s="1008"/>
      <c r="AN26" s="1008"/>
      <c r="AO26" s="1009"/>
      <c r="AP26" s="1007" t="s">
        <v>403</v>
      </c>
      <c r="AQ26" s="1008"/>
      <c r="AR26" s="1008"/>
      <c r="AS26" s="1008"/>
      <c r="AT26" s="1009"/>
      <c r="AU26" s="1007" t="s">
        <v>404</v>
      </c>
      <c r="AV26" s="1008"/>
      <c r="AW26" s="1008"/>
      <c r="AX26" s="1008"/>
      <c r="AY26" s="1009"/>
      <c r="AZ26" s="1007" t="s">
        <v>405</v>
      </c>
      <c r="BA26" s="1008"/>
      <c r="BB26" s="1008"/>
      <c r="BC26" s="1008"/>
      <c r="BD26" s="1009"/>
      <c r="BE26" s="1007" t="s">
        <v>381</v>
      </c>
      <c r="BF26" s="1008"/>
      <c r="BG26" s="1008"/>
      <c r="BH26" s="1008"/>
      <c r="BI26" s="1021"/>
      <c r="BJ26" s="232"/>
      <c r="BK26" s="232"/>
      <c r="BL26" s="232"/>
      <c r="BM26" s="232"/>
      <c r="BN26" s="232"/>
      <c r="BO26" s="241"/>
      <c r="BP26" s="241"/>
      <c r="BQ26" s="238">
        <v>20</v>
      </c>
      <c r="BR26" s="239"/>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29"/>
    </row>
    <row r="27" spans="1:13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2"/>
      <c r="BK27" s="232"/>
      <c r="BL27" s="232"/>
      <c r="BM27" s="232"/>
      <c r="BN27" s="232"/>
      <c r="BO27" s="241"/>
      <c r="BP27" s="241"/>
      <c r="BQ27" s="238">
        <v>21</v>
      </c>
      <c r="BR27" s="239"/>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29"/>
    </row>
    <row r="28" spans="1:131" ht="26.25" customHeight="1" thickTop="1" x14ac:dyDescent="0.2">
      <c r="A28" s="242">
        <v>1</v>
      </c>
      <c r="B28" s="1052" t="s">
        <v>406</v>
      </c>
      <c r="C28" s="1053"/>
      <c r="D28" s="1053"/>
      <c r="E28" s="1053"/>
      <c r="F28" s="1053"/>
      <c r="G28" s="1053"/>
      <c r="H28" s="1053"/>
      <c r="I28" s="1053"/>
      <c r="J28" s="1053"/>
      <c r="K28" s="1053"/>
      <c r="L28" s="1053"/>
      <c r="M28" s="1053"/>
      <c r="N28" s="1053"/>
      <c r="O28" s="1053"/>
      <c r="P28" s="1054"/>
      <c r="Q28" s="1055">
        <v>270</v>
      </c>
      <c r="R28" s="1056"/>
      <c r="S28" s="1056"/>
      <c r="T28" s="1056"/>
      <c r="U28" s="1056"/>
      <c r="V28" s="1056">
        <v>264</v>
      </c>
      <c r="W28" s="1056"/>
      <c r="X28" s="1056"/>
      <c r="Y28" s="1056"/>
      <c r="Z28" s="1056"/>
      <c r="AA28" s="1056">
        <v>6</v>
      </c>
      <c r="AB28" s="1056"/>
      <c r="AC28" s="1056"/>
      <c r="AD28" s="1056"/>
      <c r="AE28" s="1057"/>
      <c r="AF28" s="1058">
        <v>2</v>
      </c>
      <c r="AG28" s="1056"/>
      <c r="AH28" s="1056"/>
      <c r="AI28" s="1056"/>
      <c r="AJ28" s="1059"/>
      <c r="AK28" s="1060">
        <v>19</v>
      </c>
      <c r="AL28" s="1048"/>
      <c r="AM28" s="1048"/>
      <c r="AN28" s="1048"/>
      <c r="AO28" s="1048"/>
      <c r="AP28" s="1048">
        <v>9</v>
      </c>
      <c r="AQ28" s="1048"/>
      <c r="AR28" s="1048"/>
      <c r="AS28" s="1048"/>
      <c r="AT28" s="1048"/>
      <c r="AU28" s="1048"/>
      <c r="AV28" s="1048"/>
      <c r="AW28" s="1048"/>
      <c r="AX28" s="1048"/>
      <c r="AY28" s="1048"/>
      <c r="AZ28" s="1049" t="s">
        <v>588</v>
      </c>
      <c r="BA28" s="1049"/>
      <c r="BB28" s="1049"/>
      <c r="BC28" s="1049"/>
      <c r="BD28" s="1049"/>
      <c r="BE28" s="1050"/>
      <c r="BF28" s="1050"/>
      <c r="BG28" s="1050"/>
      <c r="BH28" s="1050"/>
      <c r="BI28" s="1051"/>
      <c r="BJ28" s="232"/>
      <c r="BK28" s="232"/>
      <c r="BL28" s="232"/>
      <c r="BM28" s="232"/>
      <c r="BN28" s="232"/>
      <c r="BO28" s="241"/>
      <c r="BP28" s="241"/>
      <c r="BQ28" s="238">
        <v>22</v>
      </c>
      <c r="BR28" s="239"/>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29"/>
    </row>
    <row r="29" spans="1:131" ht="26.25" customHeight="1" x14ac:dyDescent="0.2">
      <c r="A29" s="242">
        <v>2</v>
      </c>
      <c r="B29" s="1039" t="s">
        <v>407</v>
      </c>
      <c r="C29" s="1040"/>
      <c r="D29" s="1040"/>
      <c r="E29" s="1040"/>
      <c r="F29" s="1040"/>
      <c r="G29" s="1040"/>
      <c r="H29" s="1040"/>
      <c r="I29" s="1040"/>
      <c r="J29" s="1040"/>
      <c r="K29" s="1040"/>
      <c r="L29" s="1040"/>
      <c r="M29" s="1040"/>
      <c r="N29" s="1040"/>
      <c r="O29" s="1040"/>
      <c r="P29" s="1041"/>
      <c r="Q29" s="1045">
        <v>168</v>
      </c>
      <c r="R29" s="1046"/>
      <c r="S29" s="1046"/>
      <c r="T29" s="1046"/>
      <c r="U29" s="1046"/>
      <c r="V29" s="1046">
        <v>159</v>
      </c>
      <c r="W29" s="1046"/>
      <c r="X29" s="1046"/>
      <c r="Y29" s="1046"/>
      <c r="Z29" s="1046"/>
      <c r="AA29" s="1046">
        <v>9</v>
      </c>
      <c r="AB29" s="1046"/>
      <c r="AC29" s="1046"/>
      <c r="AD29" s="1046"/>
      <c r="AE29" s="1047"/>
      <c r="AF29" s="1023">
        <v>8</v>
      </c>
      <c r="AG29" s="1024"/>
      <c r="AH29" s="1024"/>
      <c r="AI29" s="1024"/>
      <c r="AJ29" s="1025"/>
      <c r="AK29" s="986">
        <v>1</v>
      </c>
      <c r="AL29" s="977"/>
      <c r="AM29" s="977"/>
      <c r="AN29" s="977"/>
      <c r="AO29" s="977"/>
      <c r="AP29" s="977">
        <v>0</v>
      </c>
      <c r="AQ29" s="977"/>
      <c r="AR29" s="977"/>
      <c r="AS29" s="977"/>
      <c r="AT29" s="977"/>
      <c r="AU29" s="977">
        <v>0</v>
      </c>
      <c r="AV29" s="977"/>
      <c r="AW29" s="977"/>
      <c r="AX29" s="977"/>
      <c r="AY29" s="977"/>
      <c r="AZ29" s="1044" t="s">
        <v>588</v>
      </c>
      <c r="BA29" s="1044"/>
      <c r="BB29" s="1044"/>
      <c r="BC29" s="1044"/>
      <c r="BD29" s="1044"/>
      <c r="BE29" s="978"/>
      <c r="BF29" s="978"/>
      <c r="BG29" s="978"/>
      <c r="BH29" s="978"/>
      <c r="BI29" s="979"/>
      <c r="BJ29" s="232"/>
      <c r="BK29" s="232"/>
      <c r="BL29" s="232"/>
      <c r="BM29" s="232"/>
      <c r="BN29" s="232"/>
      <c r="BO29" s="241"/>
      <c r="BP29" s="241"/>
      <c r="BQ29" s="238">
        <v>23</v>
      </c>
      <c r="BR29" s="239"/>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29"/>
    </row>
    <row r="30" spans="1:131" ht="26.25" customHeight="1" x14ac:dyDescent="0.2">
      <c r="A30" s="242">
        <v>3</v>
      </c>
      <c r="B30" s="1039" t="s">
        <v>408</v>
      </c>
      <c r="C30" s="1040"/>
      <c r="D30" s="1040"/>
      <c r="E30" s="1040"/>
      <c r="F30" s="1040"/>
      <c r="G30" s="1040"/>
      <c r="H30" s="1040"/>
      <c r="I30" s="1040"/>
      <c r="J30" s="1040"/>
      <c r="K30" s="1040"/>
      <c r="L30" s="1040"/>
      <c r="M30" s="1040"/>
      <c r="N30" s="1040"/>
      <c r="O30" s="1040"/>
      <c r="P30" s="1041"/>
      <c r="Q30" s="1045">
        <v>433</v>
      </c>
      <c r="R30" s="1046"/>
      <c r="S30" s="1046"/>
      <c r="T30" s="1046"/>
      <c r="U30" s="1046"/>
      <c r="V30" s="1046">
        <v>398</v>
      </c>
      <c r="W30" s="1046"/>
      <c r="X30" s="1046"/>
      <c r="Y30" s="1046"/>
      <c r="Z30" s="1046"/>
      <c r="AA30" s="1046">
        <v>34</v>
      </c>
      <c r="AB30" s="1046"/>
      <c r="AC30" s="1046"/>
      <c r="AD30" s="1046"/>
      <c r="AE30" s="1047"/>
      <c r="AF30" s="1023">
        <v>34</v>
      </c>
      <c r="AG30" s="1024"/>
      <c r="AH30" s="1024"/>
      <c r="AI30" s="1024"/>
      <c r="AJ30" s="1025"/>
      <c r="AK30" s="986">
        <v>61</v>
      </c>
      <c r="AL30" s="977"/>
      <c r="AM30" s="977"/>
      <c r="AN30" s="977"/>
      <c r="AO30" s="977"/>
      <c r="AP30" s="977">
        <v>0</v>
      </c>
      <c r="AQ30" s="977"/>
      <c r="AR30" s="977"/>
      <c r="AS30" s="977"/>
      <c r="AT30" s="977"/>
      <c r="AU30" s="977">
        <v>0</v>
      </c>
      <c r="AV30" s="977"/>
      <c r="AW30" s="977"/>
      <c r="AX30" s="977"/>
      <c r="AY30" s="977"/>
      <c r="AZ30" s="1044" t="s">
        <v>588</v>
      </c>
      <c r="BA30" s="1044"/>
      <c r="BB30" s="1044"/>
      <c r="BC30" s="1044"/>
      <c r="BD30" s="1044"/>
      <c r="BE30" s="978"/>
      <c r="BF30" s="978"/>
      <c r="BG30" s="978"/>
      <c r="BH30" s="978"/>
      <c r="BI30" s="979"/>
      <c r="BJ30" s="232"/>
      <c r="BK30" s="232"/>
      <c r="BL30" s="232"/>
      <c r="BM30" s="232"/>
      <c r="BN30" s="232"/>
      <c r="BO30" s="241"/>
      <c r="BP30" s="241"/>
      <c r="BQ30" s="238">
        <v>24</v>
      </c>
      <c r="BR30" s="239"/>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29"/>
    </row>
    <row r="31" spans="1:131" ht="26.25" customHeight="1" x14ac:dyDescent="0.2">
      <c r="A31" s="242">
        <v>4</v>
      </c>
      <c r="B31" s="1039" t="s">
        <v>409</v>
      </c>
      <c r="C31" s="1040"/>
      <c r="D31" s="1040"/>
      <c r="E31" s="1040"/>
      <c r="F31" s="1040"/>
      <c r="G31" s="1040"/>
      <c r="H31" s="1040"/>
      <c r="I31" s="1040"/>
      <c r="J31" s="1040"/>
      <c r="K31" s="1040"/>
      <c r="L31" s="1040"/>
      <c r="M31" s="1040"/>
      <c r="N31" s="1040"/>
      <c r="O31" s="1040"/>
      <c r="P31" s="1041"/>
      <c r="Q31" s="1045">
        <v>3</v>
      </c>
      <c r="R31" s="1046"/>
      <c r="S31" s="1046"/>
      <c r="T31" s="1046"/>
      <c r="U31" s="1046"/>
      <c r="V31" s="1046">
        <v>3</v>
      </c>
      <c r="W31" s="1046"/>
      <c r="X31" s="1046"/>
      <c r="Y31" s="1046"/>
      <c r="Z31" s="1046"/>
      <c r="AA31" s="1046">
        <v>0</v>
      </c>
      <c r="AB31" s="1046"/>
      <c r="AC31" s="1046"/>
      <c r="AD31" s="1046"/>
      <c r="AE31" s="1047"/>
      <c r="AF31" s="1023" t="s">
        <v>129</v>
      </c>
      <c r="AG31" s="1024"/>
      <c r="AH31" s="1024"/>
      <c r="AI31" s="1024"/>
      <c r="AJ31" s="1025"/>
      <c r="AK31" s="986">
        <v>2</v>
      </c>
      <c r="AL31" s="977"/>
      <c r="AM31" s="977"/>
      <c r="AN31" s="977"/>
      <c r="AO31" s="977"/>
      <c r="AP31" s="977">
        <v>0</v>
      </c>
      <c r="AQ31" s="977"/>
      <c r="AR31" s="977"/>
      <c r="AS31" s="977"/>
      <c r="AT31" s="977"/>
      <c r="AU31" s="977">
        <v>0</v>
      </c>
      <c r="AV31" s="977"/>
      <c r="AW31" s="977"/>
      <c r="AX31" s="977"/>
      <c r="AY31" s="977"/>
      <c r="AZ31" s="1044" t="s">
        <v>588</v>
      </c>
      <c r="BA31" s="1044"/>
      <c r="BB31" s="1044"/>
      <c r="BC31" s="1044"/>
      <c r="BD31" s="1044"/>
      <c r="BE31" s="978"/>
      <c r="BF31" s="978"/>
      <c r="BG31" s="978"/>
      <c r="BH31" s="978"/>
      <c r="BI31" s="979"/>
      <c r="BJ31" s="232"/>
      <c r="BK31" s="232"/>
      <c r="BL31" s="232"/>
      <c r="BM31" s="232"/>
      <c r="BN31" s="232"/>
      <c r="BO31" s="241"/>
      <c r="BP31" s="241"/>
      <c r="BQ31" s="238">
        <v>25</v>
      </c>
      <c r="BR31" s="239"/>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29"/>
    </row>
    <row r="32" spans="1:131" ht="26.25" customHeight="1" x14ac:dyDescent="0.2">
      <c r="A32" s="242">
        <v>5</v>
      </c>
      <c r="B32" s="1039" t="s">
        <v>410</v>
      </c>
      <c r="C32" s="1040"/>
      <c r="D32" s="1040"/>
      <c r="E32" s="1040"/>
      <c r="F32" s="1040"/>
      <c r="G32" s="1040"/>
      <c r="H32" s="1040"/>
      <c r="I32" s="1040"/>
      <c r="J32" s="1040"/>
      <c r="K32" s="1040"/>
      <c r="L32" s="1040"/>
      <c r="M32" s="1040"/>
      <c r="N32" s="1040"/>
      <c r="O32" s="1040"/>
      <c r="P32" s="1041"/>
      <c r="Q32" s="1045">
        <v>48</v>
      </c>
      <c r="R32" s="1046"/>
      <c r="S32" s="1046"/>
      <c r="T32" s="1046"/>
      <c r="U32" s="1046"/>
      <c r="V32" s="1046">
        <v>47</v>
      </c>
      <c r="W32" s="1046"/>
      <c r="X32" s="1046"/>
      <c r="Y32" s="1046"/>
      <c r="Z32" s="1046"/>
      <c r="AA32" s="1046">
        <v>0</v>
      </c>
      <c r="AB32" s="1046"/>
      <c r="AC32" s="1046"/>
      <c r="AD32" s="1046"/>
      <c r="AE32" s="1047"/>
      <c r="AF32" s="1023">
        <v>0</v>
      </c>
      <c r="AG32" s="1024"/>
      <c r="AH32" s="1024"/>
      <c r="AI32" s="1024"/>
      <c r="AJ32" s="1025"/>
      <c r="AK32" s="986">
        <v>13</v>
      </c>
      <c r="AL32" s="977"/>
      <c r="AM32" s="977"/>
      <c r="AN32" s="977"/>
      <c r="AO32" s="977"/>
      <c r="AP32" s="977">
        <v>0</v>
      </c>
      <c r="AQ32" s="977"/>
      <c r="AR32" s="977"/>
      <c r="AS32" s="977"/>
      <c r="AT32" s="977"/>
      <c r="AU32" s="977">
        <v>0</v>
      </c>
      <c r="AV32" s="977"/>
      <c r="AW32" s="977"/>
      <c r="AX32" s="977"/>
      <c r="AY32" s="977"/>
      <c r="AZ32" s="1044" t="s">
        <v>588</v>
      </c>
      <c r="BA32" s="1044"/>
      <c r="BB32" s="1044"/>
      <c r="BC32" s="1044"/>
      <c r="BD32" s="1044"/>
      <c r="BE32" s="978"/>
      <c r="BF32" s="978"/>
      <c r="BG32" s="978"/>
      <c r="BH32" s="978"/>
      <c r="BI32" s="979"/>
      <c r="BJ32" s="232"/>
      <c r="BK32" s="232"/>
      <c r="BL32" s="232"/>
      <c r="BM32" s="232"/>
      <c r="BN32" s="232"/>
      <c r="BO32" s="241"/>
      <c r="BP32" s="241"/>
      <c r="BQ32" s="238">
        <v>26</v>
      </c>
      <c r="BR32" s="239"/>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29"/>
    </row>
    <row r="33" spans="1:131" ht="26.25" customHeight="1" x14ac:dyDescent="0.2">
      <c r="A33" s="242">
        <v>6</v>
      </c>
      <c r="B33" s="1039" t="s">
        <v>411</v>
      </c>
      <c r="C33" s="1040"/>
      <c r="D33" s="1040"/>
      <c r="E33" s="1040"/>
      <c r="F33" s="1040"/>
      <c r="G33" s="1040"/>
      <c r="H33" s="1040"/>
      <c r="I33" s="1040"/>
      <c r="J33" s="1040"/>
      <c r="K33" s="1040"/>
      <c r="L33" s="1040"/>
      <c r="M33" s="1040"/>
      <c r="N33" s="1040"/>
      <c r="O33" s="1040"/>
      <c r="P33" s="1041"/>
      <c r="Q33" s="1045">
        <v>265</v>
      </c>
      <c r="R33" s="1046"/>
      <c r="S33" s="1046"/>
      <c r="T33" s="1046"/>
      <c r="U33" s="1046"/>
      <c r="V33" s="1046">
        <v>264</v>
      </c>
      <c r="W33" s="1046"/>
      <c r="X33" s="1046"/>
      <c r="Y33" s="1046"/>
      <c r="Z33" s="1046"/>
      <c r="AA33" s="1046">
        <v>0</v>
      </c>
      <c r="AB33" s="1046"/>
      <c r="AC33" s="1046"/>
      <c r="AD33" s="1046"/>
      <c r="AE33" s="1047"/>
      <c r="AF33" s="1023">
        <v>1</v>
      </c>
      <c r="AG33" s="1024"/>
      <c r="AH33" s="1024"/>
      <c r="AI33" s="1024"/>
      <c r="AJ33" s="1025"/>
      <c r="AK33" s="986">
        <v>57</v>
      </c>
      <c r="AL33" s="977"/>
      <c r="AM33" s="977"/>
      <c r="AN33" s="977"/>
      <c r="AO33" s="977"/>
      <c r="AP33" s="977">
        <v>430</v>
      </c>
      <c r="AQ33" s="977"/>
      <c r="AR33" s="977"/>
      <c r="AS33" s="977"/>
      <c r="AT33" s="977"/>
      <c r="AU33" s="977">
        <v>323</v>
      </c>
      <c r="AV33" s="977"/>
      <c r="AW33" s="977"/>
      <c r="AX33" s="977"/>
      <c r="AY33" s="977"/>
      <c r="AZ33" s="1044" t="s">
        <v>588</v>
      </c>
      <c r="BA33" s="1044"/>
      <c r="BB33" s="1044"/>
      <c r="BC33" s="1044"/>
      <c r="BD33" s="1044"/>
      <c r="BE33" s="978" t="s">
        <v>412</v>
      </c>
      <c r="BF33" s="978"/>
      <c r="BG33" s="978"/>
      <c r="BH33" s="978"/>
      <c r="BI33" s="979"/>
      <c r="BJ33" s="232"/>
      <c r="BK33" s="232"/>
      <c r="BL33" s="232"/>
      <c r="BM33" s="232"/>
      <c r="BN33" s="232"/>
      <c r="BO33" s="241"/>
      <c r="BP33" s="241"/>
      <c r="BQ33" s="238">
        <v>27</v>
      </c>
      <c r="BR33" s="239"/>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29"/>
    </row>
    <row r="34" spans="1:131" ht="26.25" customHeight="1" x14ac:dyDescent="0.2">
      <c r="A34" s="242">
        <v>7</v>
      </c>
      <c r="B34" s="1039" t="s">
        <v>413</v>
      </c>
      <c r="C34" s="1040"/>
      <c r="D34" s="1040"/>
      <c r="E34" s="1040"/>
      <c r="F34" s="1040"/>
      <c r="G34" s="1040"/>
      <c r="H34" s="1040"/>
      <c r="I34" s="1040"/>
      <c r="J34" s="1040"/>
      <c r="K34" s="1040"/>
      <c r="L34" s="1040"/>
      <c r="M34" s="1040"/>
      <c r="N34" s="1040"/>
      <c r="O34" s="1040"/>
      <c r="P34" s="1041"/>
      <c r="Q34" s="1045">
        <v>189</v>
      </c>
      <c r="R34" s="1046"/>
      <c r="S34" s="1046"/>
      <c r="T34" s="1046"/>
      <c r="U34" s="1046"/>
      <c r="V34" s="1046">
        <v>189</v>
      </c>
      <c r="W34" s="1046"/>
      <c r="X34" s="1046"/>
      <c r="Y34" s="1046"/>
      <c r="Z34" s="1046"/>
      <c r="AA34" s="1046">
        <v>0</v>
      </c>
      <c r="AB34" s="1046"/>
      <c r="AC34" s="1046"/>
      <c r="AD34" s="1046"/>
      <c r="AE34" s="1047"/>
      <c r="AF34" s="1023">
        <v>0</v>
      </c>
      <c r="AG34" s="1024"/>
      <c r="AH34" s="1024"/>
      <c r="AI34" s="1024"/>
      <c r="AJ34" s="1025"/>
      <c r="AK34" s="986">
        <v>89</v>
      </c>
      <c r="AL34" s="977"/>
      <c r="AM34" s="977"/>
      <c r="AN34" s="977"/>
      <c r="AO34" s="977"/>
      <c r="AP34" s="977">
        <v>706</v>
      </c>
      <c r="AQ34" s="977"/>
      <c r="AR34" s="977"/>
      <c r="AS34" s="977"/>
      <c r="AT34" s="977"/>
      <c r="AU34" s="977">
        <v>475</v>
      </c>
      <c r="AV34" s="977"/>
      <c r="AW34" s="977"/>
      <c r="AX34" s="977"/>
      <c r="AY34" s="977"/>
      <c r="AZ34" s="1044" t="s">
        <v>588</v>
      </c>
      <c r="BA34" s="1044"/>
      <c r="BB34" s="1044"/>
      <c r="BC34" s="1044"/>
      <c r="BD34" s="1044"/>
      <c r="BE34" s="978" t="s">
        <v>412</v>
      </c>
      <c r="BF34" s="978"/>
      <c r="BG34" s="978"/>
      <c r="BH34" s="978"/>
      <c r="BI34" s="979"/>
      <c r="BJ34" s="232"/>
      <c r="BK34" s="232"/>
      <c r="BL34" s="232"/>
      <c r="BM34" s="232"/>
      <c r="BN34" s="232"/>
      <c r="BO34" s="241"/>
      <c r="BP34" s="241"/>
      <c r="BQ34" s="238">
        <v>28</v>
      </c>
      <c r="BR34" s="239"/>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29"/>
    </row>
    <row r="35" spans="1:131" ht="26.25" customHeight="1" x14ac:dyDescent="0.2">
      <c r="A35" s="242">
        <v>8</v>
      </c>
      <c r="B35" s="1039" t="s">
        <v>414</v>
      </c>
      <c r="C35" s="1040"/>
      <c r="D35" s="1040"/>
      <c r="E35" s="1040"/>
      <c r="F35" s="1040"/>
      <c r="G35" s="1040"/>
      <c r="H35" s="1040"/>
      <c r="I35" s="1040"/>
      <c r="J35" s="1040"/>
      <c r="K35" s="1040"/>
      <c r="L35" s="1040"/>
      <c r="M35" s="1040"/>
      <c r="N35" s="1040"/>
      <c r="O35" s="1040"/>
      <c r="P35" s="1041"/>
      <c r="Q35" s="1045">
        <v>54</v>
      </c>
      <c r="R35" s="1046"/>
      <c r="S35" s="1046"/>
      <c r="T35" s="1046"/>
      <c r="U35" s="1046"/>
      <c r="V35" s="1046">
        <v>54</v>
      </c>
      <c r="W35" s="1046"/>
      <c r="X35" s="1046"/>
      <c r="Y35" s="1046"/>
      <c r="Z35" s="1046"/>
      <c r="AA35" s="1046">
        <v>0</v>
      </c>
      <c r="AB35" s="1046"/>
      <c r="AC35" s="1046"/>
      <c r="AD35" s="1046"/>
      <c r="AE35" s="1047"/>
      <c r="AF35" s="1023">
        <v>0</v>
      </c>
      <c r="AG35" s="1024"/>
      <c r="AH35" s="1024"/>
      <c r="AI35" s="1024"/>
      <c r="AJ35" s="1025"/>
      <c r="AK35" s="986">
        <v>47</v>
      </c>
      <c r="AL35" s="977"/>
      <c r="AM35" s="977"/>
      <c r="AN35" s="977"/>
      <c r="AO35" s="977"/>
      <c r="AP35" s="977">
        <v>292</v>
      </c>
      <c r="AQ35" s="977"/>
      <c r="AR35" s="977"/>
      <c r="AS35" s="977"/>
      <c r="AT35" s="977"/>
      <c r="AU35" s="977">
        <v>256</v>
      </c>
      <c r="AV35" s="977"/>
      <c r="AW35" s="977"/>
      <c r="AX35" s="977"/>
      <c r="AY35" s="977"/>
      <c r="AZ35" s="1044" t="s">
        <v>588</v>
      </c>
      <c r="BA35" s="1044"/>
      <c r="BB35" s="1044"/>
      <c r="BC35" s="1044"/>
      <c r="BD35" s="1044"/>
      <c r="BE35" s="978" t="s">
        <v>412</v>
      </c>
      <c r="BF35" s="978"/>
      <c r="BG35" s="978"/>
      <c r="BH35" s="978"/>
      <c r="BI35" s="979"/>
      <c r="BJ35" s="232"/>
      <c r="BK35" s="232"/>
      <c r="BL35" s="232"/>
      <c r="BM35" s="232"/>
      <c r="BN35" s="232"/>
      <c r="BO35" s="241"/>
      <c r="BP35" s="241"/>
      <c r="BQ35" s="238">
        <v>29</v>
      </c>
      <c r="BR35" s="239"/>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29"/>
    </row>
    <row r="36" spans="1:131" ht="26.25" customHeight="1" x14ac:dyDescent="0.2">
      <c r="A36" s="242">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2"/>
      <c r="BK36" s="232"/>
      <c r="BL36" s="232"/>
      <c r="BM36" s="232"/>
      <c r="BN36" s="232"/>
      <c r="BO36" s="241"/>
      <c r="BP36" s="241"/>
      <c r="BQ36" s="238">
        <v>30</v>
      </c>
      <c r="BR36" s="239"/>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29"/>
    </row>
    <row r="37" spans="1:131" ht="26.25" customHeight="1" x14ac:dyDescent="0.2">
      <c r="A37" s="242">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2"/>
      <c r="BK37" s="232"/>
      <c r="BL37" s="232"/>
      <c r="BM37" s="232"/>
      <c r="BN37" s="232"/>
      <c r="BO37" s="241"/>
      <c r="BP37" s="241"/>
      <c r="BQ37" s="238">
        <v>31</v>
      </c>
      <c r="BR37" s="239"/>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29"/>
    </row>
    <row r="38" spans="1:131" ht="26.25" customHeight="1" x14ac:dyDescent="0.2">
      <c r="A38" s="242">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2"/>
      <c r="BK38" s="232"/>
      <c r="BL38" s="232"/>
      <c r="BM38" s="232"/>
      <c r="BN38" s="232"/>
      <c r="BO38" s="241"/>
      <c r="BP38" s="241"/>
      <c r="BQ38" s="238">
        <v>32</v>
      </c>
      <c r="BR38" s="239"/>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29"/>
    </row>
    <row r="39" spans="1:131" ht="26.25" customHeight="1" x14ac:dyDescent="0.2">
      <c r="A39" s="242">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2"/>
      <c r="BK39" s="232"/>
      <c r="BL39" s="232"/>
      <c r="BM39" s="232"/>
      <c r="BN39" s="232"/>
      <c r="BO39" s="241"/>
      <c r="BP39" s="241"/>
      <c r="BQ39" s="238">
        <v>33</v>
      </c>
      <c r="BR39" s="239"/>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29"/>
    </row>
    <row r="40" spans="1:131" ht="26.25" customHeight="1" x14ac:dyDescent="0.2">
      <c r="A40" s="238">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2"/>
      <c r="BK40" s="232"/>
      <c r="BL40" s="232"/>
      <c r="BM40" s="232"/>
      <c r="BN40" s="232"/>
      <c r="BO40" s="241"/>
      <c r="BP40" s="241"/>
      <c r="BQ40" s="238">
        <v>34</v>
      </c>
      <c r="BR40" s="239"/>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29"/>
    </row>
    <row r="41" spans="1:131" ht="26.25" customHeight="1" x14ac:dyDescent="0.2">
      <c r="A41" s="238">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2"/>
      <c r="BK41" s="232"/>
      <c r="BL41" s="232"/>
      <c r="BM41" s="232"/>
      <c r="BN41" s="232"/>
      <c r="BO41" s="241"/>
      <c r="BP41" s="241"/>
      <c r="BQ41" s="238">
        <v>35</v>
      </c>
      <c r="BR41" s="239"/>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29"/>
    </row>
    <row r="42" spans="1:131" ht="26.25" customHeight="1" x14ac:dyDescent="0.2">
      <c r="A42" s="238">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2"/>
      <c r="BK42" s="232"/>
      <c r="BL42" s="232"/>
      <c r="BM42" s="232"/>
      <c r="BN42" s="232"/>
      <c r="BO42" s="241"/>
      <c r="BP42" s="241"/>
      <c r="BQ42" s="238">
        <v>36</v>
      </c>
      <c r="BR42" s="239"/>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29"/>
    </row>
    <row r="43" spans="1:131" ht="26.25" customHeight="1" x14ac:dyDescent="0.2">
      <c r="A43" s="238">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2"/>
      <c r="BK43" s="232"/>
      <c r="BL43" s="232"/>
      <c r="BM43" s="232"/>
      <c r="BN43" s="232"/>
      <c r="BO43" s="241"/>
      <c r="BP43" s="241"/>
      <c r="BQ43" s="238">
        <v>37</v>
      </c>
      <c r="BR43" s="239"/>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29"/>
    </row>
    <row r="44" spans="1:131" ht="26.25" customHeight="1" x14ac:dyDescent="0.2">
      <c r="A44" s="238">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2"/>
      <c r="BK44" s="232"/>
      <c r="BL44" s="232"/>
      <c r="BM44" s="232"/>
      <c r="BN44" s="232"/>
      <c r="BO44" s="241"/>
      <c r="BP44" s="241"/>
      <c r="BQ44" s="238">
        <v>38</v>
      </c>
      <c r="BR44" s="239"/>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29"/>
    </row>
    <row r="45" spans="1:131" ht="26.25" customHeight="1" x14ac:dyDescent="0.2">
      <c r="A45" s="238">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2"/>
      <c r="BK45" s="232"/>
      <c r="BL45" s="232"/>
      <c r="BM45" s="232"/>
      <c r="BN45" s="232"/>
      <c r="BO45" s="241"/>
      <c r="BP45" s="241"/>
      <c r="BQ45" s="238">
        <v>39</v>
      </c>
      <c r="BR45" s="239"/>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29"/>
    </row>
    <row r="46" spans="1:131" ht="26.25" customHeight="1" x14ac:dyDescent="0.2">
      <c r="A46" s="238">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2"/>
      <c r="BK46" s="232"/>
      <c r="BL46" s="232"/>
      <c r="BM46" s="232"/>
      <c r="BN46" s="232"/>
      <c r="BO46" s="241"/>
      <c r="BP46" s="241"/>
      <c r="BQ46" s="238">
        <v>40</v>
      </c>
      <c r="BR46" s="239"/>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29"/>
    </row>
    <row r="47" spans="1:131" ht="26.25" customHeight="1" x14ac:dyDescent="0.2">
      <c r="A47" s="238">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2"/>
      <c r="BK47" s="232"/>
      <c r="BL47" s="232"/>
      <c r="BM47" s="232"/>
      <c r="BN47" s="232"/>
      <c r="BO47" s="241"/>
      <c r="BP47" s="241"/>
      <c r="BQ47" s="238">
        <v>41</v>
      </c>
      <c r="BR47" s="239"/>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29"/>
    </row>
    <row r="48" spans="1:131" ht="26.25" customHeight="1" x14ac:dyDescent="0.2">
      <c r="A48" s="238">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2"/>
      <c r="BK48" s="232"/>
      <c r="BL48" s="232"/>
      <c r="BM48" s="232"/>
      <c r="BN48" s="232"/>
      <c r="BO48" s="241"/>
      <c r="BP48" s="241"/>
      <c r="BQ48" s="238">
        <v>42</v>
      </c>
      <c r="BR48" s="239"/>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29"/>
    </row>
    <row r="49" spans="1:131" ht="26.25" customHeight="1" x14ac:dyDescent="0.2">
      <c r="A49" s="238">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2"/>
      <c r="BK49" s="232"/>
      <c r="BL49" s="232"/>
      <c r="BM49" s="232"/>
      <c r="BN49" s="232"/>
      <c r="BO49" s="241"/>
      <c r="BP49" s="241"/>
      <c r="BQ49" s="238">
        <v>43</v>
      </c>
      <c r="BR49" s="239"/>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29"/>
    </row>
    <row r="50" spans="1:131" ht="26.25" customHeight="1" x14ac:dyDescent="0.2">
      <c r="A50" s="238">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2"/>
      <c r="BK50" s="232"/>
      <c r="BL50" s="232"/>
      <c r="BM50" s="232"/>
      <c r="BN50" s="232"/>
      <c r="BO50" s="241"/>
      <c r="BP50" s="241"/>
      <c r="BQ50" s="238">
        <v>44</v>
      </c>
      <c r="BR50" s="239"/>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29"/>
    </row>
    <row r="51" spans="1:131" ht="26.25" customHeight="1" x14ac:dyDescent="0.2">
      <c r="A51" s="238">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2"/>
      <c r="BK51" s="232"/>
      <c r="BL51" s="232"/>
      <c r="BM51" s="232"/>
      <c r="BN51" s="232"/>
      <c r="BO51" s="241"/>
      <c r="BP51" s="241"/>
      <c r="BQ51" s="238">
        <v>45</v>
      </c>
      <c r="BR51" s="239"/>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29"/>
    </row>
    <row r="52" spans="1:131" ht="26.25" customHeight="1" x14ac:dyDescent="0.2">
      <c r="A52" s="238">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2"/>
      <c r="BK52" s="232"/>
      <c r="BL52" s="232"/>
      <c r="BM52" s="232"/>
      <c r="BN52" s="232"/>
      <c r="BO52" s="241"/>
      <c r="BP52" s="241"/>
      <c r="BQ52" s="238">
        <v>46</v>
      </c>
      <c r="BR52" s="239"/>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29"/>
    </row>
    <row r="53" spans="1:131" ht="26.25" customHeight="1" x14ac:dyDescent="0.2">
      <c r="A53" s="238">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2"/>
      <c r="BK53" s="232"/>
      <c r="BL53" s="232"/>
      <c r="BM53" s="232"/>
      <c r="BN53" s="232"/>
      <c r="BO53" s="241"/>
      <c r="BP53" s="241"/>
      <c r="BQ53" s="238">
        <v>47</v>
      </c>
      <c r="BR53" s="239"/>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29"/>
    </row>
    <row r="54" spans="1:131" ht="26.25" customHeight="1" x14ac:dyDescent="0.2">
      <c r="A54" s="238">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2"/>
      <c r="BK54" s="232"/>
      <c r="BL54" s="232"/>
      <c r="BM54" s="232"/>
      <c r="BN54" s="232"/>
      <c r="BO54" s="241"/>
      <c r="BP54" s="241"/>
      <c r="BQ54" s="238">
        <v>48</v>
      </c>
      <c r="BR54" s="239"/>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29"/>
    </row>
    <row r="55" spans="1:131" ht="26.25" customHeight="1" x14ac:dyDescent="0.2">
      <c r="A55" s="238">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2"/>
      <c r="BK55" s="232"/>
      <c r="BL55" s="232"/>
      <c r="BM55" s="232"/>
      <c r="BN55" s="232"/>
      <c r="BO55" s="241"/>
      <c r="BP55" s="241"/>
      <c r="BQ55" s="238">
        <v>49</v>
      </c>
      <c r="BR55" s="239"/>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29"/>
    </row>
    <row r="56" spans="1:131" ht="26.25" customHeight="1" x14ac:dyDescent="0.2">
      <c r="A56" s="238">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2"/>
      <c r="BK56" s="232"/>
      <c r="BL56" s="232"/>
      <c r="BM56" s="232"/>
      <c r="BN56" s="232"/>
      <c r="BO56" s="241"/>
      <c r="BP56" s="241"/>
      <c r="BQ56" s="238">
        <v>50</v>
      </c>
      <c r="BR56" s="239"/>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29"/>
    </row>
    <row r="57" spans="1:131" ht="26.25" customHeight="1" x14ac:dyDescent="0.2">
      <c r="A57" s="238">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2"/>
      <c r="BK57" s="232"/>
      <c r="BL57" s="232"/>
      <c r="BM57" s="232"/>
      <c r="BN57" s="232"/>
      <c r="BO57" s="241"/>
      <c r="BP57" s="241"/>
      <c r="BQ57" s="238">
        <v>51</v>
      </c>
      <c r="BR57" s="239"/>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29"/>
    </row>
    <row r="58" spans="1:131" ht="26.25" customHeight="1" x14ac:dyDescent="0.2">
      <c r="A58" s="238">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2"/>
      <c r="BK58" s="232"/>
      <c r="BL58" s="232"/>
      <c r="BM58" s="232"/>
      <c r="BN58" s="232"/>
      <c r="BO58" s="241"/>
      <c r="BP58" s="241"/>
      <c r="BQ58" s="238">
        <v>52</v>
      </c>
      <c r="BR58" s="239"/>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29"/>
    </row>
    <row r="59" spans="1:131" ht="26.25" customHeight="1" x14ac:dyDescent="0.2">
      <c r="A59" s="238">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2"/>
      <c r="BK59" s="232"/>
      <c r="BL59" s="232"/>
      <c r="BM59" s="232"/>
      <c r="BN59" s="232"/>
      <c r="BO59" s="241"/>
      <c r="BP59" s="241"/>
      <c r="BQ59" s="238">
        <v>53</v>
      </c>
      <c r="BR59" s="239"/>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29"/>
    </row>
    <row r="60" spans="1:131" ht="26.25" customHeight="1" x14ac:dyDescent="0.2">
      <c r="A60" s="238">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2"/>
      <c r="BK60" s="232"/>
      <c r="BL60" s="232"/>
      <c r="BM60" s="232"/>
      <c r="BN60" s="232"/>
      <c r="BO60" s="241"/>
      <c r="BP60" s="241"/>
      <c r="BQ60" s="238">
        <v>54</v>
      </c>
      <c r="BR60" s="239"/>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29"/>
    </row>
    <row r="61" spans="1:131" ht="26.25" customHeight="1" thickBot="1" x14ac:dyDescent="0.25">
      <c r="A61" s="238">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2"/>
      <c r="BK61" s="232"/>
      <c r="BL61" s="232"/>
      <c r="BM61" s="232"/>
      <c r="BN61" s="232"/>
      <c r="BO61" s="241"/>
      <c r="BP61" s="241"/>
      <c r="BQ61" s="238">
        <v>55</v>
      </c>
      <c r="BR61" s="239"/>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29"/>
    </row>
    <row r="62" spans="1:131" ht="26.25" customHeight="1" x14ac:dyDescent="0.2">
      <c r="A62" s="238">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415</v>
      </c>
      <c r="BK62" s="1037"/>
      <c r="BL62" s="1037"/>
      <c r="BM62" s="1037"/>
      <c r="BN62" s="1038"/>
      <c r="BO62" s="241"/>
      <c r="BP62" s="241"/>
      <c r="BQ62" s="238">
        <v>56</v>
      </c>
      <c r="BR62" s="239"/>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29"/>
    </row>
    <row r="63" spans="1:131" ht="26.25" customHeight="1" thickBot="1" x14ac:dyDescent="0.25">
      <c r="A63" s="240" t="s">
        <v>393</v>
      </c>
      <c r="B63" s="943" t="s">
        <v>416</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46</v>
      </c>
      <c r="AG63" s="965"/>
      <c r="AH63" s="965"/>
      <c r="AI63" s="965"/>
      <c r="AJ63" s="1034"/>
      <c r="AK63" s="1035"/>
      <c r="AL63" s="969"/>
      <c r="AM63" s="969"/>
      <c r="AN63" s="969"/>
      <c r="AO63" s="969"/>
      <c r="AP63" s="965">
        <v>1437</v>
      </c>
      <c r="AQ63" s="965"/>
      <c r="AR63" s="965"/>
      <c r="AS63" s="965"/>
      <c r="AT63" s="965"/>
      <c r="AU63" s="965">
        <v>1054</v>
      </c>
      <c r="AV63" s="965"/>
      <c r="AW63" s="965"/>
      <c r="AX63" s="965"/>
      <c r="AY63" s="965"/>
      <c r="AZ63" s="1029"/>
      <c r="BA63" s="1029"/>
      <c r="BB63" s="1029"/>
      <c r="BC63" s="1029"/>
      <c r="BD63" s="1029"/>
      <c r="BE63" s="966"/>
      <c r="BF63" s="966"/>
      <c r="BG63" s="966"/>
      <c r="BH63" s="966"/>
      <c r="BI63" s="967"/>
      <c r="BJ63" s="1030" t="s">
        <v>417</v>
      </c>
      <c r="BK63" s="959"/>
      <c r="BL63" s="959"/>
      <c r="BM63" s="959"/>
      <c r="BN63" s="1031"/>
      <c r="BO63" s="241"/>
      <c r="BP63" s="241"/>
      <c r="BQ63" s="238">
        <v>57</v>
      </c>
      <c r="BR63" s="239"/>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29"/>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29"/>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29"/>
    </row>
    <row r="66" spans="1:131" ht="26.25" customHeight="1" x14ac:dyDescent="0.2">
      <c r="A66" s="1001" t="s">
        <v>419</v>
      </c>
      <c r="B66" s="1002"/>
      <c r="C66" s="1002"/>
      <c r="D66" s="1002"/>
      <c r="E66" s="1002"/>
      <c r="F66" s="1002"/>
      <c r="G66" s="1002"/>
      <c r="H66" s="1002"/>
      <c r="I66" s="1002"/>
      <c r="J66" s="1002"/>
      <c r="K66" s="1002"/>
      <c r="L66" s="1002"/>
      <c r="M66" s="1002"/>
      <c r="N66" s="1002"/>
      <c r="O66" s="1002"/>
      <c r="P66" s="1003"/>
      <c r="Q66" s="1007" t="s">
        <v>420</v>
      </c>
      <c r="R66" s="1008"/>
      <c r="S66" s="1008"/>
      <c r="T66" s="1008"/>
      <c r="U66" s="1009"/>
      <c r="V66" s="1007" t="s">
        <v>421</v>
      </c>
      <c r="W66" s="1008"/>
      <c r="X66" s="1008"/>
      <c r="Y66" s="1008"/>
      <c r="Z66" s="1009"/>
      <c r="AA66" s="1007" t="s">
        <v>422</v>
      </c>
      <c r="AB66" s="1008"/>
      <c r="AC66" s="1008"/>
      <c r="AD66" s="1008"/>
      <c r="AE66" s="1009"/>
      <c r="AF66" s="1013" t="s">
        <v>423</v>
      </c>
      <c r="AG66" s="1014"/>
      <c r="AH66" s="1014"/>
      <c r="AI66" s="1014"/>
      <c r="AJ66" s="1015"/>
      <c r="AK66" s="1007" t="s">
        <v>424</v>
      </c>
      <c r="AL66" s="1002"/>
      <c r="AM66" s="1002"/>
      <c r="AN66" s="1002"/>
      <c r="AO66" s="1003"/>
      <c r="AP66" s="1007" t="s">
        <v>425</v>
      </c>
      <c r="AQ66" s="1008"/>
      <c r="AR66" s="1008"/>
      <c r="AS66" s="1008"/>
      <c r="AT66" s="1009"/>
      <c r="AU66" s="1007" t="s">
        <v>426</v>
      </c>
      <c r="AV66" s="1008"/>
      <c r="AW66" s="1008"/>
      <c r="AX66" s="1008"/>
      <c r="AY66" s="1009"/>
      <c r="AZ66" s="1007" t="s">
        <v>381</v>
      </c>
      <c r="BA66" s="1008"/>
      <c r="BB66" s="1008"/>
      <c r="BC66" s="1008"/>
      <c r="BD66" s="1021"/>
      <c r="BE66" s="241"/>
      <c r="BF66" s="241"/>
      <c r="BG66" s="241"/>
      <c r="BH66" s="241"/>
      <c r="BI66" s="241"/>
      <c r="BJ66" s="241"/>
      <c r="BK66" s="241"/>
      <c r="BL66" s="241"/>
      <c r="BM66" s="241"/>
      <c r="BN66" s="241"/>
      <c r="BO66" s="241"/>
      <c r="BP66" s="241"/>
      <c r="BQ66" s="238">
        <v>60</v>
      </c>
      <c r="BR66" s="243"/>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29"/>
    </row>
    <row r="67" spans="1:13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1"/>
      <c r="BF67" s="241"/>
      <c r="BG67" s="241"/>
      <c r="BH67" s="241"/>
      <c r="BI67" s="241"/>
      <c r="BJ67" s="241"/>
      <c r="BK67" s="241"/>
      <c r="BL67" s="241"/>
      <c r="BM67" s="241"/>
      <c r="BN67" s="241"/>
      <c r="BO67" s="241"/>
      <c r="BP67" s="241"/>
      <c r="BQ67" s="238">
        <v>61</v>
      </c>
      <c r="BR67" s="243"/>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29"/>
    </row>
    <row r="68" spans="1:131" ht="26.25" customHeight="1" thickTop="1" x14ac:dyDescent="0.2">
      <c r="A68" s="236">
        <v>1</v>
      </c>
      <c r="B68" s="991" t="s">
        <v>596</v>
      </c>
      <c r="C68" s="992"/>
      <c r="D68" s="992"/>
      <c r="E68" s="992"/>
      <c r="F68" s="992"/>
      <c r="G68" s="992"/>
      <c r="H68" s="992"/>
      <c r="I68" s="992"/>
      <c r="J68" s="992"/>
      <c r="K68" s="992"/>
      <c r="L68" s="992"/>
      <c r="M68" s="992"/>
      <c r="N68" s="992"/>
      <c r="O68" s="992"/>
      <c r="P68" s="993"/>
      <c r="Q68" s="994">
        <v>89</v>
      </c>
      <c r="R68" s="988"/>
      <c r="S68" s="988"/>
      <c r="T68" s="988"/>
      <c r="U68" s="988"/>
      <c r="V68" s="988">
        <v>82</v>
      </c>
      <c r="W68" s="988"/>
      <c r="X68" s="988"/>
      <c r="Y68" s="988"/>
      <c r="Z68" s="988"/>
      <c r="AA68" s="988">
        <v>7</v>
      </c>
      <c r="AB68" s="988"/>
      <c r="AC68" s="988"/>
      <c r="AD68" s="988"/>
      <c r="AE68" s="988"/>
      <c r="AF68" s="988">
        <v>7</v>
      </c>
      <c r="AG68" s="988"/>
      <c r="AH68" s="988"/>
      <c r="AI68" s="988"/>
      <c r="AJ68" s="988"/>
      <c r="AK68" s="988">
        <v>0</v>
      </c>
      <c r="AL68" s="988"/>
      <c r="AM68" s="988"/>
      <c r="AN68" s="988"/>
      <c r="AO68" s="988"/>
      <c r="AP68" s="988">
        <v>0</v>
      </c>
      <c r="AQ68" s="988"/>
      <c r="AR68" s="988"/>
      <c r="AS68" s="988"/>
      <c r="AT68" s="988"/>
      <c r="AU68" s="988">
        <v>0</v>
      </c>
      <c r="AV68" s="988"/>
      <c r="AW68" s="988"/>
      <c r="AX68" s="988"/>
      <c r="AY68" s="988"/>
      <c r="AZ68" s="989"/>
      <c r="BA68" s="989"/>
      <c r="BB68" s="989"/>
      <c r="BC68" s="989"/>
      <c r="BD68" s="990"/>
      <c r="BE68" s="241"/>
      <c r="BF68" s="241"/>
      <c r="BG68" s="241"/>
      <c r="BH68" s="241"/>
      <c r="BI68" s="241"/>
      <c r="BJ68" s="241"/>
      <c r="BK68" s="241"/>
      <c r="BL68" s="241"/>
      <c r="BM68" s="241"/>
      <c r="BN68" s="241"/>
      <c r="BO68" s="241"/>
      <c r="BP68" s="241"/>
      <c r="BQ68" s="238">
        <v>62</v>
      </c>
      <c r="BR68" s="243"/>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29"/>
    </row>
    <row r="69" spans="1:131" ht="26.25" customHeight="1" x14ac:dyDescent="0.2">
      <c r="A69" s="238">
        <v>2</v>
      </c>
      <c r="B69" s="980" t="s">
        <v>597</v>
      </c>
      <c r="C69" s="981"/>
      <c r="D69" s="981"/>
      <c r="E69" s="981"/>
      <c r="F69" s="981"/>
      <c r="G69" s="981"/>
      <c r="H69" s="981"/>
      <c r="I69" s="981"/>
      <c r="J69" s="981"/>
      <c r="K69" s="981"/>
      <c r="L69" s="981"/>
      <c r="M69" s="981"/>
      <c r="N69" s="981"/>
      <c r="O69" s="981"/>
      <c r="P69" s="982"/>
      <c r="Q69" s="983">
        <v>4383</v>
      </c>
      <c r="R69" s="977"/>
      <c r="S69" s="977"/>
      <c r="T69" s="977"/>
      <c r="U69" s="977"/>
      <c r="V69" s="977">
        <v>3497</v>
      </c>
      <c r="W69" s="977"/>
      <c r="X69" s="977"/>
      <c r="Y69" s="977"/>
      <c r="Z69" s="977"/>
      <c r="AA69" s="977">
        <v>886</v>
      </c>
      <c r="AB69" s="977"/>
      <c r="AC69" s="977"/>
      <c r="AD69" s="977"/>
      <c r="AE69" s="977"/>
      <c r="AF69" s="977">
        <v>886</v>
      </c>
      <c r="AG69" s="977"/>
      <c r="AH69" s="977"/>
      <c r="AI69" s="977"/>
      <c r="AJ69" s="977"/>
      <c r="AK69" s="977">
        <v>0</v>
      </c>
      <c r="AL69" s="977"/>
      <c r="AM69" s="977"/>
      <c r="AN69" s="977"/>
      <c r="AO69" s="977"/>
      <c r="AP69" s="977">
        <v>0</v>
      </c>
      <c r="AQ69" s="977"/>
      <c r="AR69" s="977"/>
      <c r="AS69" s="977"/>
      <c r="AT69" s="977"/>
      <c r="AU69" s="977">
        <v>0</v>
      </c>
      <c r="AV69" s="977"/>
      <c r="AW69" s="977"/>
      <c r="AX69" s="977"/>
      <c r="AY69" s="977"/>
      <c r="AZ69" s="978"/>
      <c r="BA69" s="978"/>
      <c r="BB69" s="978"/>
      <c r="BC69" s="978"/>
      <c r="BD69" s="979"/>
      <c r="BE69" s="241"/>
      <c r="BF69" s="241"/>
      <c r="BG69" s="241"/>
      <c r="BH69" s="241"/>
      <c r="BI69" s="241"/>
      <c r="BJ69" s="241"/>
      <c r="BK69" s="241"/>
      <c r="BL69" s="241"/>
      <c r="BM69" s="241"/>
      <c r="BN69" s="241"/>
      <c r="BO69" s="241"/>
      <c r="BP69" s="241"/>
      <c r="BQ69" s="238">
        <v>63</v>
      </c>
      <c r="BR69" s="243"/>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29"/>
    </row>
    <row r="70" spans="1:131" ht="26.25" customHeight="1" x14ac:dyDescent="0.2">
      <c r="A70" s="238">
        <v>3</v>
      </c>
      <c r="B70" s="980" t="s">
        <v>598</v>
      </c>
      <c r="C70" s="981"/>
      <c r="D70" s="981"/>
      <c r="E70" s="981"/>
      <c r="F70" s="981"/>
      <c r="G70" s="981"/>
      <c r="H70" s="981"/>
      <c r="I70" s="981"/>
      <c r="J70" s="981"/>
      <c r="K70" s="981"/>
      <c r="L70" s="981"/>
      <c r="M70" s="981"/>
      <c r="N70" s="981"/>
      <c r="O70" s="981"/>
      <c r="P70" s="982"/>
      <c r="Q70" s="983">
        <v>2048</v>
      </c>
      <c r="R70" s="977"/>
      <c r="S70" s="977"/>
      <c r="T70" s="977"/>
      <c r="U70" s="977"/>
      <c r="V70" s="977">
        <v>1995</v>
      </c>
      <c r="W70" s="977"/>
      <c r="X70" s="977"/>
      <c r="Y70" s="977"/>
      <c r="Z70" s="977"/>
      <c r="AA70" s="977">
        <v>53</v>
      </c>
      <c r="AB70" s="977"/>
      <c r="AC70" s="977"/>
      <c r="AD70" s="977"/>
      <c r="AE70" s="977"/>
      <c r="AF70" s="977">
        <v>53</v>
      </c>
      <c r="AG70" s="977"/>
      <c r="AH70" s="977"/>
      <c r="AI70" s="977"/>
      <c r="AJ70" s="977"/>
      <c r="AK70" s="977">
        <v>0</v>
      </c>
      <c r="AL70" s="977"/>
      <c r="AM70" s="977"/>
      <c r="AN70" s="977"/>
      <c r="AO70" s="977"/>
      <c r="AP70" s="977">
        <v>1850</v>
      </c>
      <c r="AQ70" s="977"/>
      <c r="AR70" s="977"/>
      <c r="AS70" s="977"/>
      <c r="AT70" s="977"/>
      <c r="AU70" s="977">
        <v>90</v>
      </c>
      <c r="AV70" s="977"/>
      <c r="AW70" s="977"/>
      <c r="AX70" s="977"/>
      <c r="AY70" s="977"/>
      <c r="AZ70" s="978"/>
      <c r="BA70" s="978"/>
      <c r="BB70" s="978"/>
      <c r="BC70" s="978"/>
      <c r="BD70" s="979"/>
      <c r="BE70" s="241"/>
      <c r="BF70" s="241"/>
      <c r="BG70" s="241"/>
      <c r="BH70" s="241"/>
      <c r="BI70" s="241"/>
      <c r="BJ70" s="241"/>
      <c r="BK70" s="241"/>
      <c r="BL70" s="241"/>
      <c r="BM70" s="241"/>
      <c r="BN70" s="241"/>
      <c r="BO70" s="241"/>
      <c r="BP70" s="241"/>
      <c r="BQ70" s="238">
        <v>64</v>
      </c>
      <c r="BR70" s="243"/>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29"/>
    </row>
    <row r="71" spans="1:131" ht="26.25" customHeight="1" x14ac:dyDescent="0.2">
      <c r="A71" s="238">
        <v>4</v>
      </c>
      <c r="B71" s="980" t="s">
        <v>599</v>
      </c>
      <c r="C71" s="981"/>
      <c r="D71" s="981"/>
      <c r="E71" s="981"/>
      <c r="F71" s="981"/>
      <c r="G71" s="981"/>
      <c r="H71" s="981"/>
      <c r="I71" s="981"/>
      <c r="J71" s="981"/>
      <c r="K71" s="981"/>
      <c r="L71" s="981"/>
      <c r="M71" s="981"/>
      <c r="N71" s="981"/>
      <c r="O71" s="981"/>
      <c r="P71" s="982"/>
      <c r="Q71" s="983">
        <v>8575</v>
      </c>
      <c r="R71" s="977"/>
      <c r="S71" s="977"/>
      <c r="T71" s="977"/>
      <c r="U71" s="977"/>
      <c r="V71" s="977">
        <v>8507</v>
      </c>
      <c r="W71" s="977"/>
      <c r="X71" s="977"/>
      <c r="Y71" s="977"/>
      <c r="Z71" s="977"/>
      <c r="AA71" s="977">
        <v>67</v>
      </c>
      <c r="AB71" s="977"/>
      <c r="AC71" s="977"/>
      <c r="AD71" s="977"/>
      <c r="AE71" s="977"/>
      <c r="AF71" s="977">
        <v>67</v>
      </c>
      <c r="AG71" s="977"/>
      <c r="AH71" s="977"/>
      <c r="AI71" s="977"/>
      <c r="AJ71" s="977"/>
      <c r="AK71" s="977">
        <v>8</v>
      </c>
      <c r="AL71" s="977"/>
      <c r="AM71" s="977"/>
      <c r="AN71" s="977"/>
      <c r="AO71" s="977"/>
      <c r="AP71" s="977">
        <v>6323</v>
      </c>
      <c r="AQ71" s="977"/>
      <c r="AR71" s="977"/>
      <c r="AS71" s="977"/>
      <c r="AT71" s="977"/>
      <c r="AU71" s="977">
        <v>163</v>
      </c>
      <c r="AV71" s="977"/>
      <c r="AW71" s="977"/>
      <c r="AX71" s="977"/>
      <c r="AY71" s="977"/>
      <c r="AZ71" s="978"/>
      <c r="BA71" s="978"/>
      <c r="BB71" s="978"/>
      <c r="BC71" s="978"/>
      <c r="BD71" s="979"/>
      <c r="BE71" s="241"/>
      <c r="BF71" s="241"/>
      <c r="BG71" s="241"/>
      <c r="BH71" s="241"/>
      <c r="BI71" s="241"/>
      <c r="BJ71" s="241"/>
      <c r="BK71" s="241"/>
      <c r="BL71" s="241"/>
      <c r="BM71" s="241"/>
      <c r="BN71" s="241"/>
      <c r="BO71" s="241"/>
      <c r="BP71" s="241"/>
      <c r="BQ71" s="238">
        <v>65</v>
      </c>
      <c r="BR71" s="243"/>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29"/>
    </row>
    <row r="72" spans="1:131" ht="26.25" customHeight="1" x14ac:dyDescent="0.2">
      <c r="A72" s="238">
        <v>5</v>
      </c>
      <c r="B72" s="980" t="s">
        <v>600</v>
      </c>
      <c r="C72" s="981"/>
      <c r="D72" s="981"/>
      <c r="E72" s="981"/>
      <c r="F72" s="981"/>
      <c r="G72" s="981"/>
      <c r="H72" s="981"/>
      <c r="I72" s="981"/>
      <c r="J72" s="981"/>
      <c r="K72" s="981"/>
      <c r="L72" s="981"/>
      <c r="M72" s="981"/>
      <c r="N72" s="981"/>
      <c r="O72" s="981"/>
      <c r="P72" s="982"/>
      <c r="Q72" s="983">
        <v>1536</v>
      </c>
      <c r="R72" s="977"/>
      <c r="S72" s="977"/>
      <c r="T72" s="977"/>
      <c r="U72" s="977"/>
      <c r="V72" s="977">
        <v>1528</v>
      </c>
      <c r="W72" s="977"/>
      <c r="X72" s="977"/>
      <c r="Y72" s="977"/>
      <c r="Z72" s="977"/>
      <c r="AA72" s="977">
        <v>8</v>
      </c>
      <c r="AB72" s="977"/>
      <c r="AC72" s="977"/>
      <c r="AD72" s="977"/>
      <c r="AE72" s="977"/>
      <c r="AF72" s="977">
        <v>8</v>
      </c>
      <c r="AG72" s="977"/>
      <c r="AH72" s="977"/>
      <c r="AI72" s="977"/>
      <c r="AJ72" s="977"/>
      <c r="AK72" s="977">
        <v>22</v>
      </c>
      <c r="AL72" s="977"/>
      <c r="AM72" s="977"/>
      <c r="AN72" s="977"/>
      <c r="AO72" s="977"/>
      <c r="AP72" s="977">
        <v>1129</v>
      </c>
      <c r="AQ72" s="977"/>
      <c r="AR72" s="977"/>
      <c r="AS72" s="977"/>
      <c r="AT72" s="977"/>
      <c r="AU72" s="977">
        <v>1</v>
      </c>
      <c r="AV72" s="977"/>
      <c r="AW72" s="977"/>
      <c r="AX72" s="977"/>
      <c r="AY72" s="977"/>
      <c r="AZ72" s="978"/>
      <c r="BA72" s="978"/>
      <c r="BB72" s="978"/>
      <c r="BC72" s="978"/>
      <c r="BD72" s="979"/>
      <c r="BE72" s="241"/>
      <c r="BF72" s="241"/>
      <c r="BG72" s="241"/>
      <c r="BH72" s="241"/>
      <c r="BI72" s="241"/>
      <c r="BJ72" s="241"/>
      <c r="BK72" s="241"/>
      <c r="BL72" s="241"/>
      <c r="BM72" s="241"/>
      <c r="BN72" s="241"/>
      <c r="BO72" s="241"/>
      <c r="BP72" s="241"/>
      <c r="BQ72" s="238">
        <v>66</v>
      </c>
      <c r="BR72" s="243"/>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29"/>
    </row>
    <row r="73" spans="1:131" ht="26.25" customHeight="1" x14ac:dyDescent="0.2">
      <c r="A73" s="238">
        <v>6</v>
      </c>
      <c r="B73" s="980" t="s">
        <v>601</v>
      </c>
      <c r="C73" s="981"/>
      <c r="D73" s="981"/>
      <c r="E73" s="981"/>
      <c r="F73" s="981"/>
      <c r="G73" s="981"/>
      <c r="H73" s="981"/>
      <c r="I73" s="981"/>
      <c r="J73" s="981"/>
      <c r="K73" s="981"/>
      <c r="L73" s="981"/>
      <c r="M73" s="981"/>
      <c r="N73" s="981"/>
      <c r="O73" s="981"/>
      <c r="P73" s="982"/>
      <c r="Q73" s="983">
        <v>815</v>
      </c>
      <c r="R73" s="977"/>
      <c r="S73" s="977"/>
      <c r="T73" s="977"/>
      <c r="U73" s="977"/>
      <c r="V73" s="977">
        <v>765</v>
      </c>
      <c r="W73" s="977"/>
      <c r="X73" s="977"/>
      <c r="Y73" s="977"/>
      <c r="Z73" s="977"/>
      <c r="AA73" s="977">
        <v>50</v>
      </c>
      <c r="AB73" s="977"/>
      <c r="AC73" s="977"/>
      <c r="AD73" s="977"/>
      <c r="AE73" s="977"/>
      <c r="AF73" s="977">
        <v>37</v>
      </c>
      <c r="AG73" s="977"/>
      <c r="AH73" s="977"/>
      <c r="AI73" s="977"/>
      <c r="AJ73" s="977"/>
      <c r="AK73" s="977">
        <v>0</v>
      </c>
      <c r="AL73" s="977"/>
      <c r="AM73" s="977"/>
      <c r="AN73" s="977"/>
      <c r="AO73" s="977"/>
      <c r="AP73" s="977">
        <v>0</v>
      </c>
      <c r="AQ73" s="977"/>
      <c r="AR73" s="977"/>
      <c r="AS73" s="977"/>
      <c r="AT73" s="977"/>
      <c r="AU73" s="977">
        <v>0</v>
      </c>
      <c r="AV73" s="977"/>
      <c r="AW73" s="977"/>
      <c r="AX73" s="977"/>
      <c r="AY73" s="977"/>
      <c r="AZ73" s="978"/>
      <c r="BA73" s="978"/>
      <c r="BB73" s="978"/>
      <c r="BC73" s="978"/>
      <c r="BD73" s="979"/>
      <c r="BE73" s="241"/>
      <c r="BF73" s="241"/>
      <c r="BG73" s="241"/>
      <c r="BH73" s="241"/>
      <c r="BI73" s="241"/>
      <c r="BJ73" s="241"/>
      <c r="BK73" s="241"/>
      <c r="BL73" s="241"/>
      <c r="BM73" s="241"/>
      <c r="BN73" s="241"/>
      <c r="BO73" s="241"/>
      <c r="BP73" s="241"/>
      <c r="BQ73" s="238">
        <v>67</v>
      </c>
      <c r="BR73" s="243"/>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29"/>
    </row>
    <row r="74" spans="1:131" ht="26.25" customHeight="1" x14ac:dyDescent="0.2">
      <c r="A74" s="238">
        <v>7</v>
      </c>
      <c r="B74" s="980" t="s">
        <v>602</v>
      </c>
      <c r="C74" s="981"/>
      <c r="D74" s="981"/>
      <c r="E74" s="981"/>
      <c r="F74" s="981"/>
      <c r="G74" s="981"/>
      <c r="H74" s="981"/>
      <c r="I74" s="981"/>
      <c r="J74" s="981"/>
      <c r="K74" s="981"/>
      <c r="L74" s="981"/>
      <c r="M74" s="981"/>
      <c r="N74" s="981"/>
      <c r="O74" s="981"/>
      <c r="P74" s="982"/>
      <c r="Q74" s="983">
        <v>120</v>
      </c>
      <c r="R74" s="977"/>
      <c r="S74" s="977"/>
      <c r="T74" s="977"/>
      <c r="U74" s="977"/>
      <c r="V74" s="977">
        <v>113</v>
      </c>
      <c r="W74" s="977"/>
      <c r="X74" s="977"/>
      <c r="Y74" s="977"/>
      <c r="Z74" s="977"/>
      <c r="AA74" s="977">
        <v>6</v>
      </c>
      <c r="AB74" s="977"/>
      <c r="AC74" s="977"/>
      <c r="AD74" s="977"/>
      <c r="AE74" s="977"/>
      <c r="AF74" s="977">
        <v>6</v>
      </c>
      <c r="AG74" s="977"/>
      <c r="AH74" s="977"/>
      <c r="AI74" s="977"/>
      <c r="AJ74" s="977"/>
      <c r="AK74" s="977">
        <v>0</v>
      </c>
      <c r="AL74" s="977"/>
      <c r="AM74" s="977"/>
      <c r="AN74" s="977"/>
      <c r="AO74" s="977"/>
      <c r="AP74" s="977">
        <v>0</v>
      </c>
      <c r="AQ74" s="977"/>
      <c r="AR74" s="977"/>
      <c r="AS74" s="977"/>
      <c r="AT74" s="977"/>
      <c r="AU74" s="977">
        <v>0</v>
      </c>
      <c r="AV74" s="977"/>
      <c r="AW74" s="977"/>
      <c r="AX74" s="977"/>
      <c r="AY74" s="977"/>
      <c r="AZ74" s="978"/>
      <c r="BA74" s="978"/>
      <c r="BB74" s="978"/>
      <c r="BC74" s="978"/>
      <c r="BD74" s="979"/>
      <c r="BE74" s="241"/>
      <c r="BF74" s="241"/>
      <c r="BG74" s="241"/>
      <c r="BH74" s="241"/>
      <c r="BI74" s="241"/>
      <c r="BJ74" s="241"/>
      <c r="BK74" s="241"/>
      <c r="BL74" s="241"/>
      <c r="BM74" s="241"/>
      <c r="BN74" s="241"/>
      <c r="BO74" s="241"/>
      <c r="BP74" s="241"/>
      <c r="BQ74" s="238">
        <v>68</v>
      </c>
      <c r="BR74" s="243"/>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29"/>
    </row>
    <row r="75" spans="1:131" ht="26.25" customHeight="1" x14ac:dyDescent="0.2">
      <c r="A75" s="238">
        <v>8</v>
      </c>
      <c r="B75" s="980" t="s">
        <v>603</v>
      </c>
      <c r="C75" s="981"/>
      <c r="D75" s="981"/>
      <c r="E75" s="981"/>
      <c r="F75" s="981"/>
      <c r="G75" s="981"/>
      <c r="H75" s="981"/>
      <c r="I75" s="981"/>
      <c r="J75" s="981"/>
      <c r="K75" s="981"/>
      <c r="L75" s="981"/>
      <c r="M75" s="981"/>
      <c r="N75" s="981"/>
      <c r="O75" s="981"/>
      <c r="P75" s="982"/>
      <c r="Q75" s="984">
        <v>497</v>
      </c>
      <c r="R75" s="985"/>
      <c r="S75" s="985"/>
      <c r="T75" s="985"/>
      <c r="U75" s="986"/>
      <c r="V75" s="987">
        <v>463</v>
      </c>
      <c r="W75" s="985"/>
      <c r="X75" s="985"/>
      <c r="Y75" s="985"/>
      <c r="Z75" s="986"/>
      <c r="AA75" s="987">
        <v>34</v>
      </c>
      <c r="AB75" s="985"/>
      <c r="AC75" s="985"/>
      <c r="AD75" s="985"/>
      <c r="AE75" s="986"/>
      <c r="AF75" s="987">
        <v>34</v>
      </c>
      <c r="AG75" s="985"/>
      <c r="AH75" s="985"/>
      <c r="AI75" s="985"/>
      <c r="AJ75" s="986"/>
      <c r="AK75" s="987">
        <v>0</v>
      </c>
      <c r="AL75" s="985"/>
      <c r="AM75" s="985"/>
      <c r="AN75" s="985"/>
      <c r="AO75" s="986"/>
      <c r="AP75" s="987">
        <v>0</v>
      </c>
      <c r="AQ75" s="985"/>
      <c r="AR75" s="985"/>
      <c r="AS75" s="985"/>
      <c r="AT75" s="986"/>
      <c r="AU75" s="987">
        <v>0</v>
      </c>
      <c r="AV75" s="985"/>
      <c r="AW75" s="985"/>
      <c r="AX75" s="985"/>
      <c r="AY75" s="986"/>
      <c r="AZ75" s="978"/>
      <c r="BA75" s="978"/>
      <c r="BB75" s="978"/>
      <c r="BC75" s="978"/>
      <c r="BD75" s="979"/>
      <c r="BE75" s="241"/>
      <c r="BF75" s="241"/>
      <c r="BG75" s="241"/>
      <c r="BH75" s="241"/>
      <c r="BI75" s="241"/>
      <c r="BJ75" s="241"/>
      <c r="BK75" s="241"/>
      <c r="BL75" s="241"/>
      <c r="BM75" s="241"/>
      <c r="BN75" s="241"/>
      <c r="BO75" s="241"/>
      <c r="BP75" s="241"/>
      <c r="BQ75" s="238">
        <v>69</v>
      </c>
      <c r="BR75" s="243"/>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29"/>
    </row>
    <row r="76" spans="1:131" ht="26.25" customHeight="1" x14ac:dyDescent="0.2">
      <c r="A76" s="238">
        <v>9</v>
      </c>
      <c r="B76" s="980" t="s">
        <v>604</v>
      </c>
      <c r="C76" s="981"/>
      <c r="D76" s="981"/>
      <c r="E76" s="981"/>
      <c r="F76" s="981"/>
      <c r="G76" s="981"/>
      <c r="H76" s="981"/>
      <c r="I76" s="981"/>
      <c r="J76" s="981"/>
      <c r="K76" s="981"/>
      <c r="L76" s="981"/>
      <c r="M76" s="981"/>
      <c r="N76" s="981"/>
      <c r="O76" s="981"/>
      <c r="P76" s="982"/>
      <c r="Q76" s="984">
        <v>107279</v>
      </c>
      <c r="R76" s="985"/>
      <c r="S76" s="985"/>
      <c r="T76" s="985"/>
      <c r="U76" s="986"/>
      <c r="V76" s="987">
        <v>102546</v>
      </c>
      <c r="W76" s="985"/>
      <c r="X76" s="985"/>
      <c r="Y76" s="985"/>
      <c r="Z76" s="986"/>
      <c r="AA76" s="987">
        <v>4732</v>
      </c>
      <c r="AB76" s="985"/>
      <c r="AC76" s="985"/>
      <c r="AD76" s="985"/>
      <c r="AE76" s="986"/>
      <c r="AF76" s="987">
        <v>4732</v>
      </c>
      <c r="AG76" s="985"/>
      <c r="AH76" s="985"/>
      <c r="AI76" s="985"/>
      <c r="AJ76" s="986"/>
      <c r="AK76" s="987">
        <v>399</v>
      </c>
      <c r="AL76" s="985"/>
      <c r="AM76" s="985"/>
      <c r="AN76" s="985"/>
      <c r="AO76" s="986"/>
      <c r="AP76" s="987">
        <v>0</v>
      </c>
      <c r="AQ76" s="985"/>
      <c r="AR76" s="985"/>
      <c r="AS76" s="985"/>
      <c r="AT76" s="986"/>
      <c r="AU76" s="987">
        <v>0</v>
      </c>
      <c r="AV76" s="985"/>
      <c r="AW76" s="985"/>
      <c r="AX76" s="985"/>
      <c r="AY76" s="986"/>
      <c r="AZ76" s="978"/>
      <c r="BA76" s="978"/>
      <c r="BB76" s="978"/>
      <c r="BC76" s="978"/>
      <c r="BD76" s="979"/>
      <c r="BE76" s="241"/>
      <c r="BF76" s="241"/>
      <c r="BG76" s="241"/>
      <c r="BH76" s="241"/>
      <c r="BI76" s="241"/>
      <c r="BJ76" s="241"/>
      <c r="BK76" s="241"/>
      <c r="BL76" s="241"/>
      <c r="BM76" s="241"/>
      <c r="BN76" s="241"/>
      <c r="BO76" s="241"/>
      <c r="BP76" s="241"/>
      <c r="BQ76" s="238">
        <v>70</v>
      </c>
      <c r="BR76" s="243"/>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29"/>
    </row>
    <row r="77" spans="1:131" ht="26.25" customHeight="1" x14ac:dyDescent="0.2">
      <c r="A77" s="238">
        <v>10</v>
      </c>
      <c r="B77" s="980" t="s">
        <v>605</v>
      </c>
      <c r="C77" s="981"/>
      <c r="D77" s="981"/>
      <c r="E77" s="981"/>
      <c r="F77" s="981"/>
      <c r="G77" s="981"/>
      <c r="H77" s="981"/>
      <c r="I77" s="981"/>
      <c r="J77" s="981"/>
      <c r="K77" s="981"/>
      <c r="L77" s="981"/>
      <c r="M77" s="981"/>
      <c r="N77" s="981"/>
      <c r="O77" s="981"/>
      <c r="P77" s="982"/>
      <c r="Q77" s="984">
        <v>404</v>
      </c>
      <c r="R77" s="985"/>
      <c r="S77" s="985"/>
      <c r="T77" s="985"/>
      <c r="U77" s="986"/>
      <c r="V77" s="987">
        <v>374</v>
      </c>
      <c r="W77" s="985"/>
      <c r="X77" s="985"/>
      <c r="Y77" s="985"/>
      <c r="Z77" s="986"/>
      <c r="AA77" s="987">
        <v>30</v>
      </c>
      <c r="AB77" s="985"/>
      <c r="AC77" s="985"/>
      <c r="AD77" s="985"/>
      <c r="AE77" s="986"/>
      <c r="AF77" s="987">
        <v>253</v>
      </c>
      <c r="AG77" s="985"/>
      <c r="AH77" s="985"/>
      <c r="AI77" s="985"/>
      <c r="AJ77" s="986"/>
      <c r="AK77" s="987">
        <v>61</v>
      </c>
      <c r="AL77" s="985"/>
      <c r="AM77" s="985"/>
      <c r="AN77" s="985"/>
      <c r="AO77" s="986"/>
      <c r="AP77" s="987">
        <v>1347</v>
      </c>
      <c r="AQ77" s="985"/>
      <c r="AR77" s="985"/>
      <c r="AS77" s="985"/>
      <c r="AT77" s="986"/>
      <c r="AU77" s="987">
        <v>0</v>
      </c>
      <c r="AV77" s="985"/>
      <c r="AW77" s="985"/>
      <c r="AX77" s="985"/>
      <c r="AY77" s="986"/>
      <c r="AZ77" s="978"/>
      <c r="BA77" s="978"/>
      <c r="BB77" s="978"/>
      <c r="BC77" s="978"/>
      <c r="BD77" s="979"/>
      <c r="BE77" s="241"/>
      <c r="BF77" s="241"/>
      <c r="BG77" s="241"/>
      <c r="BH77" s="241"/>
      <c r="BI77" s="241"/>
      <c r="BJ77" s="241"/>
      <c r="BK77" s="241"/>
      <c r="BL77" s="241"/>
      <c r="BM77" s="241"/>
      <c r="BN77" s="241"/>
      <c r="BO77" s="241"/>
      <c r="BP77" s="241"/>
      <c r="BQ77" s="238">
        <v>71</v>
      </c>
      <c r="BR77" s="243"/>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29"/>
    </row>
    <row r="78" spans="1:131" ht="26.25" customHeight="1" x14ac:dyDescent="0.2">
      <c r="A78" s="238">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1"/>
      <c r="BF78" s="241"/>
      <c r="BG78" s="241"/>
      <c r="BH78" s="241"/>
      <c r="BI78" s="241"/>
      <c r="BJ78" s="229"/>
      <c r="BK78" s="229"/>
      <c r="BL78" s="229"/>
      <c r="BM78" s="229"/>
      <c r="BN78" s="229"/>
      <c r="BO78" s="241"/>
      <c r="BP78" s="241"/>
      <c r="BQ78" s="238">
        <v>72</v>
      </c>
      <c r="BR78" s="243"/>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29"/>
    </row>
    <row r="79" spans="1:131" ht="26.25" customHeight="1" x14ac:dyDescent="0.2">
      <c r="A79" s="238">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1"/>
      <c r="BF79" s="241"/>
      <c r="BG79" s="241"/>
      <c r="BH79" s="241"/>
      <c r="BI79" s="241"/>
      <c r="BJ79" s="229"/>
      <c r="BK79" s="229"/>
      <c r="BL79" s="229"/>
      <c r="BM79" s="229"/>
      <c r="BN79" s="229"/>
      <c r="BO79" s="241"/>
      <c r="BP79" s="241"/>
      <c r="BQ79" s="238">
        <v>73</v>
      </c>
      <c r="BR79" s="243"/>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29"/>
    </row>
    <row r="80" spans="1:131" ht="26.25" customHeight="1" x14ac:dyDescent="0.2">
      <c r="A80" s="238">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1"/>
      <c r="BF80" s="241"/>
      <c r="BG80" s="241"/>
      <c r="BH80" s="241"/>
      <c r="BI80" s="241"/>
      <c r="BJ80" s="241"/>
      <c r="BK80" s="241"/>
      <c r="BL80" s="241"/>
      <c r="BM80" s="241"/>
      <c r="BN80" s="241"/>
      <c r="BO80" s="241"/>
      <c r="BP80" s="241"/>
      <c r="BQ80" s="238">
        <v>74</v>
      </c>
      <c r="BR80" s="243"/>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29"/>
    </row>
    <row r="81" spans="1:131" ht="26.25" customHeight="1" x14ac:dyDescent="0.2">
      <c r="A81" s="238">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1"/>
      <c r="BF81" s="241"/>
      <c r="BG81" s="241"/>
      <c r="BH81" s="241"/>
      <c r="BI81" s="241"/>
      <c r="BJ81" s="241"/>
      <c r="BK81" s="241"/>
      <c r="BL81" s="241"/>
      <c r="BM81" s="241"/>
      <c r="BN81" s="241"/>
      <c r="BO81" s="241"/>
      <c r="BP81" s="241"/>
      <c r="BQ81" s="238">
        <v>75</v>
      </c>
      <c r="BR81" s="243"/>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29"/>
    </row>
    <row r="82" spans="1:131" ht="26.25" customHeight="1" x14ac:dyDescent="0.2">
      <c r="A82" s="238">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1"/>
      <c r="BF82" s="241"/>
      <c r="BG82" s="241"/>
      <c r="BH82" s="241"/>
      <c r="BI82" s="241"/>
      <c r="BJ82" s="241"/>
      <c r="BK82" s="241"/>
      <c r="BL82" s="241"/>
      <c r="BM82" s="241"/>
      <c r="BN82" s="241"/>
      <c r="BO82" s="241"/>
      <c r="BP82" s="241"/>
      <c r="BQ82" s="238">
        <v>76</v>
      </c>
      <c r="BR82" s="243"/>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29"/>
    </row>
    <row r="83" spans="1:131" ht="26.25" customHeight="1" x14ac:dyDescent="0.2">
      <c r="A83" s="238">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1"/>
      <c r="BF83" s="241"/>
      <c r="BG83" s="241"/>
      <c r="BH83" s="241"/>
      <c r="BI83" s="241"/>
      <c r="BJ83" s="241"/>
      <c r="BK83" s="241"/>
      <c r="BL83" s="241"/>
      <c r="BM83" s="241"/>
      <c r="BN83" s="241"/>
      <c r="BO83" s="241"/>
      <c r="BP83" s="241"/>
      <c r="BQ83" s="238">
        <v>77</v>
      </c>
      <c r="BR83" s="243"/>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29"/>
    </row>
    <row r="84" spans="1:131" ht="26.25" customHeight="1" x14ac:dyDescent="0.2">
      <c r="A84" s="238">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1"/>
      <c r="BF84" s="241"/>
      <c r="BG84" s="241"/>
      <c r="BH84" s="241"/>
      <c r="BI84" s="241"/>
      <c r="BJ84" s="241"/>
      <c r="BK84" s="241"/>
      <c r="BL84" s="241"/>
      <c r="BM84" s="241"/>
      <c r="BN84" s="241"/>
      <c r="BO84" s="241"/>
      <c r="BP84" s="241"/>
      <c r="BQ84" s="238">
        <v>78</v>
      </c>
      <c r="BR84" s="243"/>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29"/>
    </row>
    <row r="85" spans="1:131" ht="26.25" customHeight="1" x14ac:dyDescent="0.2">
      <c r="A85" s="238">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1"/>
      <c r="BF85" s="241"/>
      <c r="BG85" s="241"/>
      <c r="BH85" s="241"/>
      <c r="BI85" s="241"/>
      <c r="BJ85" s="241"/>
      <c r="BK85" s="241"/>
      <c r="BL85" s="241"/>
      <c r="BM85" s="241"/>
      <c r="BN85" s="241"/>
      <c r="BO85" s="241"/>
      <c r="BP85" s="241"/>
      <c r="BQ85" s="238">
        <v>79</v>
      </c>
      <c r="BR85" s="243"/>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29"/>
    </row>
    <row r="86" spans="1:131" ht="26.25" customHeight="1" x14ac:dyDescent="0.2">
      <c r="A86" s="238">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1"/>
      <c r="BF86" s="241"/>
      <c r="BG86" s="241"/>
      <c r="BH86" s="241"/>
      <c r="BI86" s="241"/>
      <c r="BJ86" s="241"/>
      <c r="BK86" s="241"/>
      <c r="BL86" s="241"/>
      <c r="BM86" s="241"/>
      <c r="BN86" s="241"/>
      <c r="BO86" s="241"/>
      <c r="BP86" s="241"/>
      <c r="BQ86" s="238">
        <v>80</v>
      </c>
      <c r="BR86" s="243"/>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29"/>
    </row>
    <row r="87" spans="1:131" ht="26.25" customHeight="1" x14ac:dyDescent="0.2">
      <c r="A87" s="244">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1"/>
      <c r="BF87" s="241"/>
      <c r="BG87" s="241"/>
      <c r="BH87" s="241"/>
      <c r="BI87" s="241"/>
      <c r="BJ87" s="241"/>
      <c r="BK87" s="241"/>
      <c r="BL87" s="241"/>
      <c r="BM87" s="241"/>
      <c r="BN87" s="241"/>
      <c r="BO87" s="241"/>
      <c r="BP87" s="241"/>
      <c r="BQ87" s="238">
        <v>81</v>
      </c>
      <c r="BR87" s="243"/>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29"/>
    </row>
    <row r="88" spans="1:131" ht="26.25" customHeight="1" thickBot="1" x14ac:dyDescent="0.25">
      <c r="A88" s="240" t="s">
        <v>393</v>
      </c>
      <c r="B88" s="943" t="s">
        <v>427</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7208</v>
      </c>
      <c r="AG88" s="965"/>
      <c r="AH88" s="965"/>
      <c r="AI88" s="965"/>
      <c r="AJ88" s="965"/>
      <c r="AK88" s="969"/>
      <c r="AL88" s="969"/>
      <c r="AM88" s="969"/>
      <c r="AN88" s="969"/>
      <c r="AO88" s="969"/>
      <c r="AP88" s="965">
        <v>10679</v>
      </c>
      <c r="AQ88" s="965"/>
      <c r="AR88" s="965"/>
      <c r="AS88" s="965"/>
      <c r="AT88" s="965"/>
      <c r="AU88" s="965">
        <v>254</v>
      </c>
      <c r="AV88" s="965"/>
      <c r="AW88" s="965"/>
      <c r="AX88" s="965"/>
      <c r="AY88" s="965"/>
      <c r="AZ88" s="966"/>
      <c r="BA88" s="966"/>
      <c r="BB88" s="966"/>
      <c r="BC88" s="966"/>
      <c r="BD88" s="967"/>
      <c r="BE88" s="241"/>
      <c r="BF88" s="241"/>
      <c r="BG88" s="241"/>
      <c r="BH88" s="241"/>
      <c r="BI88" s="241"/>
      <c r="BJ88" s="241"/>
      <c r="BK88" s="241"/>
      <c r="BL88" s="241"/>
      <c r="BM88" s="241"/>
      <c r="BN88" s="241"/>
      <c r="BO88" s="241"/>
      <c r="BP88" s="241"/>
      <c r="BQ88" s="238">
        <v>82</v>
      </c>
      <c r="BR88" s="243"/>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29"/>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29"/>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29"/>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29"/>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29"/>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29"/>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29"/>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29"/>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29"/>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29"/>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29"/>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29"/>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29"/>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29"/>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43" t="s">
        <v>428</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190</v>
      </c>
      <c r="CS102" s="959"/>
      <c r="CT102" s="959"/>
      <c r="CU102" s="959"/>
      <c r="CV102" s="960"/>
      <c r="CW102" s="958">
        <v>92</v>
      </c>
      <c r="CX102" s="959"/>
      <c r="CY102" s="959"/>
      <c r="CZ102" s="959"/>
      <c r="DA102" s="960"/>
      <c r="DB102" s="958">
        <v>0</v>
      </c>
      <c r="DC102" s="959"/>
      <c r="DD102" s="959"/>
      <c r="DE102" s="959"/>
      <c r="DF102" s="960"/>
      <c r="DG102" s="958">
        <v>0</v>
      </c>
      <c r="DH102" s="959"/>
      <c r="DI102" s="959"/>
      <c r="DJ102" s="959"/>
      <c r="DK102" s="960"/>
      <c r="DL102" s="958">
        <v>0</v>
      </c>
      <c r="DM102" s="959"/>
      <c r="DN102" s="959"/>
      <c r="DO102" s="959"/>
      <c r="DP102" s="960"/>
      <c r="DQ102" s="958">
        <v>0</v>
      </c>
      <c r="DR102" s="959"/>
      <c r="DS102" s="959"/>
      <c r="DT102" s="959"/>
      <c r="DU102" s="960"/>
      <c r="DV102" s="943"/>
      <c r="DW102" s="944"/>
      <c r="DX102" s="944"/>
      <c r="DY102" s="944"/>
      <c r="DZ102" s="945"/>
      <c r="EA102" s="229"/>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6" t="s">
        <v>429</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9"/>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7" t="s">
        <v>430</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9"/>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29" customFormat="1" ht="26.25" customHeight="1" x14ac:dyDescent="0.2">
      <c r="A108" s="948" t="s">
        <v>433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9" customFormat="1" ht="26.25" customHeight="1" x14ac:dyDescent="0.2">
      <c r="A109" s="904" t="s">
        <v>435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436</v>
      </c>
      <c r="AB109" s="905"/>
      <c r="AC109" s="905"/>
      <c r="AD109" s="905"/>
      <c r="AE109" s="906"/>
      <c r="AF109" s="907" t="s">
        <v>437</v>
      </c>
      <c r="AG109" s="905"/>
      <c r="AH109" s="905"/>
      <c r="AI109" s="905"/>
      <c r="AJ109" s="906"/>
      <c r="AK109" s="907" t="s">
        <v>309</v>
      </c>
      <c r="AL109" s="905"/>
      <c r="AM109" s="905"/>
      <c r="AN109" s="905"/>
      <c r="AO109" s="906"/>
      <c r="AP109" s="907" t="s">
        <v>438</v>
      </c>
      <c r="AQ109" s="905"/>
      <c r="AR109" s="905"/>
      <c r="AS109" s="905"/>
      <c r="AT109" s="935"/>
      <c r="AU109" s="904" t="s">
        <v>435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436</v>
      </c>
      <c r="BR109" s="905"/>
      <c r="BS109" s="905"/>
      <c r="BT109" s="905"/>
      <c r="BU109" s="906"/>
      <c r="BV109" s="907" t="s">
        <v>437</v>
      </c>
      <c r="BW109" s="905"/>
      <c r="BX109" s="905"/>
      <c r="BY109" s="905"/>
      <c r="BZ109" s="906"/>
      <c r="CA109" s="907" t="s">
        <v>309</v>
      </c>
      <c r="CB109" s="905"/>
      <c r="CC109" s="905"/>
      <c r="CD109" s="905"/>
      <c r="CE109" s="906"/>
      <c r="CF109" s="942" t="s">
        <v>438</v>
      </c>
      <c r="CG109" s="942"/>
      <c r="CH109" s="942"/>
      <c r="CI109" s="942"/>
      <c r="CJ109" s="942"/>
      <c r="CK109" s="907" t="s">
        <v>439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436</v>
      </c>
      <c r="DH109" s="905"/>
      <c r="DI109" s="905"/>
      <c r="DJ109" s="905"/>
      <c r="DK109" s="906"/>
      <c r="DL109" s="907" t="s">
        <v>437</v>
      </c>
      <c r="DM109" s="905"/>
      <c r="DN109" s="905"/>
      <c r="DO109" s="905"/>
      <c r="DP109" s="906"/>
      <c r="DQ109" s="907" t="s">
        <v>309</v>
      </c>
      <c r="DR109" s="905"/>
      <c r="DS109" s="905"/>
      <c r="DT109" s="905"/>
      <c r="DU109" s="906"/>
      <c r="DV109" s="907" t="s">
        <v>438</v>
      </c>
      <c r="DW109" s="905"/>
      <c r="DX109" s="905"/>
      <c r="DY109" s="905"/>
      <c r="DZ109" s="935"/>
    </row>
    <row r="110" spans="1:131" s="229" customFormat="1" ht="26.25" customHeight="1" x14ac:dyDescent="0.2">
      <c r="A110" s="816" t="s">
        <v>440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383835</v>
      </c>
      <c r="AB110" s="898"/>
      <c r="AC110" s="898"/>
      <c r="AD110" s="898"/>
      <c r="AE110" s="899"/>
      <c r="AF110" s="900">
        <v>394616</v>
      </c>
      <c r="AG110" s="898"/>
      <c r="AH110" s="898"/>
      <c r="AI110" s="898"/>
      <c r="AJ110" s="899"/>
      <c r="AK110" s="900">
        <v>406146</v>
      </c>
      <c r="AL110" s="898"/>
      <c r="AM110" s="898"/>
      <c r="AN110" s="898"/>
      <c r="AO110" s="899"/>
      <c r="AP110" s="901">
        <v>25</v>
      </c>
      <c r="AQ110" s="902"/>
      <c r="AR110" s="902"/>
      <c r="AS110" s="902"/>
      <c r="AT110" s="903"/>
      <c r="AU110" s="936" t="s">
        <v>73</v>
      </c>
      <c r="AV110" s="937"/>
      <c r="AW110" s="937"/>
      <c r="AX110" s="937"/>
      <c r="AY110" s="937"/>
      <c r="AZ110" s="869" t="s">
        <v>441</v>
      </c>
      <c r="BA110" s="817"/>
      <c r="BB110" s="817"/>
      <c r="BC110" s="817"/>
      <c r="BD110" s="817"/>
      <c r="BE110" s="817"/>
      <c r="BF110" s="817"/>
      <c r="BG110" s="817"/>
      <c r="BH110" s="817"/>
      <c r="BI110" s="817"/>
      <c r="BJ110" s="817"/>
      <c r="BK110" s="817"/>
      <c r="BL110" s="817"/>
      <c r="BM110" s="817"/>
      <c r="BN110" s="817"/>
      <c r="BO110" s="817"/>
      <c r="BP110" s="818"/>
      <c r="BQ110" s="870">
        <v>3145021</v>
      </c>
      <c r="BR110" s="851"/>
      <c r="BS110" s="851"/>
      <c r="BT110" s="851"/>
      <c r="BU110" s="851"/>
      <c r="BV110" s="851">
        <v>3214144</v>
      </c>
      <c r="BW110" s="851"/>
      <c r="BX110" s="851"/>
      <c r="BY110" s="851"/>
      <c r="BZ110" s="851"/>
      <c r="CA110" s="851">
        <v>3384834</v>
      </c>
      <c r="CB110" s="851"/>
      <c r="CC110" s="851"/>
      <c r="CD110" s="851"/>
      <c r="CE110" s="851"/>
      <c r="CF110" s="875">
        <v>208.3</v>
      </c>
      <c r="CG110" s="876"/>
      <c r="CH110" s="876"/>
      <c r="CI110" s="876"/>
      <c r="CJ110" s="876"/>
      <c r="CK110" s="932" t="s">
        <v>442</v>
      </c>
      <c r="CL110" s="828"/>
      <c r="CM110" s="869" t="s">
        <v>443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444</v>
      </c>
      <c r="DH110" s="851"/>
      <c r="DI110" s="851"/>
      <c r="DJ110" s="851"/>
      <c r="DK110" s="851"/>
      <c r="DL110" s="851" t="s">
        <v>445</v>
      </c>
      <c r="DM110" s="851"/>
      <c r="DN110" s="851"/>
      <c r="DO110" s="851"/>
      <c r="DP110" s="851"/>
      <c r="DQ110" s="851" t="s">
        <v>445</v>
      </c>
      <c r="DR110" s="851"/>
      <c r="DS110" s="851"/>
      <c r="DT110" s="851"/>
      <c r="DU110" s="851"/>
      <c r="DV110" s="852" t="s">
        <v>395</v>
      </c>
      <c r="DW110" s="852"/>
      <c r="DX110" s="852"/>
      <c r="DY110" s="852"/>
      <c r="DZ110" s="853"/>
    </row>
    <row r="111" spans="1:131" s="229" customFormat="1" ht="26.25" customHeight="1" x14ac:dyDescent="0.2">
      <c r="A111" s="783" t="s">
        <v>446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447</v>
      </c>
      <c r="AB111" s="925"/>
      <c r="AC111" s="925"/>
      <c r="AD111" s="925"/>
      <c r="AE111" s="926"/>
      <c r="AF111" s="927" t="s">
        <v>448</v>
      </c>
      <c r="AG111" s="925"/>
      <c r="AH111" s="925"/>
      <c r="AI111" s="925"/>
      <c r="AJ111" s="926"/>
      <c r="AK111" s="927" t="s">
        <v>444</v>
      </c>
      <c r="AL111" s="925"/>
      <c r="AM111" s="925"/>
      <c r="AN111" s="925"/>
      <c r="AO111" s="926"/>
      <c r="AP111" s="928" t="s">
        <v>417</v>
      </c>
      <c r="AQ111" s="929"/>
      <c r="AR111" s="929"/>
      <c r="AS111" s="929"/>
      <c r="AT111" s="930"/>
      <c r="AU111" s="938"/>
      <c r="AV111" s="939"/>
      <c r="AW111" s="939"/>
      <c r="AX111" s="939"/>
      <c r="AY111" s="939"/>
      <c r="AZ111" s="824" t="s">
        <v>449</v>
      </c>
      <c r="BA111" s="761"/>
      <c r="BB111" s="761"/>
      <c r="BC111" s="761"/>
      <c r="BD111" s="761"/>
      <c r="BE111" s="761"/>
      <c r="BF111" s="761"/>
      <c r="BG111" s="761"/>
      <c r="BH111" s="761"/>
      <c r="BI111" s="761"/>
      <c r="BJ111" s="761"/>
      <c r="BK111" s="761"/>
      <c r="BL111" s="761"/>
      <c r="BM111" s="761"/>
      <c r="BN111" s="761"/>
      <c r="BO111" s="761"/>
      <c r="BP111" s="762"/>
      <c r="BQ111" s="825" t="s">
        <v>395</v>
      </c>
      <c r="BR111" s="826"/>
      <c r="BS111" s="826"/>
      <c r="BT111" s="826"/>
      <c r="BU111" s="826"/>
      <c r="BV111" s="826" t="s">
        <v>445</v>
      </c>
      <c r="BW111" s="826"/>
      <c r="BX111" s="826"/>
      <c r="BY111" s="826"/>
      <c r="BZ111" s="826"/>
      <c r="CA111" s="826" t="s">
        <v>445</v>
      </c>
      <c r="CB111" s="826"/>
      <c r="CC111" s="826"/>
      <c r="CD111" s="826"/>
      <c r="CE111" s="826"/>
      <c r="CF111" s="884" t="s">
        <v>395</v>
      </c>
      <c r="CG111" s="885"/>
      <c r="CH111" s="885"/>
      <c r="CI111" s="885"/>
      <c r="CJ111" s="885"/>
      <c r="CK111" s="933"/>
      <c r="CL111" s="830"/>
      <c r="CM111" s="824" t="s">
        <v>450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447</v>
      </c>
      <c r="DH111" s="826"/>
      <c r="DI111" s="826"/>
      <c r="DJ111" s="826"/>
      <c r="DK111" s="826"/>
      <c r="DL111" s="826" t="s">
        <v>129</v>
      </c>
      <c r="DM111" s="826"/>
      <c r="DN111" s="826"/>
      <c r="DO111" s="826"/>
      <c r="DP111" s="826"/>
      <c r="DQ111" s="826" t="s">
        <v>444</v>
      </c>
      <c r="DR111" s="826"/>
      <c r="DS111" s="826"/>
      <c r="DT111" s="826"/>
      <c r="DU111" s="826"/>
      <c r="DV111" s="803" t="s">
        <v>445</v>
      </c>
      <c r="DW111" s="803"/>
      <c r="DX111" s="803"/>
      <c r="DY111" s="803"/>
      <c r="DZ111" s="804"/>
    </row>
    <row r="112" spans="1:131" s="229" customFormat="1" ht="26.25" customHeight="1" x14ac:dyDescent="0.2">
      <c r="A112" s="918" t="s">
        <v>451</v>
      </c>
      <c r="B112" s="919"/>
      <c r="C112" s="761" t="s">
        <v>452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395</v>
      </c>
      <c r="AB112" s="789"/>
      <c r="AC112" s="789"/>
      <c r="AD112" s="789"/>
      <c r="AE112" s="790"/>
      <c r="AF112" s="791" t="s">
        <v>417</v>
      </c>
      <c r="AG112" s="789"/>
      <c r="AH112" s="789"/>
      <c r="AI112" s="789"/>
      <c r="AJ112" s="790"/>
      <c r="AK112" s="791" t="s">
        <v>417</v>
      </c>
      <c r="AL112" s="789"/>
      <c r="AM112" s="789"/>
      <c r="AN112" s="789"/>
      <c r="AO112" s="790"/>
      <c r="AP112" s="833" t="s">
        <v>445</v>
      </c>
      <c r="AQ112" s="834"/>
      <c r="AR112" s="834"/>
      <c r="AS112" s="834"/>
      <c r="AT112" s="835"/>
      <c r="AU112" s="938"/>
      <c r="AV112" s="939"/>
      <c r="AW112" s="939"/>
      <c r="AX112" s="939"/>
      <c r="AY112" s="939"/>
      <c r="AZ112" s="824" t="s">
        <v>453</v>
      </c>
      <c r="BA112" s="761"/>
      <c r="BB112" s="761"/>
      <c r="BC112" s="761"/>
      <c r="BD112" s="761"/>
      <c r="BE112" s="761"/>
      <c r="BF112" s="761"/>
      <c r="BG112" s="761"/>
      <c r="BH112" s="761"/>
      <c r="BI112" s="761"/>
      <c r="BJ112" s="761"/>
      <c r="BK112" s="761"/>
      <c r="BL112" s="761"/>
      <c r="BM112" s="761"/>
      <c r="BN112" s="761"/>
      <c r="BO112" s="761"/>
      <c r="BP112" s="762"/>
      <c r="BQ112" s="825">
        <v>1137070</v>
      </c>
      <c r="BR112" s="826"/>
      <c r="BS112" s="826"/>
      <c r="BT112" s="826"/>
      <c r="BU112" s="826"/>
      <c r="BV112" s="826">
        <v>1095933</v>
      </c>
      <c r="BW112" s="826"/>
      <c r="BX112" s="826"/>
      <c r="BY112" s="826"/>
      <c r="BZ112" s="826"/>
      <c r="CA112" s="826">
        <v>1086617</v>
      </c>
      <c r="CB112" s="826"/>
      <c r="CC112" s="826"/>
      <c r="CD112" s="826"/>
      <c r="CE112" s="826"/>
      <c r="CF112" s="884">
        <v>66.900000000000006</v>
      </c>
      <c r="CG112" s="885"/>
      <c r="CH112" s="885"/>
      <c r="CI112" s="885"/>
      <c r="CJ112" s="885"/>
      <c r="CK112" s="933"/>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417</v>
      </c>
      <c r="DH112" s="826"/>
      <c r="DI112" s="826"/>
      <c r="DJ112" s="826"/>
      <c r="DK112" s="826"/>
      <c r="DL112" s="826" t="s">
        <v>417</v>
      </c>
      <c r="DM112" s="826"/>
      <c r="DN112" s="826"/>
      <c r="DO112" s="826"/>
      <c r="DP112" s="826"/>
      <c r="DQ112" s="826" t="s">
        <v>417</v>
      </c>
      <c r="DR112" s="826"/>
      <c r="DS112" s="826"/>
      <c r="DT112" s="826"/>
      <c r="DU112" s="826"/>
      <c r="DV112" s="803" t="s">
        <v>448</v>
      </c>
      <c r="DW112" s="803"/>
      <c r="DX112" s="803"/>
      <c r="DY112" s="803"/>
      <c r="DZ112" s="804"/>
    </row>
    <row r="113" spans="1:130" s="229" customFormat="1" ht="26.25" customHeight="1" x14ac:dyDescent="0.2">
      <c r="A113" s="920"/>
      <c r="B113" s="921"/>
      <c r="C113" s="761" t="s">
        <v>455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130641</v>
      </c>
      <c r="AB113" s="925"/>
      <c r="AC113" s="925"/>
      <c r="AD113" s="925"/>
      <c r="AE113" s="926"/>
      <c r="AF113" s="927">
        <v>131911</v>
      </c>
      <c r="AG113" s="925"/>
      <c r="AH113" s="925"/>
      <c r="AI113" s="925"/>
      <c r="AJ113" s="926"/>
      <c r="AK113" s="927">
        <v>135915</v>
      </c>
      <c r="AL113" s="925"/>
      <c r="AM113" s="925"/>
      <c r="AN113" s="925"/>
      <c r="AO113" s="926"/>
      <c r="AP113" s="928">
        <v>8.4</v>
      </c>
      <c r="AQ113" s="929"/>
      <c r="AR113" s="929"/>
      <c r="AS113" s="929"/>
      <c r="AT113" s="930"/>
      <c r="AU113" s="938"/>
      <c r="AV113" s="939"/>
      <c r="AW113" s="939"/>
      <c r="AX113" s="939"/>
      <c r="AY113" s="939"/>
      <c r="AZ113" s="824" t="s">
        <v>456</v>
      </c>
      <c r="BA113" s="761"/>
      <c r="BB113" s="761"/>
      <c r="BC113" s="761"/>
      <c r="BD113" s="761"/>
      <c r="BE113" s="761"/>
      <c r="BF113" s="761"/>
      <c r="BG113" s="761"/>
      <c r="BH113" s="761"/>
      <c r="BI113" s="761"/>
      <c r="BJ113" s="761"/>
      <c r="BK113" s="761"/>
      <c r="BL113" s="761"/>
      <c r="BM113" s="761"/>
      <c r="BN113" s="761"/>
      <c r="BO113" s="761"/>
      <c r="BP113" s="762"/>
      <c r="BQ113" s="825">
        <v>99910</v>
      </c>
      <c r="BR113" s="826"/>
      <c r="BS113" s="826"/>
      <c r="BT113" s="826"/>
      <c r="BU113" s="826"/>
      <c r="BV113" s="826">
        <v>127508</v>
      </c>
      <c r="BW113" s="826"/>
      <c r="BX113" s="826"/>
      <c r="BY113" s="826"/>
      <c r="BZ113" s="826"/>
      <c r="CA113" s="826">
        <v>254195</v>
      </c>
      <c r="CB113" s="826"/>
      <c r="CC113" s="826"/>
      <c r="CD113" s="826"/>
      <c r="CE113" s="826"/>
      <c r="CF113" s="884">
        <v>15.6</v>
      </c>
      <c r="CG113" s="885"/>
      <c r="CH113" s="885"/>
      <c r="CI113" s="885"/>
      <c r="CJ113" s="885"/>
      <c r="CK113" s="933"/>
      <c r="CL113" s="830"/>
      <c r="CM113" s="824" t="s">
        <v>457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444</v>
      </c>
      <c r="DH113" s="789"/>
      <c r="DI113" s="789"/>
      <c r="DJ113" s="789"/>
      <c r="DK113" s="790"/>
      <c r="DL113" s="791" t="s">
        <v>447</v>
      </c>
      <c r="DM113" s="789"/>
      <c r="DN113" s="789"/>
      <c r="DO113" s="789"/>
      <c r="DP113" s="790"/>
      <c r="DQ113" s="791" t="s">
        <v>447</v>
      </c>
      <c r="DR113" s="789"/>
      <c r="DS113" s="789"/>
      <c r="DT113" s="789"/>
      <c r="DU113" s="790"/>
      <c r="DV113" s="833" t="s">
        <v>447</v>
      </c>
      <c r="DW113" s="834"/>
      <c r="DX113" s="834"/>
      <c r="DY113" s="834"/>
      <c r="DZ113" s="835"/>
    </row>
    <row r="114" spans="1:130" s="229" customFormat="1" ht="26.25" customHeight="1" x14ac:dyDescent="0.2">
      <c r="A114" s="920"/>
      <c r="B114" s="921"/>
      <c r="C114" s="761" t="s">
        <v>458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11324</v>
      </c>
      <c r="AB114" s="789"/>
      <c r="AC114" s="789"/>
      <c r="AD114" s="789"/>
      <c r="AE114" s="790"/>
      <c r="AF114" s="791">
        <v>13087</v>
      </c>
      <c r="AG114" s="789"/>
      <c r="AH114" s="789"/>
      <c r="AI114" s="789"/>
      <c r="AJ114" s="790"/>
      <c r="AK114" s="791">
        <v>12068</v>
      </c>
      <c r="AL114" s="789"/>
      <c r="AM114" s="789"/>
      <c r="AN114" s="789"/>
      <c r="AO114" s="790"/>
      <c r="AP114" s="833">
        <v>0.7</v>
      </c>
      <c r="AQ114" s="834"/>
      <c r="AR114" s="834"/>
      <c r="AS114" s="834"/>
      <c r="AT114" s="835"/>
      <c r="AU114" s="938"/>
      <c r="AV114" s="939"/>
      <c r="AW114" s="939"/>
      <c r="AX114" s="939"/>
      <c r="AY114" s="939"/>
      <c r="AZ114" s="824" t="s">
        <v>459</v>
      </c>
      <c r="BA114" s="761"/>
      <c r="BB114" s="761"/>
      <c r="BC114" s="761"/>
      <c r="BD114" s="761"/>
      <c r="BE114" s="761"/>
      <c r="BF114" s="761"/>
      <c r="BG114" s="761"/>
      <c r="BH114" s="761"/>
      <c r="BI114" s="761"/>
      <c r="BJ114" s="761"/>
      <c r="BK114" s="761"/>
      <c r="BL114" s="761"/>
      <c r="BM114" s="761"/>
      <c r="BN114" s="761"/>
      <c r="BO114" s="761"/>
      <c r="BP114" s="762"/>
      <c r="BQ114" s="825">
        <v>609129</v>
      </c>
      <c r="BR114" s="826"/>
      <c r="BS114" s="826"/>
      <c r="BT114" s="826"/>
      <c r="BU114" s="826"/>
      <c r="BV114" s="826">
        <v>603881</v>
      </c>
      <c r="BW114" s="826"/>
      <c r="BX114" s="826"/>
      <c r="BY114" s="826"/>
      <c r="BZ114" s="826"/>
      <c r="CA114" s="826">
        <v>614748</v>
      </c>
      <c r="CB114" s="826"/>
      <c r="CC114" s="826"/>
      <c r="CD114" s="826"/>
      <c r="CE114" s="826"/>
      <c r="CF114" s="884">
        <v>37.799999999999997</v>
      </c>
      <c r="CG114" s="885"/>
      <c r="CH114" s="885"/>
      <c r="CI114" s="885"/>
      <c r="CJ114" s="885"/>
      <c r="CK114" s="933"/>
      <c r="CL114" s="830"/>
      <c r="CM114" s="824" t="s">
        <v>460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444</v>
      </c>
      <c r="DH114" s="789"/>
      <c r="DI114" s="789"/>
      <c r="DJ114" s="789"/>
      <c r="DK114" s="790"/>
      <c r="DL114" s="791" t="s">
        <v>447</v>
      </c>
      <c r="DM114" s="789"/>
      <c r="DN114" s="789"/>
      <c r="DO114" s="789"/>
      <c r="DP114" s="790"/>
      <c r="DQ114" s="791" t="s">
        <v>417</v>
      </c>
      <c r="DR114" s="789"/>
      <c r="DS114" s="789"/>
      <c r="DT114" s="789"/>
      <c r="DU114" s="790"/>
      <c r="DV114" s="833" t="s">
        <v>417</v>
      </c>
      <c r="DW114" s="834"/>
      <c r="DX114" s="834"/>
      <c r="DY114" s="834"/>
      <c r="DZ114" s="835"/>
    </row>
    <row r="115" spans="1:130" s="229" customFormat="1" ht="26.25" customHeight="1" x14ac:dyDescent="0.2">
      <c r="A115" s="920"/>
      <c r="B115" s="921"/>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395</v>
      </c>
      <c r="AB115" s="925"/>
      <c r="AC115" s="925"/>
      <c r="AD115" s="925"/>
      <c r="AE115" s="926"/>
      <c r="AF115" s="927" t="s">
        <v>445</v>
      </c>
      <c r="AG115" s="925"/>
      <c r="AH115" s="925"/>
      <c r="AI115" s="925"/>
      <c r="AJ115" s="926"/>
      <c r="AK115" s="927" t="s">
        <v>447</v>
      </c>
      <c r="AL115" s="925"/>
      <c r="AM115" s="925"/>
      <c r="AN115" s="925"/>
      <c r="AO115" s="926"/>
      <c r="AP115" s="928" t="s">
        <v>444</v>
      </c>
      <c r="AQ115" s="929"/>
      <c r="AR115" s="929"/>
      <c r="AS115" s="929"/>
      <c r="AT115" s="930"/>
      <c r="AU115" s="938"/>
      <c r="AV115" s="939"/>
      <c r="AW115" s="939"/>
      <c r="AX115" s="939"/>
      <c r="AY115" s="939"/>
      <c r="AZ115" s="824" t="s">
        <v>462</v>
      </c>
      <c r="BA115" s="761"/>
      <c r="BB115" s="761"/>
      <c r="BC115" s="761"/>
      <c r="BD115" s="761"/>
      <c r="BE115" s="761"/>
      <c r="BF115" s="761"/>
      <c r="BG115" s="761"/>
      <c r="BH115" s="761"/>
      <c r="BI115" s="761"/>
      <c r="BJ115" s="761"/>
      <c r="BK115" s="761"/>
      <c r="BL115" s="761"/>
      <c r="BM115" s="761"/>
      <c r="BN115" s="761"/>
      <c r="BO115" s="761"/>
      <c r="BP115" s="762"/>
      <c r="BQ115" s="825" t="s">
        <v>445</v>
      </c>
      <c r="BR115" s="826"/>
      <c r="BS115" s="826"/>
      <c r="BT115" s="826"/>
      <c r="BU115" s="826"/>
      <c r="BV115" s="826" t="s">
        <v>444</v>
      </c>
      <c r="BW115" s="826"/>
      <c r="BX115" s="826"/>
      <c r="BY115" s="826"/>
      <c r="BZ115" s="826"/>
      <c r="CA115" s="826" t="s">
        <v>447</v>
      </c>
      <c r="CB115" s="826"/>
      <c r="CC115" s="826"/>
      <c r="CD115" s="826"/>
      <c r="CE115" s="826"/>
      <c r="CF115" s="884" t="s">
        <v>444</v>
      </c>
      <c r="CG115" s="885"/>
      <c r="CH115" s="885"/>
      <c r="CI115" s="885"/>
      <c r="CJ115" s="885"/>
      <c r="CK115" s="933"/>
      <c r="CL115" s="830"/>
      <c r="CM115" s="824" t="s">
        <v>463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445</v>
      </c>
      <c r="DH115" s="789"/>
      <c r="DI115" s="789"/>
      <c r="DJ115" s="789"/>
      <c r="DK115" s="790"/>
      <c r="DL115" s="791" t="s">
        <v>445</v>
      </c>
      <c r="DM115" s="789"/>
      <c r="DN115" s="789"/>
      <c r="DO115" s="789"/>
      <c r="DP115" s="790"/>
      <c r="DQ115" s="791" t="s">
        <v>445</v>
      </c>
      <c r="DR115" s="789"/>
      <c r="DS115" s="789"/>
      <c r="DT115" s="789"/>
      <c r="DU115" s="790"/>
      <c r="DV115" s="833" t="s">
        <v>447</v>
      </c>
      <c r="DW115" s="834"/>
      <c r="DX115" s="834"/>
      <c r="DY115" s="834"/>
      <c r="DZ115" s="835"/>
    </row>
    <row r="116" spans="1:130" s="229" customFormat="1" ht="26.25" customHeight="1" x14ac:dyDescent="0.2">
      <c r="A116" s="922"/>
      <c r="B116" s="923"/>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417</v>
      </c>
      <c r="AB116" s="789"/>
      <c r="AC116" s="789"/>
      <c r="AD116" s="789"/>
      <c r="AE116" s="790"/>
      <c r="AF116" s="791" t="s">
        <v>395</v>
      </c>
      <c r="AG116" s="789"/>
      <c r="AH116" s="789"/>
      <c r="AI116" s="789"/>
      <c r="AJ116" s="790"/>
      <c r="AK116" s="791" t="s">
        <v>447</v>
      </c>
      <c r="AL116" s="789"/>
      <c r="AM116" s="789"/>
      <c r="AN116" s="789"/>
      <c r="AO116" s="790"/>
      <c r="AP116" s="833" t="s">
        <v>395</v>
      </c>
      <c r="AQ116" s="834"/>
      <c r="AR116" s="834"/>
      <c r="AS116" s="834"/>
      <c r="AT116" s="835"/>
      <c r="AU116" s="938"/>
      <c r="AV116" s="939"/>
      <c r="AW116" s="939"/>
      <c r="AX116" s="939"/>
      <c r="AY116" s="939"/>
      <c r="AZ116" s="872" t="s">
        <v>465</v>
      </c>
      <c r="BA116" s="873"/>
      <c r="BB116" s="873"/>
      <c r="BC116" s="873"/>
      <c r="BD116" s="873"/>
      <c r="BE116" s="873"/>
      <c r="BF116" s="873"/>
      <c r="BG116" s="873"/>
      <c r="BH116" s="873"/>
      <c r="BI116" s="873"/>
      <c r="BJ116" s="873"/>
      <c r="BK116" s="873"/>
      <c r="BL116" s="873"/>
      <c r="BM116" s="873"/>
      <c r="BN116" s="873"/>
      <c r="BO116" s="873"/>
      <c r="BP116" s="874"/>
      <c r="BQ116" s="825" t="s">
        <v>395</v>
      </c>
      <c r="BR116" s="826"/>
      <c r="BS116" s="826"/>
      <c r="BT116" s="826"/>
      <c r="BU116" s="826"/>
      <c r="BV116" s="826" t="s">
        <v>445</v>
      </c>
      <c r="BW116" s="826"/>
      <c r="BX116" s="826"/>
      <c r="BY116" s="826"/>
      <c r="BZ116" s="826"/>
      <c r="CA116" s="826" t="s">
        <v>447</v>
      </c>
      <c r="CB116" s="826"/>
      <c r="CC116" s="826"/>
      <c r="CD116" s="826"/>
      <c r="CE116" s="826"/>
      <c r="CF116" s="884" t="s">
        <v>417</v>
      </c>
      <c r="CG116" s="885"/>
      <c r="CH116" s="885"/>
      <c r="CI116" s="885"/>
      <c r="CJ116" s="885"/>
      <c r="CK116" s="933"/>
      <c r="CL116" s="830"/>
      <c r="CM116" s="824" t="s">
        <v>466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395</v>
      </c>
      <c r="DH116" s="789"/>
      <c r="DI116" s="789"/>
      <c r="DJ116" s="789"/>
      <c r="DK116" s="790"/>
      <c r="DL116" s="791" t="s">
        <v>395</v>
      </c>
      <c r="DM116" s="789"/>
      <c r="DN116" s="789"/>
      <c r="DO116" s="789"/>
      <c r="DP116" s="790"/>
      <c r="DQ116" s="791" t="s">
        <v>448</v>
      </c>
      <c r="DR116" s="789"/>
      <c r="DS116" s="789"/>
      <c r="DT116" s="789"/>
      <c r="DU116" s="790"/>
      <c r="DV116" s="833" t="s">
        <v>445</v>
      </c>
      <c r="DW116" s="834"/>
      <c r="DX116" s="834"/>
      <c r="DY116" s="834"/>
      <c r="DZ116" s="835"/>
    </row>
    <row r="117" spans="1:130" s="229" customFormat="1" ht="26.25" customHeight="1" x14ac:dyDescent="0.2">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467</v>
      </c>
      <c r="Z117" s="906"/>
      <c r="AA117" s="911">
        <v>525800</v>
      </c>
      <c r="AB117" s="912"/>
      <c r="AC117" s="912"/>
      <c r="AD117" s="912"/>
      <c r="AE117" s="913"/>
      <c r="AF117" s="914">
        <v>539614</v>
      </c>
      <c r="AG117" s="912"/>
      <c r="AH117" s="912"/>
      <c r="AI117" s="912"/>
      <c r="AJ117" s="913"/>
      <c r="AK117" s="914">
        <v>554129</v>
      </c>
      <c r="AL117" s="912"/>
      <c r="AM117" s="912"/>
      <c r="AN117" s="912"/>
      <c r="AO117" s="913"/>
      <c r="AP117" s="915"/>
      <c r="AQ117" s="916"/>
      <c r="AR117" s="916"/>
      <c r="AS117" s="916"/>
      <c r="AT117" s="917"/>
      <c r="AU117" s="938"/>
      <c r="AV117" s="939"/>
      <c r="AW117" s="939"/>
      <c r="AX117" s="939"/>
      <c r="AY117" s="939"/>
      <c r="AZ117" s="872" t="s">
        <v>468</v>
      </c>
      <c r="BA117" s="873"/>
      <c r="BB117" s="873"/>
      <c r="BC117" s="873"/>
      <c r="BD117" s="873"/>
      <c r="BE117" s="873"/>
      <c r="BF117" s="873"/>
      <c r="BG117" s="873"/>
      <c r="BH117" s="873"/>
      <c r="BI117" s="873"/>
      <c r="BJ117" s="873"/>
      <c r="BK117" s="873"/>
      <c r="BL117" s="873"/>
      <c r="BM117" s="873"/>
      <c r="BN117" s="873"/>
      <c r="BO117" s="873"/>
      <c r="BP117" s="874"/>
      <c r="BQ117" s="825" t="s">
        <v>447</v>
      </c>
      <c r="BR117" s="826"/>
      <c r="BS117" s="826"/>
      <c r="BT117" s="826"/>
      <c r="BU117" s="826"/>
      <c r="BV117" s="826" t="s">
        <v>395</v>
      </c>
      <c r="BW117" s="826"/>
      <c r="BX117" s="826"/>
      <c r="BY117" s="826"/>
      <c r="BZ117" s="826"/>
      <c r="CA117" s="826" t="s">
        <v>448</v>
      </c>
      <c r="CB117" s="826"/>
      <c r="CC117" s="826"/>
      <c r="CD117" s="826"/>
      <c r="CE117" s="826"/>
      <c r="CF117" s="884" t="s">
        <v>445</v>
      </c>
      <c r="CG117" s="885"/>
      <c r="CH117" s="885"/>
      <c r="CI117" s="885"/>
      <c r="CJ117" s="885"/>
      <c r="CK117" s="933"/>
      <c r="CL117" s="830"/>
      <c r="CM117" s="824" t="s">
        <v>469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445</v>
      </c>
      <c r="DH117" s="789"/>
      <c r="DI117" s="789"/>
      <c r="DJ117" s="789"/>
      <c r="DK117" s="790"/>
      <c r="DL117" s="791" t="s">
        <v>447</v>
      </c>
      <c r="DM117" s="789"/>
      <c r="DN117" s="789"/>
      <c r="DO117" s="789"/>
      <c r="DP117" s="790"/>
      <c r="DQ117" s="791" t="s">
        <v>395</v>
      </c>
      <c r="DR117" s="789"/>
      <c r="DS117" s="789"/>
      <c r="DT117" s="789"/>
      <c r="DU117" s="790"/>
      <c r="DV117" s="833" t="s">
        <v>445</v>
      </c>
      <c r="DW117" s="834"/>
      <c r="DX117" s="834"/>
      <c r="DY117" s="834"/>
      <c r="DZ117" s="835"/>
    </row>
    <row r="118" spans="1:130" s="229" customFormat="1" ht="26.25" customHeight="1" x14ac:dyDescent="0.2">
      <c r="A118" s="904" t="s">
        <v>439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436</v>
      </c>
      <c r="AB118" s="905"/>
      <c r="AC118" s="905"/>
      <c r="AD118" s="905"/>
      <c r="AE118" s="906"/>
      <c r="AF118" s="907" t="s">
        <v>437</v>
      </c>
      <c r="AG118" s="905"/>
      <c r="AH118" s="905"/>
      <c r="AI118" s="905"/>
      <c r="AJ118" s="906"/>
      <c r="AK118" s="907" t="s">
        <v>309</v>
      </c>
      <c r="AL118" s="905"/>
      <c r="AM118" s="905"/>
      <c r="AN118" s="905"/>
      <c r="AO118" s="906"/>
      <c r="AP118" s="908" t="s">
        <v>438</v>
      </c>
      <c r="AQ118" s="909"/>
      <c r="AR118" s="909"/>
      <c r="AS118" s="909"/>
      <c r="AT118" s="910"/>
      <c r="AU118" s="938"/>
      <c r="AV118" s="939"/>
      <c r="AW118" s="939"/>
      <c r="AX118" s="939"/>
      <c r="AY118" s="939"/>
      <c r="AZ118" s="847" t="s">
        <v>470</v>
      </c>
      <c r="BA118" s="848"/>
      <c r="BB118" s="848"/>
      <c r="BC118" s="848"/>
      <c r="BD118" s="848"/>
      <c r="BE118" s="848"/>
      <c r="BF118" s="848"/>
      <c r="BG118" s="848"/>
      <c r="BH118" s="848"/>
      <c r="BI118" s="848"/>
      <c r="BJ118" s="848"/>
      <c r="BK118" s="848"/>
      <c r="BL118" s="848"/>
      <c r="BM118" s="848"/>
      <c r="BN118" s="848"/>
      <c r="BO118" s="848"/>
      <c r="BP118" s="849"/>
      <c r="BQ118" s="888" t="s">
        <v>471</v>
      </c>
      <c r="BR118" s="854"/>
      <c r="BS118" s="854"/>
      <c r="BT118" s="854"/>
      <c r="BU118" s="854"/>
      <c r="BV118" s="854" t="s">
        <v>445</v>
      </c>
      <c r="BW118" s="854"/>
      <c r="BX118" s="854"/>
      <c r="BY118" s="854"/>
      <c r="BZ118" s="854"/>
      <c r="CA118" s="854" t="s">
        <v>444</v>
      </c>
      <c r="CB118" s="854"/>
      <c r="CC118" s="854"/>
      <c r="CD118" s="854"/>
      <c r="CE118" s="854"/>
      <c r="CF118" s="884" t="s">
        <v>444</v>
      </c>
      <c r="CG118" s="885"/>
      <c r="CH118" s="885"/>
      <c r="CI118" s="885"/>
      <c r="CJ118" s="885"/>
      <c r="CK118" s="933"/>
      <c r="CL118" s="830"/>
      <c r="CM118" s="824" t="s">
        <v>472</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447</v>
      </c>
      <c r="DH118" s="789"/>
      <c r="DI118" s="789"/>
      <c r="DJ118" s="789"/>
      <c r="DK118" s="790"/>
      <c r="DL118" s="791" t="s">
        <v>471</v>
      </c>
      <c r="DM118" s="789"/>
      <c r="DN118" s="789"/>
      <c r="DO118" s="789"/>
      <c r="DP118" s="790"/>
      <c r="DQ118" s="791" t="s">
        <v>444</v>
      </c>
      <c r="DR118" s="789"/>
      <c r="DS118" s="789"/>
      <c r="DT118" s="789"/>
      <c r="DU118" s="790"/>
      <c r="DV118" s="833" t="s">
        <v>471</v>
      </c>
      <c r="DW118" s="834"/>
      <c r="DX118" s="834"/>
      <c r="DY118" s="834"/>
      <c r="DZ118" s="835"/>
    </row>
    <row r="119" spans="1:130" s="229" customFormat="1" ht="26.25" customHeight="1" x14ac:dyDescent="0.2">
      <c r="A119" s="827" t="s">
        <v>442</v>
      </c>
      <c r="B119" s="828"/>
      <c r="C119" s="869" t="s">
        <v>443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395</v>
      </c>
      <c r="AB119" s="898"/>
      <c r="AC119" s="898"/>
      <c r="AD119" s="898"/>
      <c r="AE119" s="899"/>
      <c r="AF119" s="900" t="s">
        <v>395</v>
      </c>
      <c r="AG119" s="898"/>
      <c r="AH119" s="898"/>
      <c r="AI119" s="898"/>
      <c r="AJ119" s="899"/>
      <c r="AK119" s="900" t="s">
        <v>447</v>
      </c>
      <c r="AL119" s="898"/>
      <c r="AM119" s="898"/>
      <c r="AN119" s="898"/>
      <c r="AO119" s="899"/>
      <c r="AP119" s="901" t="s">
        <v>444</v>
      </c>
      <c r="AQ119" s="902"/>
      <c r="AR119" s="902"/>
      <c r="AS119" s="902"/>
      <c r="AT119" s="903"/>
      <c r="AU119" s="940"/>
      <c r="AV119" s="941"/>
      <c r="AW119" s="941"/>
      <c r="AX119" s="941"/>
      <c r="AY119" s="941"/>
      <c r="AZ119" s="251" t="s">
        <v>190</v>
      </c>
      <c r="BA119" s="251"/>
      <c r="BB119" s="251"/>
      <c r="BC119" s="251"/>
      <c r="BD119" s="251"/>
      <c r="BE119" s="251"/>
      <c r="BF119" s="251"/>
      <c r="BG119" s="251"/>
      <c r="BH119" s="251"/>
      <c r="BI119" s="251"/>
      <c r="BJ119" s="251"/>
      <c r="BK119" s="251"/>
      <c r="BL119" s="251"/>
      <c r="BM119" s="251"/>
      <c r="BN119" s="251"/>
      <c r="BO119" s="886" t="s">
        <v>473</v>
      </c>
      <c r="BP119" s="887"/>
      <c r="BQ119" s="888">
        <v>4991130</v>
      </c>
      <c r="BR119" s="854"/>
      <c r="BS119" s="854"/>
      <c r="BT119" s="854"/>
      <c r="BU119" s="854"/>
      <c r="BV119" s="854">
        <v>5041466</v>
      </c>
      <c r="BW119" s="854"/>
      <c r="BX119" s="854"/>
      <c r="BY119" s="854"/>
      <c r="BZ119" s="854"/>
      <c r="CA119" s="854">
        <v>5340394</v>
      </c>
      <c r="CB119" s="854"/>
      <c r="CC119" s="854"/>
      <c r="CD119" s="854"/>
      <c r="CE119" s="854"/>
      <c r="CF119" s="757"/>
      <c r="CG119" s="758"/>
      <c r="CH119" s="758"/>
      <c r="CI119" s="758"/>
      <c r="CJ119" s="843"/>
      <c r="CK119" s="934"/>
      <c r="CL119" s="832"/>
      <c r="CM119" s="847" t="s">
        <v>474</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444</v>
      </c>
      <c r="DH119" s="773"/>
      <c r="DI119" s="773"/>
      <c r="DJ119" s="773"/>
      <c r="DK119" s="774"/>
      <c r="DL119" s="775" t="s">
        <v>444</v>
      </c>
      <c r="DM119" s="773"/>
      <c r="DN119" s="773"/>
      <c r="DO119" s="773"/>
      <c r="DP119" s="774"/>
      <c r="DQ119" s="775" t="s">
        <v>444</v>
      </c>
      <c r="DR119" s="773"/>
      <c r="DS119" s="773"/>
      <c r="DT119" s="773"/>
      <c r="DU119" s="774"/>
      <c r="DV119" s="857" t="s">
        <v>444</v>
      </c>
      <c r="DW119" s="858"/>
      <c r="DX119" s="858"/>
      <c r="DY119" s="858"/>
      <c r="DZ119" s="859"/>
    </row>
    <row r="120" spans="1:130" s="229" customFormat="1" ht="26.25" customHeight="1" x14ac:dyDescent="0.2">
      <c r="A120" s="829"/>
      <c r="B120" s="830"/>
      <c r="C120" s="824" t="s">
        <v>450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447</v>
      </c>
      <c r="AB120" s="789"/>
      <c r="AC120" s="789"/>
      <c r="AD120" s="789"/>
      <c r="AE120" s="790"/>
      <c r="AF120" s="791" t="s">
        <v>395</v>
      </c>
      <c r="AG120" s="789"/>
      <c r="AH120" s="789"/>
      <c r="AI120" s="789"/>
      <c r="AJ120" s="790"/>
      <c r="AK120" s="791" t="s">
        <v>447</v>
      </c>
      <c r="AL120" s="789"/>
      <c r="AM120" s="789"/>
      <c r="AN120" s="789"/>
      <c r="AO120" s="790"/>
      <c r="AP120" s="833" t="s">
        <v>417</v>
      </c>
      <c r="AQ120" s="834"/>
      <c r="AR120" s="834"/>
      <c r="AS120" s="834"/>
      <c r="AT120" s="835"/>
      <c r="AU120" s="889" t="s">
        <v>475</v>
      </c>
      <c r="AV120" s="890"/>
      <c r="AW120" s="890"/>
      <c r="AX120" s="890"/>
      <c r="AY120" s="891"/>
      <c r="AZ120" s="869" t="s">
        <v>476</v>
      </c>
      <c r="BA120" s="817"/>
      <c r="BB120" s="817"/>
      <c r="BC120" s="817"/>
      <c r="BD120" s="817"/>
      <c r="BE120" s="817"/>
      <c r="BF120" s="817"/>
      <c r="BG120" s="817"/>
      <c r="BH120" s="817"/>
      <c r="BI120" s="817"/>
      <c r="BJ120" s="817"/>
      <c r="BK120" s="817"/>
      <c r="BL120" s="817"/>
      <c r="BM120" s="817"/>
      <c r="BN120" s="817"/>
      <c r="BO120" s="817"/>
      <c r="BP120" s="818"/>
      <c r="BQ120" s="870">
        <v>3217677</v>
      </c>
      <c r="BR120" s="851"/>
      <c r="BS120" s="851"/>
      <c r="BT120" s="851"/>
      <c r="BU120" s="851"/>
      <c r="BV120" s="851">
        <v>3239521</v>
      </c>
      <c r="BW120" s="851"/>
      <c r="BX120" s="851"/>
      <c r="BY120" s="851"/>
      <c r="BZ120" s="851"/>
      <c r="CA120" s="851">
        <v>3366938</v>
      </c>
      <c r="CB120" s="851"/>
      <c r="CC120" s="851"/>
      <c r="CD120" s="851"/>
      <c r="CE120" s="851"/>
      <c r="CF120" s="875">
        <v>207.2</v>
      </c>
      <c r="CG120" s="876"/>
      <c r="CH120" s="876"/>
      <c r="CI120" s="876"/>
      <c r="CJ120" s="876"/>
      <c r="CK120" s="877" t="s">
        <v>477</v>
      </c>
      <c r="CL120" s="861"/>
      <c r="CM120" s="861"/>
      <c r="CN120" s="861"/>
      <c r="CO120" s="862"/>
      <c r="CP120" s="881" t="s">
        <v>478</v>
      </c>
      <c r="CQ120" s="882"/>
      <c r="CR120" s="882"/>
      <c r="CS120" s="882"/>
      <c r="CT120" s="882"/>
      <c r="CU120" s="882"/>
      <c r="CV120" s="882"/>
      <c r="CW120" s="882"/>
      <c r="CX120" s="882"/>
      <c r="CY120" s="882"/>
      <c r="CZ120" s="882"/>
      <c r="DA120" s="882"/>
      <c r="DB120" s="882"/>
      <c r="DC120" s="882"/>
      <c r="DD120" s="882"/>
      <c r="DE120" s="882"/>
      <c r="DF120" s="883"/>
      <c r="DG120" s="870">
        <v>548363</v>
      </c>
      <c r="DH120" s="851"/>
      <c r="DI120" s="851"/>
      <c r="DJ120" s="851"/>
      <c r="DK120" s="851"/>
      <c r="DL120" s="851">
        <v>532124</v>
      </c>
      <c r="DM120" s="851"/>
      <c r="DN120" s="851"/>
      <c r="DO120" s="851"/>
      <c r="DP120" s="851"/>
      <c r="DQ120" s="851">
        <v>474876</v>
      </c>
      <c r="DR120" s="851"/>
      <c r="DS120" s="851"/>
      <c r="DT120" s="851"/>
      <c r="DU120" s="851"/>
      <c r="DV120" s="852">
        <v>29.2</v>
      </c>
      <c r="DW120" s="852"/>
      <c r="DX120" s="852"/>
      <c r="DY120" s="852"/>
      <c r="DZ120" s="853"/>
    </row>
    <row r="121" spans="1:130" s="229" customFormat="1" ht="26.25" customHeight="1" x14ac:dyDescent="0.2">
      <c r="A121" s="829"/>
      <c r="B121" s="830"/>
      <c r="C121" s="872" t="s">
        <v>479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447</v>
      </c>
      <c r="AB121" s="789"/>
      <c r="AC121" s="789"/>
      <c r="AD121" s="789"/>
      <c r="AE121" s="790"/>
      <c r="AF121" s="791" t="s">
        <v>447</v>
      </c>
      <c r="AG121" s="789"/>
      <c r="AH121" s="789"/>
      <c r="AI121" s="789"/>
      <c r="AJ121" s="790"/>
      <c r="AK121" s="791" t="s">
        <v>444</v>
      </c>
      <c r="AL121" s="789"/>
      <c r="AM121" s="789"/>
      <c r="AN121" s="789"/>
      <c r="AO121" s="790"/>
      <c r="AP121" s="833" t="s">
        <v>448</v>
      </c>
      <c r="AQ121" s="834"/>
      <c r="AR121" s="834"/>
      <c r="AS121" s="834"/>
      <c r="AT121" s="835"/>
      <c r="AU121" s="892"/>
      <c r="AV121" s="893"/>
      <c r="AW121" s="893"/>
      <c r="AX121" s="893"/>
      <c r="AY121" s="894"/>
      <c r="AZ121" s="824" t="s">
        <v>480</v>
      </c>
      <c r="BA121" s="761"/>
      <c r="BB121" s="761"/>
      <c r="BC121" s="761"/>
      <c r="BD121" s="761"/>
      <c r="BE121" s="761"/>
      <c r="BF121" s="761"/>
      <c r="BG121" s="761"/>
      <c r="BH121" s="761"/>
      <c r="BI121" s="761"/>
      <c r="BJ121" s="761"/>
      <c r="BK121" s="761"/>
      <c r="BL121" s="761"/>
      <c r="BM121" s="761"/>
      <c r="BN121" s="761"/>
      <c r="BO121" s="761"/>
      <c r="BP121" s="762"/>
      <c r="BQ121" s="825" t="s">
        <v>448</v>
      </c>
      <c r="BR121" s="826"/>
      <c r="BS121" s="826"/>
      <c r="BT121" s="826"/>
      <c r="BU121" s="826"/>
      <c r="BV121" s="826">
        <v>33992</v>
      </c>
      <c r="BW121" s="826"/>
      <c r="BX121" s="826"/>
      <c r="BY121" s="826"/>
      <c r="BZ121" s="826"/>
      <c r="CA121" s="826">
        <v>85358</v>
      </c>
      <c r="CB121" s="826"/>
      <c r="CC121" s="826"/>
      <c r="CD121" s="826"/>
      <c r="CE121" s="826"/>
      <c r="CF121" s="884">
        <v>5.3</v>
      </c>
      <c r="CG121" s="885"/>
      <c r="CH121" s="885"/>
      <c r="CI121" s="885"/>
      <c r="CJ121" s="885"/>
      <c r="CK121" s="878"/>
      <c r="CL121" s="864"/>
      <c r="CM121" s="864"/>
      <c r="CN121" s="864"/>
      <c r="CO121" s="865"/>
      <c r="CP121" s="844" t="s">
        <v>481</v>
      </c>
      <c r="CQ121" s="845"/>
      <c r="CR121" s="845"/>
      <c r="CS121" s="845"/>
      <c r="CT121" s="845"/>
      <c r="CU121" s="845"/>
      <c r="CV121" s="845"/>
      <c r="CW121" s="845"/>
      <c r="CX121" s="845"/>
      <c r="CY121" s="845"/>
      <c r="CZ121" s="845"/>
      <c r="DA121" s="845"/>
      <c r="DB121" s="845"/>
      <c r="DC121" s="845"/>
      <c r="DD121" s="845"/>
      <c r="DE121" s="845"/>
      <c r="DF121" s="846"/>
      <c r="DG121" s="825">
        <v>230182</v>
      </c>
      <c r="DH121" s="826"/>
      <c r="DI121" s="826"/>
      <c r="DJ121" s="826"/>
      <c r="DK121" s="826"/>
      <c r="DL121" s="826">
        <v>239221</v>
      </c>
      <c r="DM121" s="826"/>
      <c r="DN121" s="826"/>
      <c r="DO121" s="826"/>
      <c r="DP121" s="826"/>
      <c r="DQ121" s="826">
        <v>323290</v>
      </c>
      <c r="DR121" s="826"/>
      <c r="DS121" s="826"/>
      <c r="DT121" s="826"/>
      <c r="DU121" s="826"/>
      <c r="DV121" s="803">
        <v>19.899999999999999</v>
      </c>
      <c r="DW121" s="803"/>
      <c r="DX121" s="803"/>
      <c r="DY121" s="803"/>
      <c r="DZ121" s="804"/>
    </row>
    <row r="122" spans="1:130" s="229" customFormat="1" ht="26.25" customHeight="1" x14ac:dyDescent="0.2">
      <c r="A122" s="829"/>
      <c r="B122" s="830"/>
      <c r="C122" s="824" t="s">
        <v>460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471</v>
      </c>
      <c r="AB122" s="789"/>
      <c r="AC122" s="789"/>
      <c r="AD122" s="789"/>
      <c r="AE122" s="790"/>
      <c r="AF122" s="791" t="s">
        <v>444</v>
      </c>
      <c r="AG122" s="789"/>
      <c r="AH122" s="789"/>
      <c r="AI122" s="789"/>
      <c r="AJ122" s="790"/>
      <c r="AK122" s="791" t="s">
        <v>417</v>
      </c>
      <c r="AL122" s="789"/>
      <c r="AM122" s="789"/>
      <c r="AN122" s="789"/>
      <c r="AO122" s="790"/>
      <c r="AP122" s="833" t="s">
        <v>417</v>
      </c>
      <c r="AQ122" s="834"/>
      <c r="AR122" s="834"/>
      <c r="AS122" s="834"/>
      <c r="AT122" s="835"/>
      <c r="AU122" s="892"/>
      <c r="AV122" s="893"/>
      <c r="AW122" s="893"/>
      <c r="AX122" s="893"/>
      <c r="AY122" s="894"/>
      <c r="AZ122" s="847" t="s">
        <v>482</v>
      </c>
      <c r="BA122" s="848"/>
      <c r="BB122" s="848"/>
      <c r="BC122" s="848"/>
      <c r="BD122" s="848"/>
      <c r="BE122" s="848"/>
      <c r="BF122" s="848"/>
      <c r="BG122" s="848"/>
      <c r="BH122" s="848"/>
      <c r="BI122" s="848"/>
      <c r="BJ122" s="848"/>
      <c r="BK122" s="848"/>
      <c r="BL122" s="848"/>
      <c r="BM122" s="848"/>
      <c r="BN122" s="848"/>
      <c r="BO122" s="848"/>
      <c r="BP122" s="849"/>
      <c r="BQ122" s="888">
        <v>3873606</v>
      </c>
      <c r="BR122" s="854"/>
      <c r="BS122" s="854"/>
      <c r="BT122" s="854"/>
      <c r="BU122" s="854"/>
      <c r="BV122" s="854">
        <v>3887190</v>
      </c>
      <c r="BW122" s="854"/>
      <c r="BX122" s="854"/>
      <c r="BY122" s="854"/>
      <c r="BZ122" s="854"/>
      <c r="CA122" s="854">
        <v>3959900</v>
      </c>
      <c r="CB122" s="854"/>
      <c r="CC122" s="854"/>
      <c r="CD122" s="854"/>
      <c r="CE122" s="854"/>
      <c r="CF122" s="855">
        <v>243.7</v>
      </c>
      <c r="CG122" s="856"/>
      <c r="CH122" s="856"/>
      <c r="CI122" s="856"/>
      <c r="CJ122" s="856"/>
      <c r="CK122" s="878"/>
      <c r="CL122" s="864"/>
      <c r="CM122" s="864"/>
      <c r="CN122" s="864"/>
      <c r="CO122" s="865"/>
      <c r="CP122" s="844" t="s">
        <v>483</v>
      </c>
      <c r="CQ122" s="845"/>
      <c r="CR122" s="845"/>
      <c r="CS122" s="845"/>
      <c r="CT122" s="845"/>
      <c r="CU122" s="845"/>
      <c r="CV122" s="845"/>
      <c r="CW122" s="845"/>
      <c r="CX122" s="845"/>
      <c r="CY122" s="845"/>
      <c r="CZ122" s="845"/>
      <c r="DA122" s="845"/>
      <c r="DB122" s="845"/>
      <c r="DC122" s="845"/>
      <c r="DD122" s="845"/>
      <c r="DE122" s="845"/>
      <c r="DF122" s="846"/>
      <c r="DG122" s="825">
        <v>321163</v>
      </c>
      <c r="DH122" s="826"/>
      <c r="DI122" s="826"/>
      <c r="DJ122" s="826"/>
      <c r="DK122" s="826"/>
      <c r="DL122" s="826">
        <v>288514</v>
      </c>
      <c r="DM122" s="826"/>
      <c r="DN122" s="826"/>
      <c r="DO122" s="826"/>
      <c r="DP122" s="826"/>
      <c r="DQ122" s="826">
        <v>255703</v>
      </c>
      <c r="DR122" s="826"/>
      <c r="DS122" s="826"/>
      <c r="DT122" s="826"/>
      <c r="DU122" s="826"/>
      <c r="DV122" s="803">
        <v>15.7</v>
      </c>
      <c r="DW122" s="803"/>
      <c r="DX122" s="803"/>
      <c r="DY122" s="803"/>
      <c r="DZ122" s="804"/>
    </row>
    <row r="123" spans="1:130" s="229" customFormat="1" ht="26.25" customHeight="1" x14ac:dyDescent="0.2">
      <c r="A123" s="829"/>
      <c r="B123" s="830"/>
      <c r="C123" s="824" t="s">
        <v>466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444</v>
      </c>
      <c r="AB123" s="789"/>
      <c r="AC123" s="789"/>
      <c r="AD123" s="789"/>
      <c r="AE123" s="790"/>
      <c r="AF123" s="791" t="s">
        <v>395</v>
      </c>
      <c r="AG123" s="789"/>
      <c r="AH123" s="789"/>
      <c r="AI123" s="789"/>
      <c r="AJ123" s="790"/>
      <c r="AK123" s="791" t="s">
        <v>444</v>
      </c>
      <c r="AL123" s="789"/>
      <c r="AM123" s="789"/>
      <c r="AN123" s="789"/>
      <c r="AO123" s="790"/>
      <c r="AP123" s="833" t="s">
        <v>448</v>
      </c>
      <c r="AQ123" s="834"/>
      <c r="AR123" s="834"/>
      <c r="AS123" s="834"/>
      <c r="AT123" s="835"/>
      <c r="AU123" s="895"/>
      <c r="AV123" s="896"/>
      <c r="AW123" s="896"/>
      <c r="AX123" s="896"/>
      <c r="AY123" s="896"/>
      <c r="AZ123" s="251" t="s">
        <v>190</v>
      </c>
      <c r="BA123" s="251"/>
      <c r="BB123" s="251"/>
      <c r="BC123" s="251"/>
      <c r="BD123" s="251"/>
      <c r="BE123" s="251"/>
      <c r="BF123" s="251"/>
      <c r="BG123" s="251"/>
      <c r="BH123" s="251"/>
      <c r="BI123" s="251"/>
      <c r="BJ123" s="251"/>
      <c r="BK123" s="251"/>
      <c r="BL123" s="251"/>
      <c r="BM123" s="251"/>
      <c r="BN123" s="251"/>
      <c r="BO123" s="886" t="s">
        <v>484</v>
      </c>
      <c r="BP123" s="887"/>
      <c r="BQ123" s="841">
        <v>7091283</v>
      </c>
      <c r="BR123" s="842"/>
      <c r="BS123" s="842"/>
      <c r="BT123" s="842"/>
      <c r="BU123" s="842"/>
      <c r="BV123" s="842">
        <v>7160703</v>
      </c>
      <c r="BW123" s="842"/>
      <c r="BX123" s="842"/>
      <c r="BY123" s="842"/>
      <c r="BZ123" s="842"/>
      <c r="CA123" s="842">
        <v>7412196</v>
      </c>
      <c r="CB123" s="842"/>
      <c r="CC123" s="842"/>
      <c r="CD123" s="842"/>
      <c r="CE123" s="842"/>
      <c r="CF123" s="757"/>
      <c r="CG123" s="758"/>
      <c r="CH123" s="758"/>
      <c r="CI123" s="758"/>
      <c r="CJ123" s="843"/>
      <c r="CK123" s="878"/>
      <c r="CL123" s="864"/>
      <c r="CM123" s="864"/>
      <c r="CN123" s="864"/>
      <c r="CO123" s="865"/>
      <c r="CP123" s="844" t="s">
        <v>485</v>
      </c>
      <c r="CQ123" s="845"/>
      <c r="CR123" s="845"/>
      <c r="CS123" s="845"/>
      <c r="CT123" s="845"/>
      <c r="CU123" s="845"/>
      <c r="CV123" s="845"/>
      <c r="CW123" s="845"/>
      <c r="CX123" s="845"/>
      <c r="CY123" s="845"/>
      <c r="CZ123" s="845"/>
      <c r="DA123" s="845"/>
      <c r="DB123" s="845"/>
      <c r="DC123" s="845"/>
      <c r="DD123" s="845"/>
      <c r="DE123" s="845"/>
      <c r="DF123" s="846"/>
      <c r="DG123" s="788">
        <v>37285</v>
      </c>
      <c r="DH123" s="789"/>
      <c r="DI123" s="789"/>
      <c r="DJ123" s="789"/>
      <c r="DK123" s="790"/>
      <c r="DL123" s="791">
        <v>36074</v>
      </c>
      <c r="DM123" s="789"/>
      <c r="DN123" s="789"/>
      <c r="DO123" s="789"/>
      <c r="DP123" s="790"/>
      <c r="DQ123" s="791">
        <v>32584</v>
      </c>
      <c r="DR123" s="789"/>
      <c r="DS123" s="789"/>
      <c r="DT123" s="789"/>
      <c r="DU123" s="790"/>
      <c r="DV123" s="833">
        <v>2</v>
      </c>
      <c r="DW123" s="834"/>
      <c r="DX123" s="834"/>
      <c r="DY123" s="834"/>
      <c r="DZ123" s="835"/>
    </row>
    <row r="124" spans="1:130" s="229" customFormat="1" ht="26.25" customHeight="1" thickBot="1" x14ac:dyDescent="0.25">
      <c r="A124" s="829"/>
      <c r="B124" s="830"/>
      <c r="C124" s="824" t="s">
        <v>469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395</v>
      </c>
      <c r="AB124" s="789"/>
      <c r="AC124" s="789"/>
      <c r="AD124" s="789"/>
      <c r="AE124" s="790"/>
      <c r="AF124" s="791" t="s">
        <v>447</v>
      </c>
      <c r="AG124" s="789"/>
      <c r="AH124" s="789"/>
      <c r="AI124" s="789"/>
      <c r="AJ124" s="790"/>
      <c r="AK124" s="791" t="s">
        <v>447</v>
      </c>
      <c r="AL124" s="789"/>
      <c r="AM124" s="789"/>
      <c r="AN124" s="789"/>
      <c r="AO124" s="790"/>
      <c r="AP124" s="833" t="s">
        <v>447</v>
      </c>
      <c r="AQ124" s="834"/>
      <c r="AR124" s="834"/>
      <c r="AS124" s="834"/>
      <c r="AT124" s="835"/>
      <c r="AU124" s="836" t="s">
        <v>486</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417</v>
      </c>
      <c r="BR124" s="840"/>
      <c r="BS124" s="840"/>
      <c r="BT124" s="840"/>
      <c r="BU124" s="840"/>
      <c r="BV124" s="840" t="s">
        <v>395</v>
      </c>
      <c r="BW124" s="840"/>
      <c r="BX124" s="840"/>
      <c r="BY124" s="840"/>
      <c r="BZ124" s="840"/>
      <c r="CA124" s="840" t="s">
        <v>395</v>
      </c>
      <c r="CB124" s="840"/>
      <c r="CC124" s="840"/>
      <c r="CD124" s="840"/>
      <c r="CE124" s="840"/>
      <c r="CF124" s="735"/>
      <c r="CG124" s="736"/>
      <c r="CH124" s="736"/>
      <c r="CI124" s="736"/>
      <c r="CJ124" s="871"/>
      <c r="CK124" s="879"/>
      <c r="CL124" s="879"/>
      <c r="CM124" s="879"/>
      <c r="CN124" s="879"/>
      <c r="CO124" s="880"/>
      <c r="CP124" s="844" t="s">
        <v>487</v>
      </c>
      <c r="CQ124" s="845"/>
      <c r="CR124" s="845"/>
      <c r="CS124" s="845"/>
      <c r="CT124" s="845"/>
      <c r="CU124" s="845"/>
      <c r="CV124" s="845"/>
      <c r="CW124" s="845"/>
      <c r="CX124" s="845"/>
      <c r="CY124" s="845"/>
      <c r="CZ124" s="845"/>
      <c r="DA124" s="845"/>
      <c r="DB124" s="845"/>
      <c r="DC124" s="845"/>
      <c r="DD124" s="845"/>
      <c r="DE124" s="845"/>
      <c r="DF124" s="846"/>
      <c r="DG124" s="772">
        <v>77</v>
      </c>
      <c r="DH124" s="773"/>
      <c r="DI124" s="773"/>
      <c r="DJ124" s="773"/>
      <c r="DK124" s="774"/>
      <c r="DL124" s="775" t="s">
        <v>395</v>
      </c>
      <c r="DM124" s="773"/>
      <c r="DN124" s="773"/>
      <c r="DO124" s="773"/>
      <c r="DP124" s="774"/>
      <c r="DQ124" s="775">
        <v>164</v>
      </c>
      <c r="DR124" s="773"/>
      <c r="DS124" s="773"/>
      <c r="DT124" s="773"/>
      <c r="DU124" s="774"/>
      <c r="DV124" s="857">
        <v>0</v>
      </c>
      <c r="DW124" s="858"/>
      <c r="DX124" s="858"/>
      <c r="DY124" s="858"/>
      <c r="DZ124" s="859"/>
    </row>
    <row r="125" spans="1:130" s="229" customFormat="1" ht="26.25" customHeight="1" x14ac:dyDescent="0.2">
      <c r="A125" s="829"/>
      <c r="B125" s="830"/>
      <c r="C125" s="824" t="s">
        <v>472</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395</v>
      </c>
      <c r="AB125" s="789"/>
      <c r="AC125" s="789"/>
      <c r="AD125" s="789"/>
      <c r="AE125" s="790"/>
      <c r="AF125" s="791" t="s">
        <v>395</v>
      </c>
      <c r="AG125" s="789"/>
      <c r="AH125" s="789"/>
      <c r="AI125" s="789"/>
      <c r="AJ125" s="790"/>
      <c r="AK125" s="791" t="s">
        <v>395</v>
      </c>
      <c r="AL125" s="789"/>
      <c r="AM125" s="789"/>
      <c r="AN125" s="789"/>
      <c r="AO125" s="790"/>
      <c r="AP125" s="833" t="s">
        <v>395</v>
      </c>
      <c r="AQ125" s="834"/>
      <c r="AR125" s="834"/>
      <c r="AS125" s="834"/>
      <c r="AT125" s="83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60" t="s">
        <v>488</v>
      </c>
      <c r="CL125" s="861"/>
      <c r="CM125" s="861"/>
      <c r="CN125" s="861"/>
      <c r="CO125" s="862"/>
      <c r="CP125" s="869" t="s">
        <v>489</v>
      </c>
      <c r="CQ125" s="817"/>
      <c r="CR125" s="817"/>
      <c r="CS125" s="817"/>
      <c r="CT125" s="817"/>
      <c r="CU125" s="817"/>
      <c r="CV125" s="817"/>
      <c r="CW125" s="817"/>
      <c r="CX125" s="817"/>
      <c r="CY125" s="817"/>
      <c r="CZ125" s="817"/>
      <c r="DA125" s="817"/>
      <c r="DB125" s="817"/>
      <c r="DC125" s="817"/>
      <c r="DD125" s="817"/>
      <c r="DE125" s="817"/>
      <c r="DF125" s="818"/>
      <c r="DG125" s="870" t="s">
        <v>395</v>
      </c>
      <c r="DH125" s="851"/>
      <c r="DI125" s="851"/>
      <c r="DJ125" s="851"/>
      <c r="DK125" s="851"/>
      <c r="DL125" s="851" t="s">
        <v>395</v>
      </c>
      <c r="DM125" s="851"/>
      <c r="DN125" s="851"/>
      <c r="DO125" s="851"/>
      <c r="DP125" s="851"/>
      <c r="DQ125" s="851" t="s">
        <v>395</v>
      </c>
      <c r="DR125" s="851"/>
      <c r="DS125" s="851"/>
      <c r="DT125" s="851"/>
      <c r="DU125" s="851"/>
      <c r="DV125" s="852" t="s">
        <v>395</v>
      </c>
      <c r="DW125" s="852"/>
      <c r="DX125" s="852"/>
      <c r="DY125" s="852"/>
      <c r="DZ125" s="853"/>
    </row>
    <row r="126" spans="1:130" s="229" customFormat="1" ht="26.25" customHeight="1" thickBot="1" x14ac:dyDescent="0.25">
      <c r="A126" s="829"/>
      <c r="B126" s="830"/>
      <c r="C126" s="824" t="s">
        <v>474</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447</v>
      </c>
      <c r="AB126" s="789"/>
      <c r="AC126" s="789"/>
      <c r="AD126" s="789"/>
      <c r="AE126" s="790"/>
      <c r="AF126" s="791" t="s">
        <v>395</v>
      </c>
      <c r="AG126" s="789"/>
      <c r="AH126" s="789"/>
      <c r="AI126" s="789"/>
      <c r="AJ126" s="790"/>
      <c r="AK126" s="791" t="s">
        <v>395</v>
      </c>
      <c r="AL126" s="789"/>
      <c r="AM126" s="789"/>
      <c r="AN126" s="789"/>
      <c r="AO126" s="790"/>
      <c r="AP126" s="833" t="s">
        <v>395</v>
      </c>
      <c r="AQ126" s="834"/>
      <c r="AR126" s="834"/>
      <c r="AS126" s="834"/>
      <c r="AT126" s="83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63"/>
      <c r="CL126" s="864"/>
      <c r="CM126" s="864"/>
      <c r="CN126" s="864"/>
      <c r="CO126" s="865"/>
      <c r="CP126" s="824" t="s">
        <v>490</v>
      </c>
      <c r="CQ126" s="761"/>
      <c r="CR126" s="761"/>
      <c r="CS126" s="761"/>
      <c r="CT126" s="761"/>
      <c r="CU126" s="761"/>
      <c r="CV126" s="761"/>
      <c r="CW126" s="761"/>
      <c r="CX126" s="761"/>
      <c r="CY126" s="761"/>
      <c r="CZ126" s="761"/>
      <c r="DA126" s="761"/>
      <c r="DB126" s="761"/>
      <c r="DC126" s="761"/>
      <c r="DD126" s="761"/>
      <c r="DE126" s="761"/>
      <c r="DF126" s="762"/>
      <c r="DG126" s="825" t="s">
        <v>447</v>
      </c>
      <c r="DH126" s="826"/>
      <c r="DI126" s="826"/>
      <c r="DJ126" s="826"/>
      <c r="DK126" s="826"/>
      <c r="DL126" s="826" t="s">
        <v>395</v>
      </c>
      <c r="DM126" s="826"/>
      <c r="DN126" s="826"/>
      <c r="DO126" s="826"/>
      <c r="DP126" s="826"/>
      <c r="DQ126" s="826" t="s">
        <v>395</v>
      </c>
      <c r="DR126" s="826"/>
      <c r="DS126" s="826"/>
      <c r="DT126" s="826"/>
      <c r="DU126" s="826"/>
      <c r="DV126" s="803" t="s">
        <v>395</v>
      </c>
      <c r="DW126" s="803"/>
      <c r="DX126" s="803"/>
      <c r="DY126" s="803"/>
      <c r="DZ126" s="804"/>
    </row>
    <row r="127" spans="1:130" s="229" customFormat="1" ht="26.25" customHeight="1" x14ac:dyDescent="0.2">
      <c r="A127" s="831"/>
      <c r="B127" s="832"/>
      <c r="C127" s="847" t="s">
        <v>491</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448</v>
      </c>
      <c r="AB127" s="789"/>
      <c r="AC127" s="789"/>
      <c r="AD127" s="789"/>
      <c r="AE127" s="790"/>
      <c r="AF127" s="791" t="s">
        <v>447</v>
      </c>
      <c r="AG127" s="789"/>
      <c r="AH127" s="789"/>
      <c r="AI127" s="789"/>
      <c r="AJ127" s="790"/>
      <c r="AK127" s="791" t="s">
        <v>447</v>
      </c>
      <c r="AL127" s="789"/>
      <c r="AM127" s="789"/>
      <c r="AN127" s="789"/>
      <c r="AO127" s="790"/>
      <c r="AP127" s="833" t="s">
        <v>395</v>
      </c>
      <c r="AQ127" s="834"/>
      <c r="AR127" s="834"/>
      <c r="AS127" s="834"/>
      <c r="AT127" s="835"/>
      <c r="AU127" s="232"/>
      <c r="AV127" s="232"/>
      <c r="AW127" s="232"/>
      <c r="AX127" s="850" t="s">
        <v>492</v>
      </c>
      <c r="AY127" s="821"/>
      <c r="AZ127" s="821"/>
      <c r="BA127" s="821"/>
      <c r="BB127" s="821"/>
      <c r="BC127" s="821"/>
      <c r="BD127" s="821"/>
      <c r="BE127" s="822"/>
      <c r="BF127" s="820" t="s">
        <v>493</v>
      </c>
      <c r="BG127" s="821"/>
      <c r="BH127" s="821"/>
      <c r="BI127" s="821"/>
      <c r="BJ127" s="821"/>
      <c r="BK127" s="821"/>
      <c r="BL127" s="822"/>
      <c r="BM127" s="820" t="s">
        <v>494</v>
      </c>
      <c r="BN127" s="821"/>
      <c r="BO127" s="821"/>
      <c r="BP127" s="821"/>
      <c r="BQ127" s="821"/>
      <c r="BR127" s="821"/>
      <c r="BS127" s="822"/>
      <c r="BT127" s="820" t="s">
        <v>495</v>
      </c>
      <c r="BU127" s="821"/>
      <c r="BV127" s="821"/>
      <c r="BW127" s="821"/>
      <c r="BX127" s="821"/>
      <c r="BY127" s="821"/>
      <c r="BZ127" s="823"/>
      <c r="CA127" s="232"/>
      <c r="CB127" s="232"/>
      <c r="CC127" s="232"/>
      <c r="CD127" s="255"/>
      <c r="CE127" s="255"/>
      <c r="CF127" s="255"/>
      <c r="CG127" s="232"/>
      <c r="CH127" s="232"/>
      <c r="CI127" s="232"/>
      <c r="CJ127" s="254"/>
      <c r="CK127" s="863"/>
      <c r="CL127" s="864"/>
      <c r="CM127" s="864"/>
      <c r="CN127" s="864"/>
      <c r="CO127" s="865"/>
      <c r="CP127" s="824" t="s">
        <v>496</v>
      </c>
      <c r="CQ127" s="761"/>
      <c r="CR127" s="761"/>
      <c r="CS127" s="761"/>
      <c r="CT127" s="761"/>
      <c r="CU127" s="761"/>
      <c r="CV127" s="761"/>
      <c r="CW127" s="761"/>
      <c r="CX127" s="761"/>
      <c r="CY127" s="761"/>
      <c r="CZ127" s="761"/>
      <c r="DA127" s="761"/>
      <c r="DB127" s="761"/>
      <c r="DC127" s="761"/>
      <c r="DD127" s="761"/>
      <c r="DE127" s="761"/>
      <c r="DF127" s="762"/>
      <c r="DG127" s="825" t="s">
        <v>395</v>
      </c>
      <c r="DH127" s="826"/>
      <c r="DI127" s="826"/>
      <c r="DJ127" s="826"/>
      <c r="DK127" s="826"/>
      <c r="DL127" s="826" t="s">
        <v>395</v>
      </c>
      <c r="DM127" s="826"/>
      <c r="DN127" s="826"/>
      <c r="DO127" s="826"/>
      <c r="DP127" s="826"/>
      <c r="DQ127" s="826" t="s">
        <v>395</v>
      </c>
      <c r="DR127" s="826"/>
      <c r="DS127" s="826"/>
      <c r="DT127" s="826"/>
      <c r="DU127" s="826"/>
      <c r="DV127" s="803" t="s">
        <v>395</v>
      </c>
      <c r="DW127" s="803"/>
      <c r="DX127" s="803"/>
      <c r="DY127" s="803"/>
      <c r="DZ127" s="804"/>
    </row>
    <row r="128" spans="1:130" s="229" customFormat="1" ht="26.25" customHeight="1" thickBot="1" x14ac:dyDescent="0.25">
      <c r="A128" s="805" t="s">
        <v>497</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498</v>
      </c>
      <c r="X128" s="807"/>
      <c r="Y128" s="807"/>
      <c r="Z128" s="808"/>
      <c r="AA128" s="809" t="s">
        <v>447</v>
      </c>
      <c r="AB128" s="810"/>
      <c r="AC128" s="810"/>
      <c r="AD128" s="810"/>
      <c r="AE128" s="811"/>
      <c r="AF128" s="812">
        <v>5000</v>
      </c>
      <c r="AG128" s="810"/>
      <c r="AH128" s="810"/>
      <c r="AI128" s="810"/>
      <c r="AJ128" s="811"/>
      <c r="AK128" s="812">
        <v>11435</v>
      </c>
      <c r="AL128" s="810"/>
      <c r="AM128" s="810"/>
      <c r="AN128" s="810"/>
      <c r="AO128" s="811"/>
      <c r="AP128" s="813"/>
      <c r="AQ128" s="814"/>
      <c r="AR128" s="814"/>
      <c r="AS128" s="814"/>
      <c r="AT128" s="815"/>
      <c r="AU128" s="232"/>
      <c r="AV128" s="232"/>
      <c r="AW128" s="232"/>
      <c r="AX128" s="816" t="s">
        <v>499</v>
      </c>
      <c r="AY128" s="817"/>
      <c r="AZ128" s="817"/>
      <c r="BA128" s="817"/>
      <c r="BB128" s="817"/>
      <c r="BC128" s="817"/>
      <c r="BD128" s="817"/>
      <c r="BE128" s="818"/>
      <c r="BF128" s="795" t="s">
        <v>395</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5"/>
      <c r="CB128" s="255"/>
      <c r="CC128" s="255"/>
      <c r="CD128" s="255"/>
      <c r="CE128" s="255"/>
      <c r="CF128" s="255"/>
      <c r="CG128" s="232"/>
      <c r="CH128" s="232"/>
      <c r="CI128" s="232"/>
      <c r="CJ128" s="254"/>
      <c r="CK128" s="866"/>
      <c r="CL128" s="867"/>
      <c r="CM128" s="867"/>
      <c r="CN128" s="867"/>
      <c r="CO128" s="868"/>
      <c r="CP128" s="798" t="s">
        <v>500</v>
      </c>
      <c r="CQ128" s="739"/>
      <c r="CR128" s="739"/>
      <c r="CS128" s="739"/>
      <c r="CT128" s="739"/>
      <c r="CU128" s="739"/>
      <c r="CV128" s="739"/>
      <c r="CW128" s="739"/>
      <c r="CX128" s="739"/>
      <c r="CY128" s="739"/>
      <c r="CZ128" s="739"/>
      <c r="DA128" s="739"/>
      <c r="DB128" s="739"/>
      <c r="DC128" s="739"/>
      <c r="DD128" s="739"/>
      <c r="DE128" s="739"/>
      <c r="DF128" s="740"/>
      <c r="DG128" s="799" t="s">
        <v>395</v>
      </c>
      <c r="DH128" s="800"/>
      <c r="DI128" s="800"/>
      <c r="DJ128" s="800"/>
      <c r="DK128" s="800"/>
      <c r="DL128" s="800" t="s">
        <v>417</v>
      </c>
      <c r="DM128" s="800"/>
      <c r="DN128" s="800"/>
      <c r="DO128" s="800"/>
      <c r="DP128" s="800"/>
      <c r="DQ128" s="800" t="s">
        <v>417</v>
      </c>
      <c r="DR128" s="800"/>
      <c r="DS128" s="800"/>
      <c r="DT128" s="800"/>
      <c r="DU128" s="800"/>
      <c r="DV128" s="801" t="s">
        <v>417</v>
      </c>
      <c r="DW128" s="801"/>
      <c r="DX128" s="801"/>
      <c r="DY128" s="801"/>
      <c r="DZ128" s="802"/>
    </row>
    <row r="129" spans="1:131" s="229"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501</v>
      </c>
      <c r="X129" s="786"/>
      <c r="Y129" s="786"/>
      <c r="Z129" s="787"/>
      <c r="AA129" s="788">
        <v>1963642</v>
      </c>
      <c r="AB129" s="789"/>
      <c r="AC129" s="789"/>
      <c r="AD129" s="789"/>
      <c r="AE129" s="790"/>
      <c r="AF129" s="791">
        <v>1953842</v>
      </c>
      <c r="AG129" s="789"/>
      <c r="AH129" s="789"/>
      <c r="AI129" s="789"/>
      <c r="AJ129" s="790"/>
      <c r="AK129" s="791">
        <v>2068855</v>
      </c>
      <c r="AL129" s="789"/>
      <c r="AM129" s="789"/>
      <c r="AN129" s="789"/>
      <c r="AO129" s="790"/>
      <c r="AP129" s="792"/>
      <c r="AQ129" s="793"/>
      <c r="AR129" s="793"/>
      <c r="AS129" s="793"/>
      <c r="AT129" s="794"/>
      <c r="AU129" s="233"/>
      <c r="AV129" s="233"/>
      <c r="AW129" s="233"/>
      <c r="AX129" s="760" t="s">
        <v>502</v>
      </c>
      <c r="AY129" s="761"/>
      <c r="AZ129" s="761"/>
      <c r="BA129" s="761"/>
      <c r="BB129" s="761"/>
      <c r="BC129" s="761"/>
      <c r="BD129" s="761"/>
      <c r="BE129" s="762"/>
      <c r="BF129" s="779" t="s">
        <v>503</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29" customFormat="1" ht="26.25" customHeight="1" x14ac:dyDescent="0.2">
      <c r="A130" s="783" t="s">
        <v>504</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505</v>
      </c>
      <c r="X130" s="786"/>
      <c r="Y130" s="786"/>
      <c r="Z130" s="787"/>
      <c r="AA130" s="788">
        <v>445877</v>
      </c>
      <c r="AB130" s="789"/>
      <c r="AC130" s="789"/>
      <c r="AD130" s="789"/>
      <c r="AE130" s="790"/>
      <c r="AF130" s="791">
        <v>436834</v>
      </c>
      <c r="AG130" s="789"/>
      <c r="AH130" s="789"/>
      <c r="AI130" s="789"/>
      <c r="AJ130" s="790"/>
      <c r="AK130" s="791">
        <v>444142</v>
      </c>
      <c r="AL130" s="789"/>
      <c r="AM130" s="789"/>
      <c r="AN130" s="789"/>
      <c r="AO130" s="790"/>
      <c r="AP130" s="792"/>
      <c r="AQ130" s="793"/>
      <c r="AR130" s="793"/>
      <c r="AS130" s="793"/>
      <c r="AT130" s="794"/>
      <c r="AU130" s="233"/>
      <c r="AV130" s="233"/>
      <c r="AW130" s="233"/>
      <c r="AX130" s="760" t="s">
        <v>506</v>
      </c>
      <c r="AY130" s="761"/>
      <c r="AZ130" s="761"/>
      <c r="BA130" s="761"/>
      <c r="BB130" s="761"/>
      <c r="BC130" s="761"/>
      <c r="BD130" s="761"/>
      <c r="BE130" s="762"/>
      <c r="BF130" s="763">
        <v>5.9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29"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507</v>
      </c>
      <c r="X131" s="770"/>
      <c r="Y131" s="770"/>
      <c r="Z131" s="771"/>
      <c r="AA131" s="772">
        <v>1517765</v>
      </c>
      <c r="AB131" s="773"/>
      <c r="AC131" s="773"/>
      <c r="AD131" s="773"/>
      <c r="AE131" s="774"/>
      <c r="AF131" s="775">
        <v>1517008</v>
      </c>
      <c r="AG131" s="773"/>
      <c r="AH131" s="773"/>
      <c r="AI131" s="773"/>
      <c r="AJ131" s="774"/>
      <c r="AK131" s="775">
        <v>1624713</v>
      </c>
      <c r="AL131" s="773"/>
      <c r="AM131" s="773"/>
      <c r="AN131" s="773"/>
      <c r="AO131" s="774"/>
      <c r="AP131" s="776"/>
      <c r="AQ131" s="777"/>
      <c r="AR131" s="777"/>
      <c r="AS131" s="777"/>
      <c r="AT131" s="778"/>
      <c r="AU131" s="233"/>
      <c r="AV131" s="233"/>
      <c r="AW131" s="233"/>
      <c r="AX131" s="738" t="s">
        <v>508</v>
      </c>
      <c r="AY131" s="739"/>
      <c r="AZ131" s="739"/>
      <c r="BA131" s="739"/>
      <c r="BB131" s="739"/>
      <c r="BC131" s="739"/>
      <c r="BD131" s="739"/>
      <c r="BE131" s="740"/>
      <c r="BF131" s="741" t="s">
        <v>448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29" customFormat="1" ht="26.25" customHeight="1" x14ac:dyDescent="0.2">
      <c r="A132" s="747" t="s">
        <v>509</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510</v>
      </c>
      <c r="W132" s="751"/>
      <c r="X132" s="751"/>
      <c r="Y132" s="751"/>
      <c r="Z132" s="752"/>
      <c r="AA132" s="753">
        <v>5.2658349610000004</v>
      </c>
      <c r="AB132" s="754"/>
      <c r="AC132" s="754"/>
      <c r="AD132" s="754"/>
      <c r="AE132" s="755"/>
      <c r="AF132" s="756">
        <v>6.4455823570000002</v>
      </c>
      <c r="AG132" s="754"/>
      <c r="AH132" s="754"/>
      <c r="AI132" s="754"/>
      <c r="AJ132" s="755"/>
      <c r="AK132" s="756">
        <v>6.0658097770000001</v>
      </c>
      <c r="AL132" s="754"/>
      <c r="AM132" s="754"/>
      <c r="AN132" s="754"/>
      <c r="AO132" s="755"/>
      <c r="AP132" s="757"/>
      <c r="AQ132" s="758"/>
      <c r="AR132" s="758"/>
      <c r="AS132" s="758"/>
      <c r="AT132" s="75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29"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511</v>
      </c>
      <c r="W133" s="730"/>
      <c r="X133" s="730"/>
      <c r="Y133" s="730"/>
      <c r="Z133" s="731"/>
      <c r="AA133" s="732">
        <v>4</v>
      </c>
      <c r="AB133" s="733"/>
      <c r="AC133" s="733"/>
      <c r="AD133" s="733"/>
      <c r="AE133" s="734"/>
      <c r="AF133" s="732">
        <v>5.3</v>
      </c>
      <c r="AG133" s="733"/>
      <c r="AH133" s="733"/>
      <c r="AI133" s="733"/>
      <c r="AJ133" s="734"/>
      <c r="AK133" s="732">
        <v>5.9</v>
      </c>
      <c r="AL133" s="733"/>
      <c r="AM133" s="733"/>
      <c r="AN133" s="733"/>
      <c r="AO133" s="734"/>
      <c r="AP133" s="735"/>
      <c r="AQ133" s="736"/>
      <c r="AR133" s="736"/>
      <c r="AS133" s="736"/>
      <c r="AT133" s="73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29"/>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RTYYk+Yblncqg5HwTF/BKAGEOB9i3fhv7sQUadgE9neyJWIWkVOEE03J2rYqbpwcGqVTNriNIm2BKv5yMCgjA==" saltValue="6Ue9ehhI/NPo9KB50o05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TPlHnEtIgUJSxLmysIeIGwtvZvrZPeevUQCd0Bq7P94xS3AiNDtz3v8kTR6QgEHO2xGHw+wV0oTeGuKCrzNUw==" saltValue="UwjwiilWsFfqisVWRI+a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F+W8Fm1oq7bufC73PpqGdk/2ZQt/vuY3PN7t4gRK7aaXJFF2gMDBZUJHCiZDfZN0pKBk9QIrpzsYvpYkIc4nw==" saltValue="JZuGdBqyNBBvCtiLyinV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7" customWidth="1"/>
    <col min="46" max="46" width="3" style="265" customWidth="1"/>
    <col min="47" max="47" width="19.109375" style="261" hidden="1" customWidth="1"/>
    <col min="48" max="52" width="12.6640625" style="261" hidden="1" customWidth="1"/>
    <col min="53" max="16384" width="8.6640625" style="261"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513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AK6" s="266" t="s">
        <v>514</v>
      </c>
      <c r="AL6" s="266"/>
      <c r="AM6" s="266"/>
      <c r="AN6" s="266"/>
    </row>
    <row r="7" spans="1:46" ht="13.5" customHeight="1" x14ac:dyDescent="0.2">
      <c r="A7" s="265"/>
      <c r="AK7" s="268"/>
      <c r="AL7" s="269"/>
      <c r="AM7" s="269"/>
      <c r="AN7" s="270"/>
      <c r="AO7" s="1141" t="s">
        <v>515</v>
      </c>
      <c r="AP7" s="271"/>
      <c r="AQ7" s="272" t="s">
        <v>516</v>
      </c>
      <c r="AR7" s="273"/>
    </row>
    <row r="8" spans="1:46" ht="13.2" x14ac:dyDescent="0.2">
      <c r="A8" s="265"/>
      <c r="AK8" s="274"/>
      <c r="AL8" s="275"/>
      <c r="AM8" s="275"/>
      <c r="AN8" s="276"/>
      <c r="AO8" s="1142"/>
      <c r="AP8" s="277" t="s">
        <v>517</v>
      </c>
      <c r="AQ8" s="278" t="s">
        <v>518</v>
      </c>
      <c r="AR8" s="279" t="s">
        <v>519</v>
      </c>
    </row>
    <row r="9" spans="1:46" ht="13.2" x14ac:dyDescent="0.2">
      <c r="A9" s="265"/>
      <c r="AK9" s="1132" t="s">
        <v>520</v>
      </c>
      <c r="AL9" s="1133"/>
      <c r="AM9" s="1133"/>
      <c r="AN9" s="1134"/>
      <c r="AO9" s="280">
        <v>598258</v>
      </c>
      <c r="AP9" s="280">
        <v>243491</v>
      </c>
      <c r="AQ9" s="281">
        <v>199723</v>
      </c>
      <c r="AR9" s="282">
        <v>21.9</v>
      </c>
    </row>
    <row r="10" spans="1:46" ht="13.5" customHeight="1" x14ac:dyDescent="0.2">
      <c r="A10" s="265"/>
      <c r="AK10" s="1132" t="s">
        <v>521</v>
      </c>
      <c r="AL10" s="1133"/>
      <c r="AM10" s="1133"/>
      <c r="AN10" s="1134"/>
      <c r="AO10" s="283">
        <v>69142</v>
      </c>
      <c r="AP10" s="283">
        <v>28141</v>
      </c>
      <c r="AQ10" s="284">
        <v>26472</v>
      </c>
      <c r="AR10" s="285">
        <v>6.3</v>
      </c>
    </row>
    <row r="11" spans="1:46" ht="13.5" customHeight="1" x14ac:dyDescent="0.2">
      <c r="A11" s="265"/>
      <c r="AK11" s="1132" t="s">
        <v>522</v>
      </c>
      <c r="AL11" s="1133"/>
      <c r="AM11" s="1133"/>
      <c r="AN11" s="1134"/>
      <c r="AO11" s="283" t="s">
        <v>523</v>
      </c>
      <c r="AP11" s="283" t="s">
        <v>523</v>
      </c>
      <c r="AQ11" s="284">
        <v>1310</v>
      </c>
      <c r="AR11" s="285" t="s">
        <v>523</v>
      </c>
    </row>
    <row r="12" spans="1:46" ht="13.5" customHeight="1" x14ac:dyDescent="0.2">
      <c r="A12" s="265"/>
      <c r="AK12" s="1132" t="s">
        <v>524</v>
      </c>
      <c r="AL12" s="1133"/>
      <c r="AM12" s="1133"/>
      <c r="AN12" s="1134"/>
      <c r="AO12" s="283" t="s">
        <v>523</v>
      </c>
      <c r="AP12" s="283" t="s">
        <v>523</v>
      </c>
      <c r="AQ12" s="284" t="s">
        <v>523</v>
      </c>
      <c r="AR12" s="285" t="s">
        <v>523</v>
      </c>
    </row>
    <row r="13" spans="1:46" ht="13.5" customHeight="1" x14ac:dyDescent="0.2">
      <c r="A13" s="265"/>
      <c r="AK13" s="1132" t="s">
        <v>525</v>
      </c>
      <c r="AL13" s="1133"/>
      <c r="AM13" s="1133"/>
      <c r="AN13" s="1134"/>
      <c r="AO13" s="283">
        <v>5712</v>
      </c>
      <c r="AP13" s="283">
        <v>2325</v>
      </c>
      <c r="AQ13" s="284">
        <v>7770</v>
      </c>
      <c r="AR13" s="285">
        <v>-70.099999999999994</v>
      </c>
    </row>
    <row r="14" spans="1:46" ht="13.5" customHeight="1" x14ac:dyDescent="0.2">
      <c r="A14" s="265"/>
      <c r="AK14" s="1132" t="s">
        <v>526</v>
      </c>
      <c r="AL14" s="1133"/>
      <c r="AM14" s="1133"/>
      <c r="AN14" s="1134"/>
      <c r="AO14" s="283">
        <v>8885</v>
      </c>
      <c r="AP14" s="283">
        <v>3616</v>
      </c>
      <c r="AQ14" s="284">
        <v>5092</v>
      </c>
      <c r="AR14" s="285">
        <v>-29</v>
      </c>
    </row>
    <row r="15" spans="1:46" ht="13.5" customHeight="1" x14ac:dyDescent="0.2">
      <c r="A15" s="265"/>
      <c r="AK15" s="1135" t="s">
        <v>527</v>
      </c>
      <c r="AL15" s="1136"/>
      <c r="AM15" s="1136"/>
      <c r="AN15" s="1137"/>
      <c r="AO15" s="283">
        <v>-49082</v>
      </c>
      <c r="AP15" s="283">
        <v>-19976</v>
      </c>
      <c r="AQ15" s="284">
        <v>-15881</v>
      </c>
      <c r="AR15" s="285">
        <v>25.8</v>
      </c>
    </row>
    <row r="16" spans="1:46" ht="13.2" x14ac:dyDescent="0.2">
      <c r="A16" s="265"/>
      <c r="AK16" s="1135" t="s">
        <v>190</v>
      </c>
      <c r="AL16" s="1136"/>
      <c r="AM16" s="1136"/>
      <c r="AN16" s="1137"/>
      <c r="AO16" s="283">
        <v>632915</v>
      </c>
      <c r="AP16" s="283">
        <v>257597</v>
      </c>
      <c r="AQ16" s="284">
        <v>224486</v>
      </c>
      <c r="AR16" s="285">
        <v>14.7</v>
      </c>
    </row>
    <row r="17" spans="1:46" ht="13.2" x14ac:dyDescent="0.2">
      <c r="A17" s="265"/>
    </row>
    <row r="18" spans="1:46" ht="13.2" x14ac:dyDescent="0.2">
      <c r="A18" s="265"/>
      <c r="AQ18" s="286"/>
      <c r="AR18" s="286"/>
    </row>
    <row r="19" spans="1:46" ht="13.2" x14ac:dyDescent="0.2">
      <c r="A19" s="265"/>
      <c r="AK19" s="261" t="s">
        <v>528</v>
      </c>
    </row>
    <row r="20" spans="1:46" ht="13.2" x14ac:dyDescent="0.2">
      <c r="A20" s="265"/>
      <c r="AK20" s="287"/>
      <c r="AL20" s="288"/>
      <c r="AM20" s="288"/>
      <c r="AN20" s="289"/>
      <c r="AO20" s="290" t="s">
        <v>529</v>
      </c>
      <c r="AP20" s="291" t="s">
        <v>530</v>
      </c>
      <c r="AQ20" s="292" t="s">
        <v>531</v>
      </c>
      <c r="AR20" s="293"/>
    </row>
    <row r="21" spans="1:46" s="266" customFormat="1" ht="13.2" x14ac:dyDescent="0.2">
      <c r="A21" s="294"/>
      <c r="AK21" s="1138" t="s">
        <v>532</v>
      </c>
      <c r="AL21" s="1139"/>
      <c r="AM21" s="1139"/>
      <c r="AN21" s="1140"/>
      <c r="AO21" s="295">
        <v>25.64</v>
      </c>
      <c r="AP21" s="296">
        <v>20.23</v>
      </c>
      <c r="AQ21" s="297">
        <v>5.41</v>
      </c>
      <c r="AS21" s="298"/>
      <c r="AT21" s="294"/>
    </row>
    <row r="22" spans="1:46" s="266" customFormat="1" ht="13.2" x14ac:dyDescent="0.2">
      <c r="A22" s="294"/>
      <c r="AK22" s="1138" t="s">
        <v>533</v>
      </c>
      <c r="AL22" s="1139"/>
      <c r="AM22" s="1139"/>
      <c r="AN22" s="1140"/>
      <c r="AO22" s="299">
        <v>89.2</v>
      </c>
      <c r="AP22" s="300">
        <v>95.4</v>
      </c>
      <c r="AQ22" s="301">
        <v>-6.2</v>
      </c>
      <c r="AR22" s="286"/>
      <c r="AS22" s="298"/>
      <c r="AT22" s="294"/>
    </row>
    <row r="23" spans="1:46" s="266" customFormat="1" ht="13.2" x14ac:dyDescent="0.2">
      <c r="A23" s="294"/>
      <c r="AP23" s="286"/>
      <c r="AQ23" s="286"/>
      <c r="AR23" s="286"/>
      <c r="AS23" s="298"/>
      <c r="AT23" s="294"/>
    </row>
    <row r="24" spans="1:46" s="266" customFormat="1" ht="13.2" x14ac:dyDescent="0.2">
      <c r="A24" s="294"/>
      <c r="AP24" s="286"/>
      <c r="AQ24" s="286"/>
      <c r="AR24" s="286"/>
      <c r="AS24" s="298"/>
      <c r="AT24" s="294"/>
    </row>
    <row r="25" spans="1:46" s="266" customFormat="1" ht="13.2"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4"/>
    </row>
    <row r="26" spans="1:46" s="266" customFormat="1" ht="13.2" x14ac:dyDescent="0.2">
      <c r="A26" s="266" t="s">
        <v>534</v>
      </c>
      <c r="AP26" s="286"/>
      <c r="AQ26" s="286"/>
      <c r="AR26" s="286"/>
    </row>
    <row r="27" spans="1:46" ht="13.2" x14ac:dyDescent="0.2">
      <c r="A27" s="306"/>
      <c r="AS27" s="261"/>
      <c r="AT27" s="261"/>
    </row>
    <row r="28" spans="1:46" ht="16.2" x14ac:dyDescent="0.2">
      <c r="A28" s="262" t="s">
        <v>535</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7"/>
    </row>
    <row r="29" spans="1:46" ht="13.2" x14ac:dyDescent="0.2">
      <c r="A29" s="265"/>
      <c r="AK29" s="266" t="s">
        <v>536</v>
      </c>
      <c r="AL29" s="266"/>
      <c r="AM29" s="266"/>
      <c r="AN29" s="266"/>
      <c r="AS29" s="308"/>
    </row>
    <row r="30" spans="1:46" ht="13.5" customHeight="1" x14ac:dyDescent="0.2">
      <c r="A30" s="265"/>
      <c r="AK30" s="268"/>
      <c r="AL30" s="269"/>
      <c r="AM30" s="269"/>
      <c r="AN30" s="270"/>
      <c r="AO30" s="1141" t="s">
        <v>515</v>
      </c>
      <c r="AP30" s="271"/>
      <c r="AQ30" s="272" t="s">
        <v>516</v>
      </c>
      <c r="AR30" s="273"/>
    </row>
    <row r="31" spans="1:46" ht="13.2" x14ac:dyDescent="0.2">
      <c r="A31" s="265"/>
      <c r="AK31" s="274"/>
      <c r="AL31" s="275"/>
      <c r="AM31" s="275"/>
      <c r="AN31" s="276"/>
      <c r="AO31" s="1142"/>
      <c r="AP31" s="277" t="s">
        <v>517</v>
      </c>
      <c r="AQ31" s="278" t="s">
        <v>518</v>
      </c>
      <c r="AR31" s="279" t="s">
        <v>519</v>
      </c>
    </row>
    <row r="32" spans="1:46" ht="27" customHeight="1" x14ac:dyDescent="0.2">
      <c r="A32" s="265"/>
      <c r="AK32" s="1121" t="s">
        <v>537</v>
      </c>
      <c r="AL32" s="1122"/>
      <c r="AM32" s="1122"/>
      <c r="AN32" s="1123"/>
      <c r="AO32" s="309">
        <v>406146</v>
      </c>
      <c r="AP32" s="309">
        <v>165302</v>
      </c>
      <c r="AQ32" s="310">
        <v>117380</v>
      </c>
      <c r="AR32" s="311">
        <v>40.799999999999997</v>
      </c>
    </row>
    <row r="33" spans="1:46" ht="13.5" customHeight="1" x14ac:dyDescent="0.2">
      <c r="A33" s="265"/>
      <c r="AK33" s="1121" t="s">
        <v>538</v>
      </c>
      <c r="AL33" s="1122"/>
      <c r="AM33" s="1122"/>
      <c r="AN33" s="1123"/>
      <c r="AO33" s="309" t="s">
        <v>523</v>
      </c>
      <c r="AP33" s="309" t="s">
        <v>523</v>
      </c>
      <c r="AQ33" s="310" t="s">
        <v>523</v>
      </c>
      <c r="AR33" s="311" t="s">
        <v>523</v>
      </c>
    </row>
    <row r="34" spans="1:46" ht="27" customHeight="1" x14ac:dyDescent="0.2">
      <c r="A34" s="265"/>
      <c r="AK34" s="1121" t="s">
        <v>539</v>
      </c>
      <c r="AL34" s="1122"/>
      <c r="AM34" s="1122"/>
      <c r="AN34" s="1123"/>
      <c r="AO34" s="309" t="s">
        <v>523</v>
      </c>
      <c r="AP34" s="309" t="s">
        <v>523</v>
      </c>
      <c r="AQ34" s="310" t="s">
        <v>523</v>
      </c>
      <c r="AR34" s="311" t="s">
        <v>523</v>
      </c>
    </row>
    <row r="35" spans="1:46" ht="27" customHeight="1" x14ac:dyDescent="0.2">
      <c r="A35" s="265"/>
      <c r="AK35" s="1121" t="s">
        <v>540</v>
      </c>
      <c r="AL35" s="1122"/>
      <c r="AM35" s="1122"/>
      <c r="AN35" s="1123"/>
      <c r="AO35" s="309">
        <v>135915</v>
      </c>
      <c r="AP35" s="309">
        <v>55317</v>
      </c>
      <c r="AQ35" s="310">
        <v>31875</v>
      </c>
      <c r="AR35" s="311">
        <v>73.5</v>
      </c>
    </row>
    <row r="36" spans="1:46" ht="27" customHeight="1" x14ac:dyDescent="0.2">
      <c r="A36" s="265"/>
      <c r="AK36" s="1121" t="s">
        <v>541</v>
      </c>
      <c r="AL36" s="1122"/>
      <c r="AM36" s="1122"/>
      <c r="AN36" s="1123"/>
      <c r="AO36" s="309">
        <v>12068</v>
      </c>
      <c r="AP36" s="309">
        <v>4912</v>
      </c>
      <c r="AQ36" s="310">
        <v>2465</v>
      </c>
      <c r="AR36" s="311">
        <v>99.3</v>
      </c>
    </row>
    <row r="37" spans="1:46" ht="13.5" customHeight="1" x14ac:dyDescent="0.2">
      <c r="A37" s="265"/>
      <c r="AK37" s="1121" t="s">
        <v>542</v>
      </c>
      <c r="AL37" s="1122"/>
      <c r="AM37" s="1122"/>
      <c r="AN37" s="1123"/>
      <c r="AO37" s="309" t="s">
        <v>523</v>
      </c>
      <c r="AP37" s="309" t="s">
        <v>523</v>
      </c>
      <c r="AQ37" s="310">
        <v>285</v>
      </c>
      <c r="AR37" s="311" t="s">
        <v>523</v>
      </c>
    </row>
    <row r="38" spans="1:46" ht="27" customHeight="1" x14ac:dyDescent="0.2">
      <c r="A38" s="265"/>
      <c r="AK38" s="1118" t="s">
        <v>543</v>
      </c>
      <c r="AL38" s="1119"/>
      <c r="AM38" s="1119"/>
      <c r="AN38" s="1120"/>
      <c r="AO38" s="312" t="s">
        <v>523</v>
      </c>
      <c r="AP38" s="312" t="s">
        <v>523</v>
      </c>
      <c r="AQ38" s="313">
        <v>17</v>
      </c>
      <c r="AR38" s="301" t="s">
        <v>523</v>
      </c>
      <c r="AS38" s="308"/>
    </row>
    <row r="39" spans="1:46" ht="13.2" x14ac:dyDescent="0.2">
      <c r="A39" s="265"/>
      <c r="AK39" s="1118" t="s">
        <v>544</v>
      </c>
      <c r="AL39" s="1119"/>
      <c r="AM39" s="1119"/>
      <c r="AN39" s="1120"/>
      <c r="AO39" s="309">
        <v>-11435</v>
      </c>
      <c r="AP39" s="309">
        <v>-4654</v>
      </c>
      <c r="AQ39" s="310">
        <v>-3552</v>
      </c>
      <c r="AR39" s="311">
        <v>31</v>
      </c>
      <c r="AS39" s="308"/>
    </row>
    <row r="40" spans="1:46" ht="27" customHeight="1" x14ac:dyDescent="0.2">
      <c r="A40" s="265"/>
      <c r="AK40" s="1121" t="s">
        <v>545</v>
      </c>
      <c r="AL40" s="1122"/>
      <c r="AM40" s="1122"/>
      <c r="AN40" s="1123"/>
      <c r="AO40" s="309">
        <v>-444142</v>
      </c>
      <c r="AP40" s="309">
        <v>-180766</v>
      </c>
      <c r="AQ40" s="310">
        <v>-113436</v>
      </c>
      <c r="AR40" s="311">
        <v>59.4</v>
      </c>
      <c r="AS40" s="308"/>
    </row>
    <row r="41" spans="1:46" ht="13.2" x14ac:dyDescent="0.2">
      <c r="A41" s="265"/>
      <c r="AK41" s="1124" t="s">
        <v>302</v>
      </c>
      <c r="AL41" s="1125"/>
      <c r="AM41" s="1125"/>
      <c r="AN41" s="1126"/>
      <c r="AO41" s="309">
        <v>98552</v>
      </c>
      <c r="AP41" s="309">
        <v>40111</v>
      </c>
      <c r="AQ41" s="310">
        <v>35033</v>
      </c>
      <c r="AR41" s="311">
        <v>14.5</v>
      </c>
      <c r="AS41" s="308"/>
    </row>
    <row r="42" spans="1:46" ht="13.2" x14ac:dyDescent="0.2">
      <c r="A42" s="265"/>
      <c r="AK42" s="314" t="s">
        <v>546</v>
      </c>
      <c r="AQ42" s="286"/>
      <c r="AR42" s="286"/>
      <c r="AS42" s="308"/>
    </row>
    <row r="43" spans="1:46" ht="13.2" x14ac:dyDescent="0.2">
      <c r="A43" s="265"/>
      <c r="AP43" s="315"/>
      <c r="AQ43" s="286"/>
      <c r="AS43" s="308"/>
    </row>
    <row r="44" spans="1:46" ht="13.2" x14ac:dyDescent="0.2">
      <c r="A44" s="265"/>
      <c r="AQ44" s="286"/>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6"/>
      <c r="AR45" s="263"/>
      <c r="AS45" s="263"/>
      <c r="AT45" s="261"/>
    </row>
    <row r="46" spans="1:46" ht="13.2" x14ac:dyDescent="0.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61"/>
    </row>
    <row r="47" spans="1:46" ht="17.25" customHeight="1" x14ac:dyDescent="0.2">
      <c r="A47" s="318" t="s">
        <v>547</v>
      </c>
    </row>
    <row r="48" spans="1:46" ht="13.2" x14ac:dyDescent="0.2">
      <c r="A48" s="265"/>
      <c r="AK48" s="319" t="s">
        <v>548</v>
      </c>
      <c r="AL48" s="319"/>
      <c r="AM48" s="319"/>
      <c r="AN48" s="319"/>
      <c r="AO48" s="319"/>
      <c r="AP48" s="319"/>
      <c r="AQ48" s="320"/>
      <c r="AR48" s="319"/>
    </row>
    <row r="49" spans="1:44" ht="13.5" customHeight="1" x14ac:dyDescent="0.2">
      <c r="A49" s="265"/>
      <c r="AK49" s="321"/>
      <c r="AL49" s="322"/>
      <c r="AM49" s="1127" t="s">
        <v>515</v>
      </c>
      <c r="AN49" s="1129" t="s">
        <v>549</v>
      </c>
      <c r="AO49" s="1130"/>
      <c r="AP49" s="1130"/>
      <c r="AQ49" s="1130"/>
      <c r="AR49" s="1131"/>
    </row>
    <row r="50" spans="1:44" ht="13.2" x14ac:dyDescent="0.2">
      <c r="A50" s="265"/>
      <c r="AK50" s="323"/>
      <c r="AL50" s="324"/>
      <c r="AM50" s="1128"/>
      <c r="AN50" s="325" t="s">
        <v>550</v>
      </c>
      <c r="AO50" s="326" t="s">
        <v>551</v>
      </c>
      <c r="AP50" s="327" t="s">
        <v>552</v>
      </c>
      <c r="AQ50" s="328" t="s">
        <v>553</v>
      </c>
      <c r="AR50" s="329" t="s">
        <v>554</v>
      </c>
    </row>
    <row r="51" spans="1:44" ht="13.2" x14ac:dyDescent="0.2">
      <c r="A51" s="265"/>
      <c r="AK51" s="321" t="s">
        <v>555</v>
      </c>
      <c r="AL51" s="322"/>
      <c r="AM51" s="330">
        <v>539672</v>
      </c>
      <c r="AN51" s="331">
        <v>198847</v>
      </c>
      <c r="AO51" s="332">
        <v>-47.8</v>
      </c>
      <c r="AP51" s="333">
        <v>237994</v>
      </c>
      <c r="AQ51" s="334">
        <v>-2.9</v>
      </c>
      <c r="AR51" s="335">
        <v>-44.9</v>
      </c>
    </row>
    <row r="52" spans="1:44" ht="13.2" x14ac:dyDescent="0.2">
      <c r="A52" s="265"/>
      <c r="AK52" s="336"/>
      <c r="AL52" s="337" t="s">
        <v>556</v>
      </c>
      <c r="AM52" s="338">
        <v>375248</v>
      </c>
      <c r="AN52" s="339">
        <v>138264</v>
      </c>
      <c r="AO52" s="340">
        <v>-55</v>
      </c>
      <c r="AP52" s="341">
        <v>110361</v>
      </c>
      <c r="AQ52" s="342">
        <v>1.3</v>
      </c>
      <c r="AR52" s="343">
        <v>-56.3</v>
      </c>
    </row>
    <row r="53" spans="1:44" ht="13.2" x14ac:dyDescent="0.2">
      <c r="A53" s="265"/>
      <c r="AK53" s="321" t="s">
        <v>557</v>
      </c>
      <c r="AL53" s="322"/>
      <c r="AM53" s="330">
        <v>816543</v>
      </c>
      <c r="AN53" s="331">
        <v>308013</v>
      </c>
      <c r="AO53" s="332">
        <v>54.9</v>
      </c>
      <c r="AP53" s="333">
        <v>267911</v>
      </c>
      <c r="AQ53" s="334">
        <v>12.6</v>
      </c>
      <c r="AR53" s="335">
        <v>42.3</v>
      </c>
    </row>
    <row r="54" spans="1:44" ht="13.2" x14ac:dyDescent="0.2">
      <c r="A54" s="265"/>
      <c r="AK54" s="336"/>
      <c r="AL54" s="337" t="s">
        <v>556</v>
      </c>
      <c r="AM54" s="338">
        <v>540176</v>
      </c>
      <c r="AN54" s="339">
        <v>203763</v>
      </c>
      <c r="AO54" s="340">
        <v>47.4</v>
      </c>
      <c r="AP54" s="341">
        <v>106425</v>
      </c>
      <c r="AQ54" s="342">
        <v>-3.6</v>
      </c>
      <c r="AR54" s="343">
        <v>51</v>
      </c>
    </row>
    <row r="55" spans="1:44" ht="13.2" x14ac:dyDescent="0.2">
      <c r="A55" s="265"/>
      <c r="AK55" s="321" t="s">
        <v>558</v>
      </c>
      <c r="AL55" s="322"/>
      <c r="AM55" s="330">
        <v>671685</v>
      </c>
      <c r="AN55" s="331">
        <v>259138</v>
      </c>
      <c r="AO55" s="332">
        <v>-15.9</v>
      </c>
      <c r="AP55" s="333">
        <v>228215</v>
      </c>
      <c r="AQ55" s="334">
        <v>-14.8</v>
      </c>
      <c r="AR55" s="335">
        <v>-1.1000000000000001</v>
      </c>
    </row>
    <row r="56" spans="1:44" ht="13.2" x14ac:dyDescent="0.2">
      <c r="A56" s="265"/>
      <c r="AK56" s="336"/>
      <c r="AL56" s="337" t="s">
        <v>556</v>
      </c>
      <c r="AM56" s="338">
        <v>377477</v>
      </c>
      <c r="AN56" s="339">
        <v>145632</v>
      </c>
      <c r="AO56" s="340">
        <v>-28.5</v>
      </c>
      <c r="AP56" s="341">
        <v>117571</v>
      </c>
      <c r="AQ56" s="342">
        <v>10.5</v>
      </c>
      <c r="AR56" s="343">
        <v>-39</v>
      </c>
    </row>
    <row r="57" spans="1:44" ht="13.2" x14ac:dyDescent="0.2">
      <c r="A57" s="265"/>
      <c r="AK57" s="321" t="s">
        <v>559</v>
      </c>
      <c r="AL57" s="322"/>
      <c r="AM57" s="330">
        <v>699432</v>
      </c>
      <c r="AN57" s="331">
        <v>276674</v>
      </c>
      <c r="AO57" s="332">
        <v>6.8</v>
      </c>
      <c r="AP57" s="333">
        <v>264232</v>
      </c>
      <c r="AQ57" s="334">
        <v>15.8</v>
      </c>
      <c r="AR57" s="335">
        <v>-9</v>
      </c>
    </row>
    <row r="58" spans="1:44" ht="13.2" x14ac:dyDescent="0.2">
      <c r="A58" s="265"/>
      <c r="AK58" s="336"/>
      <c r="AL58" s="337" t="s">
        <v>556</v>
      </c>
      <c r="AM58" s="338">
        <v>480812</v>
      </c>
      <c r="AN58" s="339">
        <v>190195</v>
      </c>
      <c r="AO58" s="340">
        <v>30.6</v>
      </c>
      <c r="AP58" s="341">
        <v>133959</v>
      </c>
      <c r="AQ58" s="342">
        <v>13.9</v>
      </c>
      <c r="AR58" s="343">
        <v>16.7</v>
      </c>
    </row>
    <row r="59" spans="1:44" ht="13.2" x14ac:dyDescent="0.2">
      <c r="A59" s="265"/>
      <c r="AK59" s="321" t="s">
        <v>560</v>
      </c>
      <c r="AL59" s="322"/>
      <c r="AM59" s="330">
        <v>814508</v>
      </c>
      <c r="AN59" s="331">
        <v>331505</v>
      </c>
      <c r="AO59" s="332">
        <v>19.8</v>
      </c>
      <c r="AP59" s="333">
        <v>263613</v>
      </c>
      <c r="AQ59" s="334">
        <v>-0.2</v>
      </c>
      <c r="AR59" s="335">
        <v>20</v>
      </c>
    </row>
    <row r="60" spans="1:44" ht="13.2" x14ac:dyDescent="0.2">
      <c r="A60" s="265"/>
      <c r="AK60" s="336"/>
      <c r="AL60" s="337" t="s">
        <v>556</v>
      </c>
      <c r="AM60" s="338">
        <v>517837</v>
      </c>
      <c r="AN60" s="339">
        <v>210760</v>
      </c>
      <c r="AO60" s="340">
        <v>10.8</v>
      </c>
      <c r="AP60" s="341">
        <v>128823</v>
      </c>
      <c r="AQ60" s="342">
        <v>-3.8</v>
      </c>
      <c r="AR60" s="343">
        <v>14.6</v>
      </c>
    </row>
    <row r="61" spans="1:44" ht="13.2" x14ac:dyDescent="0.2">
      <c r="A61" s="265"/>
      <c r="AK61" s="321" t="s">
        <v>561</v>
      </c>
      <c r="AL61" s="344"/>
      <c r="AM61" s="330">
        <v>708368</v>
      </c>
      <c r="AN61" s="331">
        <v>274835</v>
      </c>
      <c r="AO61" s="332">
        <v>3.6</v>
      </c>
      <c r="AP61" s="333">
        <v>252393</v>
      </c>
      <c r="AQ61" s="345">
        <v>2.1</v>
      </c>
      <c r="AR61" s="335">
        <v>1.5</v>
      </c>
    </row>
    <row r="62" spans="1:44" ht="13.2" x14ac:dyDescent="0.2">
      <c r="A62" s="265"/>
      <c r="AK62" s="336"/>
      <c r="AL62" s="337" t="s">
        <v>556</v>
      </c>
      <c r="AM62" s="338">
        <v>458310</v>
      </c>
      <c r="AN62" s="339">
        <v>177723</v>
      </c>
      <c r="AO62" s="340">
        <v>1.1000000000000001</v>
      </c>
      <c r="AP62" s="341">
        <v>119428</v>
      </c>
      <c r="AQ62" s="342">
        <v>3.7</v>
      </c>
      <c r="AR62" s="343">
        <v>-2.6</v>
      </c>
    </row>
    <row r="63" spans="1:44" ht="13.2" x14ac:dyDescent="0.2">
      <c r="A63" s="265"/>
    </row>
    <row r="64" spans="1:44" ht="13.2" x14ac:dyDescent="0.2">
      <c r="A64" s="265"/>
    </row>
    <row r="65" spans="1:46" ht="13.2" x14ac:dyDescent="0.2">
      <c r="A65" s="265"/>
    </row>
    <row r="66" spans="1:46" ht="13.2" x14ac:dyDescent="0.2">
      <c r="A66" s="346"/>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47"/>
    </row>
    <row r="67" spans="1:46" ht="13.5" hidden="1" customHeight="1" x14ac:dyDescent="0.2">
      <c r="AS67" s="261"/>
      <c r="AT67" s="261"/>
    </row>
    <row r="70" spans="1:46" ht="13.2" hidden="1" x14ac:dyDescent="0.2"/>
    <row r="71" spans="1:46" ht="13.2" hidden="1" x14ac:dyDescent="0.2"/>
    <row r="72" spans="1:46" ht="13.2" hidden="1" x14ac:dyDescent="0.2"/>
    <row r="73" spans="1:46" ht="13.2" hidden="1" x14ac:dyDescent="0.2"/>
  </sheetData>
  <sheetProtection algorithmName="SHA-512" hashValue="ePG+J+hXZuZPXmgt0ggUPPgv1pPqOUXetg4hkHmwTLndXFKXxcXGMX36f6OxYoqGWiVmkspoLlGa5JksOaOW9Q==" saltValue="yEghCtjYT0GILGe8fZuF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ZewuzbqvzvwqOA4vVFvXrpvS5WosZNqq83vxJFnqJiPEU2J3RkOj9z+MWdJN+aqizEsP0g9ZYgI+HzacT50p6A==" saltValue="5o6+rqFUdEfkOGWyQHD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GZhWS7wUcnwMvon1thVXuR+mlCq9l+5VLUcpaoKP0GjJYXoQzDUdV0l1A4Euc0pfBYdXDrzj+TvAXVzLgwwAIQ==" saltValue="bu7k5ZGBk5g9zwF++FNE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43" t="s">
        <v>3</v>
      </c>
      <c r="D47" s="1143"/>
      <c r="E47" s="1144"/>
      <c r="F47" s="11">
        <v>124.91</v>
      </c>
      <c r="G47" s="12">
        <v>75.94</v>
      </c>
      <c r="H47" s="12">
        <v>67.2</v>
      </c>
      <c r="I47" s="12">
        <v>68.260000000000005</v>
      </c>
      <c r="J47" s="13">
        <v>65.02</v>
      </c>
    </row>
    <row r="48" spans="2:10" ht="57.75" customHeight="1" x14ac:dyDescent="0.2">
      <c r="B48" s="14"/>
      <c r="C48" s="1145" t="s">
        <v>4</v>
      </c>
      <c r="D48" s="1145"/>
      <c r="E48" s="1146"/>
      <c r="F48" s="15">
        <v>15.44</v>
      </c>
      <c r="G48" s="16">
        <v>14.29</v>
      </c>
      <c r="H48" s="16">
        <v>11.01</v>
      </c>
      <c r="I48" s="16">
        <v>17.690000000000001</v>
      </c>
      <c r="J48" s="17">
        <v>18.97</v>
      </c>
    </row>
    <row r="49" spans="2:10" ht="57.75" customHeight="1" thickBot="1" x14ac:dyDescent="0.25">
      <c r="B49" s="18"/>
      <c r="C49" s="1147" t="s">
        <v>5</v>
      </c>
      <c r="D49" s="1147"/>
      <c r="E49" s="1148"/>
      <c r="F49" s="19">
        <v>34.54</v>
      </c>
      <c r="G49" s="20" t="s">
        <v>570</v>
      </c>
      <c r="H49" s="20" t="s">
        <v>571</v>
      </c>
      <c r="I49" s="20">
        <v>7.34</v>
      </c>
      <c r="J49" s="21">
        <v>2.82</v>
      </c>
    </row>
    <row r="50" spans="2:10" ht="13.5" customHeight="1" x14ac:dyDescent="0.2"/>
  </sheetData>
  <sheetProtection algorithmName="SHA-512" hashValue="QfhuwgzxyanG6hrfeGV8T9fMiw4jzxQMx2QwlU1oeLAP+WG/VSqD83/WSxFRSya8not/5PRkwmKK50CFqOWZmw==" saltValue="HGgNheyXPEuxeGhqJt34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2022-03-08T09:24:34Z</cp:lastPrinted>
  <dcterms:created xsi:type="dcterms:W3CDTF">2022-02-02T04:55:24Z</dcterms:created>
  <dcterms:modified xsi:type="dcterms:W3CDTF">2023-01-17T02:25:22Z</dcterms:modified>
  <cp:category/>
</cp:coreProperties>
</file>