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223026\Desktop\財政資料集\HP掲載資料\"/>
    </mc:Choice>
  </mc:AlternateContent>
  <xr:revisionPtr revIDLastSave="0" documentId="13_ncr:1_{838FB372-7D86-4381-B8F8-0591D2F3427C}" xr6:coauthVersionLast="47" xr6:coauthVersionMax="47" xr10:uidLastSave="{00000000-0000-0000-0000-000000000000}"/>
  <bookViews>
    <workbookView xWindow="2868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AM36" i="10"/>
  <c r="AM35" i="10"/>
  <c r="C35" i="10"/>
  <c r="C36" i="10" s="1"/>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 r="BW42" i="10" s="1"/>
  <c r="BE34" i="10"/>
  <c r="BE35" i="10" s="1"/>
  <c r="BE36" i="10" s="1"/>
  <c r="CO34" i="10" l="1"/>
  <c r="CO35" i="10" s="1"/>
  <c r="CO36" i="10" s="1"/>
</calcChain>
</file>

<file path=xl/sharedStrings.xml><?xml version="1.0" encoding="utf-8"?>
<sst xmlns="http://schemas.openxmlformats.org/spreadsheetml/2006/main" count="1104" uniqueCount="616">
  <si>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</si>
  <si>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</si>
  <si>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</si>
  <si>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</si>
  <si>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</si>
  <si>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</si>
  <si>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</si>
  <si>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</si>
  <si>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</si>
  <si>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</si>
  <si>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</si>
  <si>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</si>
  <si>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</si>
  <si>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</si>
  <si>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</si>
  <si>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</si>
  <si>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</si>
  <si>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</si>
  <si>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</si>
  <si>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</si>
  <si>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</si>
  <si>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</si>
  <si>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</si>
  <si>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</si>
  <si>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</si>
  <si>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</si>
  <si>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</si>
  <si>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</si>
  <si>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</si>
  <si>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</si>
  <si>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</si>
  <si>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</si>
  <si>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</si>
  <si>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</si>
  <si>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</si>
  <si>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</si>
  <si>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</si>
  <si>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</si>
  <si>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</si>
  <si>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</si>
  <si>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</si>
  <si>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</si>
  <si>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</si>
  <si>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</si>
  <si>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</si>
  <si>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</si>
  <si>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</si>
  <si>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</si>
  <si>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</si>
  <si>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</si>
  <si>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</si>
  <si>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</si>
  <si>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</si>
  <si>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</si>
  <si>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</si>
  <si>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</si>
  <si>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</si>
  <si>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</si>
  <si>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</si>
  <si>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</si>
  <si>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</si>
  <si>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</si>
  <si>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</si>
  <si>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</si>
  <si>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</si>
  <si>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</si>
  <si>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</si>
  <si>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</si>
  <si>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</si>
  <si>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</si>
  <si>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</si>
  <si>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</si>
  <si>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</si>
  <si>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</si>
  <si>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</si>
  <si>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</si>
  <si>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</si>
  <si>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</si>
  <si>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</si>
  <si>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</si>
  <si>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</si>
  <si>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</si>
  <si>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</si>
  <si>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</si>
  <si>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</si>
  <si>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</si>
  <si>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</si>
  <si>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</si>
  <si>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</si>
  <si>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</si>
  <si>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</si>
  <si>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</si>
  <si>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</si>
  <si>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</si>
  <si>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</si>
  <si>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</si>
  <si>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</si>
  <si>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南越前町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</si>
  <si>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</si>
  <si>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</si>
  <si>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</si>
  <si>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</si>
  <si>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</si>
  <si>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</si>
  <si>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</si>
  <si>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</si>
  <si>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</si>
  <si>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</si>
  <si>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</si>
  <si>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</si>
  <si>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</si>
  <si>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</si>
  <si>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</si>
  <si>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</si>
  <si>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</si>
  <si>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</si>
  <si>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</si>
  <si>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</si>
  <si>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</si>
  <si>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</si>
  <si>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</si>
  <si>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</si>
  <si>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</si>
  <si>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</si>
  <si>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</si>
  <si>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</si>
  <si>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</si>
  <si>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</si>
  <si>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</si>
  <si>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</si>
  <si>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</si>
  <si>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</si>
  <si>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</si>
  <si>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</si>
  <si>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</si>
  <si>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</si>
  <si>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</si>
  <si>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</si>
  <si>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</si>
  <si>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</si>
  <si>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</si>
  <si>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</si>
  <si>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</si>
  <si>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</si>
  <si>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</si>
  <si>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</si>
  <si>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</si>
  <si>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</si>
  <si>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</si>
  <si>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</si>
  <si>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</si>
  <si>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</si>
  <si>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</si>
  <si>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</si>
  <si>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</si>
  <si>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</si>
  <si>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</si>
  <si>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</si>
  <si>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</si>
  <si>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</si>
  <si>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</si>
  <si>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</si>
  <si>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</si>
  <si>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</si>
  <si>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</si>
  <si>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</si>
  <si>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</si>
  <si>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</si>
  <si>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</si>
  <si>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</si>
  <si>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</si>
  <si>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</si>
  <si>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</si>
  <si>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</si>
  <si>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</si>
  <si>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</si>
  <si>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</si>
  <si>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</si>
  <si>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</si>
  <si>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</si>
  <si>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</si>
  <si>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</si>
  <si>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</si>
  <si>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</si>
  <si>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</si>
  <si>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</si>
  <si>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</si>
  <si>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</si>
  <si>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</si>
  <si>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</si>
  <si>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</si>
  <si>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</si>
  <si>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</si>
  <si>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</si>
  <si>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</si>
  <si>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</si>
  <si>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</si>
  <si>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</si>
  <si>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</si>
  <si>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</si>
  <si>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</si>
  <si>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</si>
  <si>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</si>
  <si>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</si>
  <si>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</si>
  <si>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</si>
  <si>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</si>
  <si>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</si>
  <si>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</si>
  <si>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</si>
  <si>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</si>
  <si>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</si>
  <si>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</si>
  <si>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</si>
  <si>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</si>
  <si>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福井県南越前町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</si>
  <si>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</si>
  <si>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</si>
  <si>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</si>
  <si>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</si>
  <si>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</si>
  <si>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</si>
  <si>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</si>
  <si>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</si>
  <si>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</si>
  <si>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</si>
  <si>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</si>
  <si>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</si>
  <si>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</si>
  <si>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</si>
  <si>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</si>
  <si>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</si>
  <si>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</si>
  <si>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</si>
  <si>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</si>
  <si>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</si>
  <si>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</si>
  <si>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</si>
  <si>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</si>
  <si>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</si>
  <si>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</si>
  <si>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</si>
  <si>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</si>
  <si>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</si>
  <si>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</si>
  <si>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</si>
  <si>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</si>
  <si>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</si>
  <si>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</si>
  <si>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</si>
  <si>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</si>
  <si>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</si>
  <si>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</si>
  <si>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</si>
  <si>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</si>
  <si>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</si>
  <si>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</si>
  <si>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</si>
  <si>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</si>
  <si>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</si>
  <si>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</si>
  <si>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</si>
  <si>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</si>
  <si>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</si>
  <si>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</si>
  <si>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</si>
  <si>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</si>
  <si>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</si>
  <si>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</si>
  <si>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</si>
  <si>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</si>
  <si>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</si>
  <si>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</si>
  <si>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</si>
  <si>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</si>
  <si>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</si>
  <si>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</si>
  <si>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</si>
  <si>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</si>
  <si>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</si>
  <si>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</si>
  <si>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</si>
  <si>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</si>
  <si>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</si>
  <si>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</si>
  <si>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</si>
  <si>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</si>
  <si>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</si>
  <si>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</si>
  <si>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</si>
  <si>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</si>
  <si>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</si>
  <si>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</si>
  <si>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</si>
  <si>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</si>
  <si>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</si>
  <si>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</si>
  <si>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</si>
  <si>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</si>
  <si>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</si>
  <si>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</si>
  <si>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</si>
  <si>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</si>
  <si>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</si>
  <si>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</si>
  <si>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</si>
  <si>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</si>
  <si>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</si>
  <si>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</si>
  <si>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</si>
  <si>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</si>
  <si>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</si>
  <si>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</si>
  <si>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</si>
  <si>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</si>
  <si>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</si>
  <si>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</si>
  <si>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</si>
  <si>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</si>
  <si>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</si>
  <si>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</si>
  <si>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</si>
  <si>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</si>
  <si>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</si>
  <si>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</si>
  <si>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</si>
  <si>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</si>
  <si>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</si>
  <si>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</si>
  <si>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</si>
  <si>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</si>
  <si>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</si>
  <si>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</si>
  <si>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</si>
  <si>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</si>
  <si>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</si>
  <si>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</si>
  <si>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</si>
  <si>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</si>
  <si>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</si>
  <si>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</si>
  <si>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</si>
  <si>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</si>
  <si>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</si>
  <si>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病院</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</si>
  <si>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</si>
  <si>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</si>
  <si>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</si>
  <si>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</si>
  <si>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</si>
  <si>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</si>
  <si>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</si>
  <si>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</si>
  <si>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</si>
  <si>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</si>
  <si>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</si>
  <si>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</si>
  <si>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</si>
  <si>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</si>
  <si>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</si>
  <si>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</si>
  <si>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</si>
  <si>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</si>
  <si>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</si>
  <si>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</si>
  <si>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</si>
  <si>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</si>
  <si>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</si>
  <si>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</si>
  <si>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福井県南越前町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</si>
  <si>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</si>
  <si>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</si>
  <si>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</si>
  <si>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</si>
  <si>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</si>
  <si>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</si>
  <si>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</si>
  <si>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</si>
  <si>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</si>
  <si>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</si>
  <si>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</si>
  <si>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</si>
  <si>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</si>
  <si>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</si>
  <si>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</si>
  <si>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</si>
  <si>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</si>
  <si>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</si>
  <si>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</si>
  <si>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</si>
  <si>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河野診療所特別会計</t>
    <phoneticPr fontId="5"/>
  </si>
  <si>
    <t>農業者労働災害共済特別会計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</si>
  <si>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</si>
  <si>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</si>
  <si>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</si>
  <si>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</si>
  <si>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</si>
  <si>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</si>
  <si>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</si>
  <si>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</si>
  <si>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</si>
  <si>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</si>
  <si>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</si>
  <si>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</si>
  <si>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</si>
  <si>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</si>
  <si>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</si>
  <si>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国民健康保険今庄診療所特別会計</t>
    <phoneticPr fontId="5"/>
  </si>
  <si>
    <t>後期高齢者医療特別会計</t>
    <phoneticPr fontId="5"/>
  </si>
  <si>
    <t>老人保健施設特別会計</t>
    <phoneticPr fontId="5"/>
  </si>
  <si>
    <t>介護保険特別会計</t>
    <phoneticPr fontId="5"/>
  </si>
  <si>
    <t>水道事業会計</t>
    <phoneticPr fontId="5"/>
  </si>
  <si>
    <t>法適用企業</t>
    <phoneticPr fontId="5"/>
  </si>
  <si>
    <t>個別排水処理施設特別会計</t>
    <phoneticPr fontId="5"/>
  </si>
  <si>
    <t>法非適用企業</t>
    <phoneticPr fontId="5"/>
  </si>
  <si>
    <t>農業集落排水特別会計</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</si>
  <si>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</si>
  <si>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</si>
  <si>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</si>
  <si>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</si>
  <si>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</si>
  <si>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</si>
  <si>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</si>
  <si>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</si>
  <si>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</si>
  <si>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</si>
  <si>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</si>
  <si>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</si>
  <si>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</si>
  <si>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</si>
  <si>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</si>
  <si>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</si>
  <si>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</si>
  <si>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</si>
  <si>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</si>
  <si>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</si>
  <si>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</si>
  <si>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</si>
  <si>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</si>
  <si>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</si>
  <si>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</si>
  <si>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</si>
  <si>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</si>
  <si>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</si>
  <si>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</si>
  <si>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</si>
  <si>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</si>
  <si>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</si>
  <si>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</si>
  <si>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</si>
  <si>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</si>
  <si>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</si>
  <si>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</si>
  <si>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</si>
  <si>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</si>
  <si>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</si>
  <si>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</si>
  <si>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</si>
  <si>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</si>
  <si>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</si>
  <si>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</si>
  <si>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</si>
  <si>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</si>
  <si>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</si>
  <si>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</si>
  <si>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</si>
  <si>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</si>
  <si>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</si>
  <si>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</si>
  <si>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</si>
  <si>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</si>
  <si>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</si>
  <si>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</si>
  <si>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農業集落排水施設特別会計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</si>
  <si>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</si>
  <si>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</si>
  <si>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</si>
  <si>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</si>
  <si>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個別排水処理施設特別会計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</si>
  <si>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</si>
  <si>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</si>
  <si>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</si>
  <si>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</si>
  <si>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</si>
  <si>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</si>
  <si>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</si>
  <si>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</si>
  <si>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</si>
  <si>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</si>
  <si>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</si>
  <si>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</si>
  <si>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</si>
  <si>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</si>
  <si>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</si>
  <si>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</si>
  <si>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</si>
  <si>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</si>
  <si>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</si>
  <si>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</si>
  <si>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</si>
  <si>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</si>
  <si>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</si>
  <si>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</si>
  <si>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</si>
  <si>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</si>
  <si>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</si>
  <si>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</si>
  <si>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</si>
  <si>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</si>
  <si>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</si>
  <si>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</si>
  <si>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</si>
  <si>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</si>
  <si>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</si>
  <si>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</si>
  <si>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</si>
  <si>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</si>
  <si>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</si>
  <si>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</si>
  <si>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</si>
  <si>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</si>
  <si>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</si>
  <si>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</si>
  <si>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</si>
  <si>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</si>
  <si>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</si>
  <si>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</si>
  <si>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</si>
  <si>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</si>
  <si>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</si>
  <si>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</si>
  <si>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</si>
  <si>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</si>
  <si>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</si>
  <si>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</si>
  <si>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</si>
  <si>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</si>
  <si>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</si>
  <si>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</si>
  <si>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</si>
  <si>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</si>
  <si>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</si>
  <si>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</si>
  <si>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</si>
  <si>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</si>
  <si>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</si>
  <si>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</si>
  <si>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</si>
  <si>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</si>
  <si>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</si>
  <si>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</si>
  <si>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</si>
  <si>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</si>
  <si>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</si>
  <si>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</si>
  <si>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</si>
  <si>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</si>
  <si>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</si>
  <si>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</si>
  <si>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</si>
  <si>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</si>
  <si>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</si>
  <si>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3.31</t>
  </si>
  <si>
    <t>▲ 1.57</t>
  </si>
  <si>
    <t>一般会計</t>
  </si>
  <si>
    <t>介護保険特別会計</t>
  </si>
  <si>
    <t>水道事業会計</t>
  </si>
  <si>
    <t>国民健康保険特別会計</t>
  </si>
  <si>
    <t>河野診療所特別会計</t>
  </si>
  <si>
    <t>老人保健施設特別会計</t>
  </si>
  <si>
    <t>国民健康保険今庄診療所特別会計</t>
  </si>
  <si>
    <t>農業者労働災害共済特別会計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</si>
  <si>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</si>
  <si>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</si>
  <si>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</si>
  <si>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</si>
  <si>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</si>
  <si>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</si>
  <si>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</si>
  <si>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</si>
  <si>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 xml:space="preserve"> </t>
    <phoneticPr fontId="2"/>
  </si>
  <si>
    <t>-</t>
    <phoneticPr fontId="2"/>
  </si>
  <si>
    <t>-</t>
    <phoneticPr fontId="2"/>
  </si>
  <si>
    <t>-</t>
    <phoneticPr fontId="2"/>
  </si>
  <si>
    <t>南越消防組合</t>
    <phoneticPr fontId="2"/>
  </si>
  <si>
    <t>南越清掃組合</t>
    <phoneticPr fontId="2"/>
  </si>
  <si>
    <t>福井県後期高齢者医療広域組合連合</t>
    <rPh sb="0" eb="3">
      <t>フクイケン</t>
    </rPh>
    <rPh sb="3" eb="5">
      <t>コウキ</t>
    </rPh>
    <rPh sb="5" eb="8">
      <t>コウレイシャ</t>
    </rPh>
    <rPh sb="8" eb="10">
      <t>イリョウ</t>
    </rPh>
    <rPh sb="10" eb="12">
      <t>コウイキ</t>
    </rPh>
    <rPh sb="12" eb="14">
      <t>クミアイ</t>
    </rPh>
    <rPh sb="14" eb="16">
      <t>レンゴウ</t>
    </rPh>
    <phoneticPr fontId="2"/>
  </si>
  <si>
    <t>福井県後期高齢者医療広域組合連合（事業会計）</t>
    <rPh sb="0" eb="3">
      <t>フクイケン</t>
    </rPh>
    <rPh sb="3" eb="5">
      <t>コウキ</t>
    </rPh>
    <rPh sb="5" eb="8">
      <t>コウレイシャ</t>
    </rPh>
    <rPh sb="8" eb="10">
      <t>イリョウ</t>
    </rPh>
    <rPh sb="10" eb="12">
      <t>コウイキ</t>
    </rPh>
    <rPh sb="12" eb="14">
      <t>クミアイ</t>
    </rPh>
    <rPh sb="14" eb="16">
      <t>レンゴウ</t>
    </rPh>
    <rPh sb="17" eb="19">
      <t>ジギョウ</t>
    </rPh>
    <rPh sb="19" eb="21">
      <t>カイケイ</t>
    </rPh>
    <phoneticPr fontId="2"/>
  </si>
  <si>
    <t>福井県市町村総合事務組合（普通会計）</t>
    <rPh sb="0" eb="3">
      <t>フクイケン</t>
    </rPh>
    <rPh sb="3" eb="6">
      <t>シチョウソン</t>
    </rPh>
    <rPh sb="6" eb="8">
      <t>ソウゴウ</t>
    </rPh>
    <rPh sb="8" eb="10">
      <t>ジム</t>
    </rPh>
    <rPh sb="10" eb="12">
      <t>クミアイ</t>
    </rPh>
    <rPh sb="13" eb="15">
      <t>フツウ</t>
    </rPh>
    <rPh sb="15" eb="17">
      <t>カイケイ</t>
    </rPh>
    <phoneticPr fontId="2"/>
  </si>
  <si>
    <t>福井県市町村総合事務組合（事業会計）</t>
    <rPh sb="13" eb="15">
      <t>ジギョウ</t>
    </rPh>
    <rPh sb="15" eb="17">
      <t>カイケイ</t>
    </rPh>
    <phoneticPr fontId="2"/>
  </si>
  <si>
    <t>福井県丹南広域組合</t>
    <rPh sb="0" eb="3">
      <t>フクイケン</t>
    </rPh>
    <rPh sb="3" eb="5">
      <t>タンナン</t>
    </rPh>
    <rPh sb="5" eb="7">
      <t>コウイキ</t>
    </rPh>
    <rPh sb="7" eb="9">
      <t>クミアイ</t>
    </rPh>
    <phoneticPr fontId="2"/>
  </si>
  <si>
    <t>福井県自治会館組合</t>
    <rPh sb="0" eb="3">
      <t>フクイケン</t>
    </rPh>
    <rPh sb="3" eb="5">
      <t>ジチ</t>
    </rPh>
    <rPh sb="5" eb="7">
      <t>カイカン</t>
    </rPh>
    <rPh sb="7" eb="9">
      <t>クミアイ</t>
    </rPh>
    <phoneticPr fontId="2"/>
  </si>
  <si>
    <t>公立丹南病院組合</t>
    <rPh sb="0" eb="2">
      <t>コウリツ</t>
    </rPh>
    <rPh sb="2" eb="4">
      <t>タンナン</t>
    </rPh>
    <rPh sb="4" eb="6">
      <t>ビョウイン</t>
    </rPh>
    <rPh sb="6" eb="8">
      <t>クミアイ</t>
    </rPh>
    <phoneticPr fontId="2"/>
  </si>
  <si>
    <t>公共施設管理公社</t>
    <rPh sb="0" eb="2">
      <t>コウキョウ</t>
    </rPh>
    <rPh sb="2" eb="4">
      <t>シセツ</t>
    </rPh>
    <rPh sb="4" eb="6">
      <t>カンリ</t>
    </rPh>
    <rPh sb="6" eb="8">
      <t>コウシャ</t>
    </rPh>
    <phoneticPr fontId="2"/>
  </si>
  <si>
    <t>リトリート田倉</t>
    <rPh sb="5" eb="7">
      <t>タクラ</t>
    </rPh>
    <phoneticPr fontId="2"/>
  </si>
  <si>
    <t>南越前町シルバー人材センター</t>
    <rPh sb="0" eb="1">
      <t>ミナミ</t>
    </rPh>
    <rPh sb="1" eb="4">
      <t>エチゼンチョウ</t>
    </rPh>
    <rPh sb="8" eb="10">
      <t>ジンザイ</t>
    </rPh>
    <phoneticPr fontId="2"/>
  </si>
  <si>
    <t>地域振興基金</t>
    <rPh sb="0" eb="2">
      <t>チイキ</t>
    </rPh>
    <rPh sb="2" eb="4">
      <t>シンコウ</t>
    </rPh>
    <rPh sb="4" eb="6">
      <t>キキン</t>
    </rPh>
    <phoneticPr fontId="5"/>
  </si>
  <si>
    <t>青少年育成代継基金</t>
    <rPh sb="0" eb="3">
      <t>セイショウネン</t>
    </rPh>
    <rPh sb="3" eb="5">
      <t>イクセイ</t>
    </rPh>
    <rPh sb="5" eb="7">
      <t>ヨツギ</t>
    </rPh>
    <rPh sb="7" eb="9">
      <t>キキン</t>
    </rPh>
    <phoneticPr fontId="5"/>
  </si>
  <si>
    <t>高齢者保健福祉基金</t>
    <rPh sb="0" eb="3">
      <t>コウレイシャ</t>
    </rPh>
    <rPh sb="3" eb="5">
      <t>ホケン</t>
    </rPh>
    <rPh sb="5" eb="7">
      <t>フクシ</t>
    </rPh>
    <rPh sb="7" eb="9">
      <t>キキン</t>
    </rPh>
    <phoneticPr fontId="5"/>
  </si>
  <si>
    <t>ふるさとこうの振興基金</t>
    <rPh sb="7" eb="9">
      <t>シンコウ</t>
    </rPh>
    <rPh sb="9" eb="11">
      <t>キキン</t>
    </rPh>
    <phoneticPr fontId="5"/>
  </si>
  <si>
    <t>広域観光推進事業基金</t>
    <rPh sb="0" eb="2">
      <t>コウイキ</t>
    </rPh>
    <rPh sb="2" eb="4">
      <t>カンコウ</t>
    </rPh>
    <rPh sb="4" eb="6">
      <t>スイシン</t>
    </rPh>
    <rPh sb="6" eb="8">
      <t>ジギョウ</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</si>
  <si>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</si>
  <si>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</si>
  <si>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</si>
  <si>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地方債の発行限度を定めていることや、財政調整基金の一定額の確保と安定的運用を行ってきていることから将来負担は減少傾向にあり、令和２年度は前年度に引き続き比率はマイナス（無し）となった。
　有形固定資産減価償却率については直近１０年間で耐震化等により施設の大規模工事が発生したことにより、全国平均を下回る結果となっている。今後は町の公共施設等総合管理計画をもとに、総合的かつ計画的に管理し、長寿命化を目指していく。</t>
    <rPh sb="57" eb="59">
      <t>ケイコウ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</si>
  <si>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</si>
  <si>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</si>
  <si>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</si>
  <si>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</si>
  <si>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</si>
  <si>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</si>
  <si>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</si>
  <si>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地方債の発行限度を定めていることや、財政調整基金を一定額確保できていることから将来負担は減少傾向にあり、令和２年度は前年度に引き続き比率はマイナス（無し）となった。
　実質公債比率についても地方債の発行抑制により年々減少し、本年度は類似団体平均を下回る結果となった。比率減少のピークが近いため引き続き地方債発行を抑制し健全な財政運営に努めていく。</t>
    <rPh sb="47" eb="49">
      <t>ケイコウ</t>
    </rPh>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</si>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</sst>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EF50-425B-B333-B35035BBC9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165498</c:v>
                </c:pt>
                <c:pt idx="1">
                  <c:v>181433</c:v>
                </c:pt>
                <c:pt idx="2">
                  <c:v>149748</c:v>
                </c:pt>
                <c:pt idx="3">
                  <c:v>145587</c:v>
                </c:pt>
                <c:pt idx="4">
                  <c:v>230517</c:v>
                </c:pt>
              </c:numCache>
            </c:numRef>
          </c:val>
          <c:smooth val="0"/>
          <c:extLst>
            <c:ext xmlns:c16="http://schemas.microsoft.com/office/drawing/2014/chart" uri="{C3380CC4-5D6E-409C-BE32-E72D297353CC}">
              <c16:uniqueId val="{00000001-EF50-425B-B333-B35035BBC94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6.95</c:v>
                </c:pt>
                <c:pt idx="1">
                  <c:v>6.96</c:v>
                </c:pt>
                <c:pt idx="2">
                  <c:v>5.54</c:v>
                </c:pt>
                <c:pt idx="3">
                  <c:v>6.86</c:v>
                </c:pt>
                <c:pt idx="4">
                  <c:v>7.6</c:v>
                </c:pt>
              </c:numCache>
            </c:numRef>
          </c:val>
          <c:extLst>
            <c:ext xmlns:c16="http://schemas.microsoft.com/office/drawing/2014/chart" uri="{C3380CC4-5D6E-409C-BE32-E72D297353CC}">
              <c16:uniqueId val="{00000000-8A40-45B0-972E-5DA0DB0B81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42.09</c:v>
                </c:pt>
                <c:pt idx="1">
                  <c:v>40.159999999999997</c:v>
                </c:pt>
                <c:pt idx="2">
                  <c:v>41.46</c:v>
                </c:pt>
                <c:pt idx="3">
                  <c:v>44.4</c:v>
                </c:pt>
                <c:pt idx="4">
                  <c:v>43.4</c:v>
                </c:pt>
              </c:numCache>
            </c:numRef>
          </c:val>
          <c:extLst>
            <c:ext xmlns:c16="http://schemas.microsoft.com/office/drawing/2014/chart" uri="{C3380CC4-5D6E-409C-BE32-E72D297353CC}">
              <c16:uniqueId val="{00000001-8A40-45B0-972E-5DA0DB0B81C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2.65</c:v>
                </c:pt>
                <c:pt idx="1">
                  <c:v>-3.31</c:v>
                </c:pt>
                <c:pt idx="2">
                  <c:v>-1.57</c:v>
                </c:pt>
                <c:pt idx="3">
                  <c:v>2.75</c:v>
                </c:pt>
                <c:pt idx="4">
                  <c:v>0.92</c:v>
                </c:pt>
              </c:numCache>
            </c:numRef>
          </c:val>
          <c:smooth val="0"/>
          <c:extLst>
            <c:ext xmlns:c16="http://schemas.microsoft.com/office/drawing/2014/chart" uri="{C3380CC4-5D6E-409C-BE32-E72D297353CC}">
              <c16:uniqueId val="{00000002-8A40-45B0-972E-5DA0DB0B81C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DF53-46F3-9764-F808695541F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53-46F3-9764-F808695541F3}"/>
            </c:ext>
          </c:extLst>
        </c:ser>
        <c:ser>
          <c:idx val="2"/>
          <c:order val="2"/>
          <c:tx>
            <c:strRef>
              <c:f>データシート!$A$29</c:f>
              <c:strCache>
                <c:ptCount val="1"/>
                <c:pt idx="0">
                  <c:v>農業者労働災害共済特別会計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2-DF53-46F3-9764-F808695541F3}"/>
            </c:ext>
          </c:extLst>
        </c:ser>
        <c:ser>
          <c:idx val="3"/>
          <c:order val="3"/>
          <c:tx>
            <c:strRef>
              <c:f>データシート!$A$30</c:f>
              <c:strCache>
                <c:ptCount val="1"/>
                <c:pt idx="0">
                  <c:v>国民健康保険今庄診療所特別会計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DF53-46F3-9764-F808695541F3}"/>
            </c:ext>
          </c:extLst>
        </c:ser>
        <c:ser>
          <c:idx val="4"/>
          <c:order val="4"/>
          <c:tx>
            <c:strRef>
              <c:f>データシート!$A$31</c:f>
              <c:strCache>
                <c:ptCount val="1"/>
                <c:pt idx="0">
                  <c:v>老人保健施設特別会計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DF53-46F3-9764-F808695541F3}"/>
            </c:ext>
          </c:extLst>
        </c:ser>
        <c:ser>
          <c:idx val="5"/>
          <c:order val="5"/>
          <c:tx>
            <c:strRef>
              <c:f>データシート!$A$32</c:f>
              <c:strCache>
                <c:ptCount val="1"/>
                <c:pt idx="0">
                  <c:v>河野診療所特別会計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DF53-46F3-9764-F808695541F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0.02</c:v>
                </c:pt>
                <c:pt idx="2">
                  <c:v>#N/A</c:v>
                </c:pt>
                <c:pt idx="3">
                  <c:v>1.69</c:v>
                </c:pt>
                <c:pt idx="4">
                  <c:v>#N/A</c:v>
                </c:pt>
                <c:pt idx="5">
                  <c:v>0.37</c:v>
                </c:pt>
                <c:pt idx="6">
                  <c:v>#N/A</c:v>
                </c:pt>
                <c:pt idx="7">
                  <c:v>0.14000000000000001</c:v>
                </c:pt>
                <c:pt idx="8">
                  <c:v>#N/A</c:v>
                </c:pt>
                <c:pt idx="9">
                  <c:v>0.06</c:v>
                </c:pt>
              </c:numCache>
            </c:numRef>
          </c:val>
          <c:extLst>
            <c:ext xmlns:c16="http://schemas.microsoft.com/office/drawing/2014/chart" uri="{C3380CC4-5D6E-409C-BE32-E72D297353CC}">
              <c16:uniqueId val="{00000006-DF53-46F3-9764-F808695541F3}"/>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3.14</c:v>
                </c:pt>
                <c:pt idx="2">
                  <c:v>#N/A</c:v>
                </c:pt>
                <c:pt idx="3">
                  <c:v>2.42</c:v>
                </c:pt>
                <c:pt idx="4">
                  <c:v>#N/A</c:v>
                </c:pt>
                <c:pt idx="5">
                  <c:v>1.52</c:v>
                </c:pt>
                <c:pt idx="6">
                  <c:v>#N/A</c:v>
                </c:pt>
                <c:pt idx="7">
                  <c:v>1.4</c:v>
                </c:pt>
                <c:pt idx="8">
                  <c:v>#N/A</c:v>
                </c:pt>
                <c:pt idx="9">
                  <c:v>1.37</c:v>
                </c:pt>
              </c:numCache>
            </c:numRef>
          </c:val>
          <c:extLst>
            <c:ext xmlns:c16="http://schemas.microsoft.com/office/drawing/2014/chart" uri="{C3380CC4-5D6E-409C-BE32-E72D297353CC}">
              <c16:uniqueId val="{00000007-DF53-46F3-9764-F808695541F3}"/>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0.26</c:v>
                </c:pt>
                <c:pt idx="2">
                  <c:v>#N/A</c:v>
                </c:pt>
                <c:pt idx="3">
                  <c:v>0</c:v>
                </c:pt>
                <c:pt idx="4">
                  <c:v>#N/A</c:v>
                </c:pt>
                <c:pt idx="5">
                  <c:v>0.35</c:v>
                </c:pt>
                <c:pt idx="6">
                  <c:v>#N/A</c:v>
                </c:pt>
                <c:pt idx="7">
                  <c:v>0.92</c:v>
                </c:pt>
                <c:pt idx="8">
                  <c:v>#N/A</c:v>
                </c:pt>
                <c:pt idx="9">
                  <c:v>1.43</c:v>
                </c:pt>
              </c:numCache>
            </c:numRef>
          </c:val>
          <c:extLst>
            <c:ext xmlns:c16="http://schemas.microsoft.com/office/drawing/2014/chart" uri="{C3380CC4-5D6E-409C-BE32-E72D297353CC}">
              <c16:uniqueId val="{00000008-DF53-46F3-9764-F808695541F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6.92</c:v>
                </c:pt>
                <c:pt idx="2">
                  <c:v>#N/A</c:v>
                </c:pt>
                <c:pt idx="3">
                  <c:v>6.93</c:v>
                </c:pt>
                <c:pt idx="4">
                  <c:v>#N/A</c:v>
                </c:pt>
                <c:pt idx="5">
                  <c:v>5.32</c:v>
                </c:pt>
                <c:pt idx="6">
                  <c:v>#N/A</c:v>
                </c:pt>
                <c:pt idx="7">
                  <c:v>6.83</c:v>
                </c:pt>
                <c:pt idx="8">
                  <c:v>#N/A</c:v>
                </c:pt>
                <c:pt idx="9">
                  <c:v>7.57</c:v>
                </c:pt>
              </c:numCache>
            </c:numRef>
          </c:val>
          <c:extLst>
            <c:ext xmlns:c16="http://schemas.microsoft.com/office/drawing/2014/chart" uri="{C3380CC4-5D6E-409C-BE32-E72D297353CC}">
              <c16:uniqueId val="{00000009-DF53-46F3-9764-F808695541F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1137</c:v>
                </c:pt>
                <c:pt idx="5">
                  <c:v>1108</c:v>
                </c:pt>
                <c:pt idx="8">
                  <c:v>1076</c:v>
                </c:pt>
                <c:pt idx="11">
                  <c:v>956</c:v>
                </c:pt>
                <c:pt idx="14">
                  <c:v>891</c:v>
                </c:pt>
              </c:numCache>
            </c:numRef>
          </c:val>
          <c:extLst>
            <c:ext xmlns:c16="http://schemas.microsoft.com/office/drawing/2014/chart" uri="{C3380CC4-5D6E-409C-BE32-E72D297353CC}">
              <c16:uniqueId val="{00000000-BEEC-4400-8577-B69144D99A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EEC-4400-8577-B69144D99A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EEC-4400-8577-B69144D99A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44</c:v>
                </c:pt>
                <c:pt idx="3">
                  <c:v>53</c:v>
                </c:pt>
                <c:pt idx="6">
                  <c:v>66</c:v>
                </c:pt>
                <c:pt idx="9">
                  <c:v>67</c:v>
                </c:pt>
                <c:pt idx="12">
                  <c:v>47</c:v>
                </c:pt>
              </c:numCache>
            </c:numRef>
          </c:val>
          <c:extLst>
            <c:ext xmlns:c16="http://schemas.microsoft.com/office/drawing/2014/chart" uri="{C3380CC4-5D6E-409C-BE32-E72D297353CC}">
              <c16:uniqueId val="{00000003-BEEC-4400-8577-B69144D99A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342</c:v>
                </c:pt>
                <c:pt idx="3">
                  <c:v>343</c:v>
                </c:pt>
                <c:pt idx="6">
                  <c:v>311</c:v>
                </c:pt>
                <c:pt idx="9">
                  <c:v>255</c:v>
                </c:pt>
                <c:pt idx="12">
                  <c:v>216</c:v>
                </c:pt>
              </c:numCache>
            </c:numRef>
          </c:val>
          <c:extLst>
            <c:ext xmlns:c16="http://schemas.microsoft.com/office/drawing/2014/chart" uri="{C3380CC4-5D6E-409C-BE32-E72D297353CC}">
              <c16:uniqueId val="{00000004-BEEC-4400-8577-B69144D99A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EC-4400-8577-B69144D99A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EC-4400-8577-B69144D99A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1175</c:v>
                </c:pt>
                <c:pt idx="3">
                  <c:v>1099</c:v>
                </c:pt>
                <c:pt idx="6">
                  <c:v>1031</c:v>
                </c:pt>
                <c:pt idx="9">
                  <c:v>873</c:v>
                </c:pt>
                <c:pt idx="12">
                  <c:v>748</c:v>
                </c:pt>
              </c:numCache>
            </c:numRef>
          </c:val>
          <c:extLst>
            <c:ext xmlns:c16="http://schemas.microsoft.com/office/drawing/2014/chart" uri="{C3380CC4-5D6E-409C-BE32-E72D297353CC}">
              <c16:uniqueId val="{00000007-BEEC-4400-8577-B69144D99A6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424</c:v>
                </c:pt>
                <c:pt idx="2">
                  <c:v>#N/A</c:v>
                </c:pt>
                <c:pt idx="3">
                  <c:v>#N/A</c:v>
                </c:pt>
                <c:pt idx="4">
                  <c:v>387</c:v>
                </c:pt>
                <c:pt idx="5">
                  <c:v>#N/A</c:v>
                </c:pt>
                <c:pt idx="6">
                  <c:v>#N/A</c:v>
                </c:pt>
                <c:pt idx="7">
                  <c:v>332</c:v>
                </c:pt>
                <c:pt idx="8">
                  <c:v>#N/A</c:v>
                </c:pt>
                <c:pt idx="9">
                  <c:v>#N/A</c:v>
                </c:pt>
                <c:pt idx="10">
                  <c:v>239</c:v>
                </c:pt>
                <c:pt idx="11">
                  <c:v>#N/A</c:v>
                </c:pt>
                <c:pt idx="12">
                  <c:v>#N/A</c:v>
                </c:pt>
                <c:pt idx="13">
                  <c:v>120</c:v>
                </c:pt>
                <c:pt idx="14">
                  <c:v>#N/A</c:v>
                </c:pt>
              </c:numCache>
            </c:numRef>
          </c:val>
          <c:smooth val="0"/>
          <c:extLst>
            <c:ext xmlns:c16="http://schemas.microsoft.com/office/drawing/2014/chart" uri="{C3380CC4-5D6E-409C-BE32-E72D297353CC}">
              <c16:uniqueId val="{00000008-BEEC-4400-8577-B69144D99A6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9447</c:v>
                </c:pt>
                <c:pt idx="5">
                  <c:v>9033</c:v>
                </c:pt>
                <c:pt idx="8">
                  <c:v>8571</c:v>
                </c:pt>
                <c:pt idx="11">
                  <c:v>8172</c:v>
                </c:pt>
                <c:pt idx="14">
                  <c:v>8272</c:v>
                </c:pt>
              </c:numCache>
            </c:numRef>
          </c:val>
          <c:extLst>
            <c:ext xmlns:c16="http://schemas.microsoft.com/office/drawing/2014/chart" uri="{C3380CC4-5D6E-409C-BE32-E72D297353CC}">
              <c16:uniqueId val="{00000000-6138-4C22-AAED-41BB265D50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c:v>
                </c:pt>
                <c:pt idx="5">
                  <c:v>12</c:v>
                </c:pt>
                <c:pt idx="8">
                  <c:v>76</c:v>
                </c:pt>
                <c:pt idx="11">
                  <c:v>130</c:v>
                </c:pt>
                <c:pt idx="14">
                  <c:v>144</c:v>
                </c:pt>
              </c:numCache>
            </c:numRef>
          </c:val>
          <c:extLst>
            <c:ext xmlns:c16="http://schemas.microsoft.com/office/drawing/2014/chart" uri="{C3380CC4-5D6E-409C-BE32-E72D297353CC}">
              <c16:uniqueId val="{00000001-6138-4C22-AAED-41BB265D50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3645</c:v>
                </c:pt>
                <c:pt idx="5">
                  <c:v>3457</c:v>
                </c:pt>
                <c:pt idx="8">
                  <c:v>3448</c:v>
                </c:pt>
                <c:pt idx="11">
                  <c:v>3506</c:v>
                </c:pt>
                <c:pt idx="14">
                  <c:v>3461</c:v>
                </c:pt>
              </c:numCache>
            </c:numRef>
          </c:val>
          <c:extLst>
            <c:ext xmlns:c16="http://schemas.microsoft.com/office/drawing/2014/chart" uri="{C3380CC4-5D6E-409C-BE32-E72D297353CC}">
              <c16:uniqueId val="{00000002-6138-4C22-AAED-41BB265D50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38-4C22-AAED-41BB265D50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138-4C22-AAED-41BB265D50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38-4C22-AAED-41BB265D50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1477</c:v>
                </c:pt>
                <c:pt idx="3">
                  <c:v>1455</c:v>
                </c:pt>
                <c:pt idx="6">
                  <c:v>1381</c:v>
                </c:pt>
                <c:pt idx="9">
                  <c:v>1337</c:v>
                </c:pt>
                <c:pt idx="12">
                  <c:v>1292</c:v>
                </c:pt>
              </c:numCache>
            </c:numRef>
          </c:val>
          <c:extLst>
            <c:ext xmlns:c16="http://schemas.microsoft.com/office/drawing/2014/chart" uri="{C3380CC4-5D6E-409C-BE32-E72D297353CC}">
              <c16:uniqueId val="{00000006-6138-4C22-AAED-41BB265D50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440</c:v>
                </c:pt>
                <c:pt idx="3">
                  <c:v>445</c:v>
                </c:pt>
                <c:pt idx="6">
                  <c:v>437</c:v>
                </c:pt>
                <c:pt idx="9">
                  <c:v>584</c:v>
                </c:pt>
                <c:pt idx="12">
                  <c:v>1172</c:v>
                </c:pt>
              </c:numCache>
            </c:numRef>
          </c:val>
          <c:extLst>
            <c:ext xmlns:c16="http://schemas.microsoft.com/office/drawing/2014/chart" uri="{C3380CC4-5D6E-409C-BE32-E72D297353CC}">
              <c16:uniqueId val="{00000007-6138-4C22-AAED-41BB265D50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2634</c:v>
                </c:pt>
                <c:pt idx="3">
                  <c:v>2384</c:v>
                </c:pt>
                <c:pt idx="6">
                  <c:v>2008</c:v>
                </c:pt>
                <c:pt idx="9">
                  <c:v>1715</c:v>
                </c:pt>
                <c:pt idx="12">
                  <c:v>1285</c:v>
                </c:pt>
              </c:numCache>
            </c:numRef>
          </c:val>
          <c:extLst>
            <c:ext xmlns:c16="http://schemas.microsoft.com/office/drawing/2014/chart" uri="{C3380CC4-5D6E-409C-BE32-E72D297353CC}">
              <c16:uniqueId val="{00000008-6138-4C22-AAED-41BB265D50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885</c:v>
                </c:pt>
                <c:pt idx="3">
                  <c:v>549</c:v>
                </c:pt>
                <c:pt idx="6">
                  <c:v>713</c:v>
                </c:pt>
                <c:pt idx="9">
                  <c:v>617</c:v>
                </c:pt>
                <c:pt idx="12">
                  <c:v>478</c:v>
                </c:pt>
              </c:numCache>
            </c:numRef>
          </c:val>
          <c:extLst>
            <c:ext xmlns:c16="http://schemas.microsoft.com/office/drawing/2014/chart" uri="{C3380CC4-5D6E-409C-BE32-E72D297353CC}">
              <c16:uniqueId val="{00000009-6138-4C22-AAED-41BB265D50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7160</c:v>
                </c:pt>
                <c:pt idx="3">
                  <c:v>6734</c:v>
                </c:pt>
                <c:pt idx="6">
                  <c:v>6269</c:v>
                </c:pt>
                <c:pt idx="9">
                  <c:v>5770</c:v>
                </c:pt>
                <c:pt idx="12">
                  <c:v>5856</c:v>
                </c:pt>
              </c:numCache>
            </c:numRef>
          </c:val>
          <c:extLst>
            <c:ext xmlns:c16="http://schemas.microsoft.com/office/drawing/2014/chart" uri="{C3380CC4-5D6E-409C-BE32-E72D297353CC}">
              <c16:uniqueId val="{0000000A-6138-4C22-AAED-41BB265D50D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138-4C22-AAED-41BB265D50D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2120</c:v>
                </c:pt>
                <c:pt idx="1">
                  <c:v>2200</c:v>
                </c:pt>
                <c:pt idx="2">
                  <c:v>2202</c:v>
                </c:pt>
              </c:numCache>
            </c:numRef>
          </c:val>
          <c:extLst>
            <c:ext xmlns:c16="http://schemas.microsoft.com/office/drawing/2014/chart" uri="{C3380CC4-5D6E-409C-BE32-E72D297353CC}">
              <c16:uniqueId val="{00000000-80F1-4631-A537-2020FD5CDE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575</c:v>
                </c:pt>
                <c:pt idx="1">
                  <c:v>577</c:v>
                </c:pt>
                <c:pt idx="2">
                  <c:v>508</c:v>
                </c:pt>
              </c:numCache>
            </c:numRef>
          </c:val>
          <c:extLst>
            <c:ext xmlns:c16="http://schemas.microsoft.com/office/drawing/2014/chart" uri="{C3380CC4-5D6E-409C-BE32-E72D297353CC}">
              <c16:uniqueId val="{00000001-80F1-4631-A537-2020FD5CDE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1909</c:v>
                </c:pt>
                <c:pt idx="1">
                  <c:v>1810</c:v>
                </c:pt>
                <c:pt idx="2">
                  <c:v>1819</c:v>
                </c:pt>
              </c:numCache>
            </c:numRef>
          </c:val>
          <c:extLst>
            <c:ext xmlns:c16="http://schemas.microsoft.com/office/drawing/2014/chart" uri="{C3380CC4-5D6E-409C-BE32-E72D297353CC}">
              <c16:uniqueId val="{00000002-80F1-4631-A537-2020FD5CDE8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{3408E2B7-B898-45EE-AD67-93C104A6810A}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491-48AD-88A4-D89EA9CDA3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{C1820E7C-0C14-4107-96BA-9AEC6A26D75E}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91-48AD-88A4-D89EA9CDA3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{F085D408-1C0A-49DD-A0B5-5EFEA2C4F38A}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91-48AD-88A4-D89EA9CDA3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{05420ED1-F94C-4E83-A7E4-BFF5A91FC15A}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91-48AD-88A4-D89EA9CDA3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{FC0C8222-C644-4920-B036-BC8AD0BD1F31}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91-48AD-88A4-D89EA9CDA37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{F7C46B23-38A1-400F-8253-66375D87C0D4}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491-48AD-88A4-D89EA9CDA37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{95C6B638-5BF5-4849-B3C9-9105B9580B22}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491-48AD-88A4-D89EA9CDA37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{D8FFCECF-1079-4CBA-A9E2-8E0829B970F0}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491-48AD-88A4-D89EA9CDA37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{2CAAEF5A-38CF-4578-8829-91BAEB64772F}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491-48AD-88A4-D89EA9CDA3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c:v>
                </c:pt>
                <c:pt idx="8">
                  <c:v>52.6</c:v>
                </c:pt>
                <c:pt idx="16">
                  <c:v>52.7</c:v>
                </c:pt>
                <c:pt idx="24">
                  <c:v>54.1</c:v>
                </c:pt>
                <c:pt idx="32">
                  <c:v>56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491-48AD-88A4-D89EA9CDA37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{0AEBA07D-80B7-4D53-9795-7C6602D5D0FC}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491-48AD-88A4-D89EA9CDA37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{D46C5434-EF39-48F1-B200-3DB481B0A2BA}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91-48AD-88A4-D89EA9CDA3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{B874D167-D27B-4664-BBBD-7EE971E13035}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91-48AD-88A4-D89EA9CDA3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{394FE963-D989-4831-AE3C-5594204AA6FC}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91-48AD-88A4-D89EA9CDA3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{B064CDC9-4DA1-4BA9-9DC5-4A0C5DEA9319}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91-48AD-88A4-D89EA9CDA37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{39155508-776D-4516-9D15-D350693F97A9}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491-48AD-88A4-D89EA9CDA37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{B7C90CCB-3F50-4451-BD3D-666DC0F5AB88}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491-48AD-88A4-D89EA9CDA37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{A74A0973-CD70-4C3C-8149-D24B91C51A2C}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491-48AD-88A4-D89EA9CDA37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{A47E8948-2AFF-4B49-8636-0CC164F39FFB}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491-48AD-88A4-D89EA9CDA3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F491-48AD-88A4-D89EA9CDA37C}"/>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{B099AB75-1F79-4DBA-A337-B98CF4BD5883}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535-4610-BB67-D8650BD9EF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{D5F42C88-2D7C-4ACB-B483-793A4A1F0F31}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35-4610-BB67-D8650BD9EF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{5F38D938-C7C2-4403-8FCE-C6BE703DEB74}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35-4610-BB67-D8650BD9EF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{C457C6DC-C468-4E85-9E6F-EEA6A8683EDF}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35-4610-BB67-D8650BD9EF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{2A6FE66B-8EC9-44EB-889D-28C8732F5725}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35-4610-BB67-D8650BD9EF8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{52141C7E-0202-4ADF-8CE3-26B68B973FA9}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535-4610-BB67-D8650BD9EF8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{3A7214E8-D5E3-4382-9F66-78D03154DA39}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535-4610-BB67-D8650BD9EF8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{A251FB2E-BBCA-4E21-8D8C-0AC44498C970}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535-4610-BB67-D8650BD9EF8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{014CE379-46A5-427B-9E5C-A1AAF0204CDA}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535-4610-BB67-D8650BD9EF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10.4</c:v>
                </c:pt>
                <c:pt idx="16">
                  <c:v>9.1</c:v>
                </c:pt>
                <c:pt idx="24">
                  <c:v>7.8</c:v>
                </c:pt>
                <c:pt idx="32">
                  <c:v>5.6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535-4610-BB67-D8650BD9EF8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{40D2C05F-6A65-4B79-BE82-2FE8A2C0E923}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535-4610-BB67-D8650BD9EF8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{6FDC4670-8215-459C-B41B-4E6473F65781}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35-4610-BB67-D8650BD9EF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{F7B45B92-51B5-4A00-8768-D3DDC7AC068D}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35-4610-BB67-D8650BD9EF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{CE3DC174-EA2A-4F94-8AC6-6A76639F10B1}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35-4610-BB67-D8650BD9EF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{1B256DBB-7551-4B0B-896A-5C0CFFC7916A}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35-4610-BB67-D8650BD9EF8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{008CBB74-EDBD-4638-B7E1-2E8A67AA5CD5}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535-4610-BB67-D8650BD9EF8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{F9514A5B-8289-4A87-973B-6661E6915A1F}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535-4610-BB67-D8650BD9EF8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{D8EA7FEA-9904-41E6-8D6A-7DC151593994}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535-4610-BB67-D8650BD9EF8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{2C11C44A-A961-4C5A-B8C2-AB4F7BF84D3E}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535-4610-BB67-D8650BD9EF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0535-4610-BB67-D8650BD9EF8B}"/>
            </c:ext>
          </c:extLst>
        </c:ser>
        <c:dLbls>
          <c:showLegendKey val="0"/>
          <c:showVal val="1"/>
          <c:showCatName val="0"/>
          <c:showSerName val="0"/>
          <c:showPercent val="0"/>
          <c:showBubbleSize val="0"/>
        </c:dLbls>
        <c:axId val="84219776"/>
        <c:axId val="84234240"/>
      </c:scatterChart>
      <c:valAx>
        <c:axId val="84219776"/>
        <c:scaling>
          <c:orientation val="maxMin"/>
          <c:max val="9.2999999999999989"/>
          <c:min val="8.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福井県南越前町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村合併前後の大規模建設事業に係る起債の償還が開始したことにより元利償還金が増加したが、起債するにあたって、交付税措置率の高い事業を選択したことで算入公債費も増加し、実質公債費比率の大幅な上昇を抑えられている。</a:t>
          </a:r>
        </a:p>
        <a:p>
          <a:r>
            <a:rPr kumimoji="1" lang="ja-JP" altLang="en-US" sz="1400">
              <a:latin typeface="ＭＳ ゴシック" pitchFamily="49" charset="-128"/>
              <a:ea typeface="ＭＳ ゴシック" pitchFamily="49" charset="-128"/>
            </a:rPr>
            <a:t>　元利償還額のピークを過ぎ、年間地方債発行額を抑制することで、地方債残高は減少しているが、今後、大規模事業の実施が見込まれ、起債する予定であるため、実質公債費率の上昇も見込まれる。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福井県南越前町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村合併前後の大規模建設事業に係る起債によって、地方債残高は平成１８年度末で過去最大の残高となった。以降、普通建設事業費等の歳出抑制や年間地方債発行額の上限を設けたことにより、残高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財政調整基金が標準財政規模に比べて比較的大きいことも将来負担比率がマイナスである要因である。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福井県南越前町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花はす公園リニューアル事業の計画的な実施のため電源廃炉交付金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万円を広域観光推進事業基金に積み立て、介護施設整備のための貸付金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万円を高齢者保健福祉基金に積み立てた一方、自治振興や商工振興事業のため地域振興基金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万円を取崩し、公債費の財源として減債基金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決算剰余金について財政調整基金へ積み立てし、交付税の減少や地域振興対策などに備える。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町民の連帯の強化及び協働のまちづくりを推進し、地域振興を図るため。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・青少年育成代継基金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青少年及び青少年団体の健全育成を図るため。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・高齢者健康福祉基金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在宅福祉の向上など高齢者の保健及び福祉に関する事業の推進を図るため。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・ふるさとこうの振興基金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南越前町河野地域の振興を図るため。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・広域観光推進事業基金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南越前町と近隣市町が連携した広域的な観光事業の推進を図るため。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・広域観光推進事業基金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花はす公園リニューアル事業の計画的な実施のため電源廃炉交付金を積み立てたことによる増加（＋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・高齢者健康福祉基金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介護施設整備のための貸付金を積み立てたことによる増加（＋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自治振興や商工振興事業のため取崩ししたことによる減少（△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公共施設等の老朽化対策に係る経費の増大や防災対策、災害対応に備える。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決算剰余金について財政調整基金へ積み立てし、交付税の減少や地域振興対策などに備える。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公債費の財源として減債基金を取崩したことによる減。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町債の償還および町債の適正な管理に必要な財源を確保し、将来にわたる財政の健全な運営に備える。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福井県南越前町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10,258
10,197
343.69
10,795,396
10,105,521
385,534
5,072,870
5,855,800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１年度から平成３０年度まで、管内小中学校および役場庁舎の耐震化に伴う大規模工事、保育所の統合として南条認定こども園整備、今庄住民センターの整備など、この１０年で大規模建設工事が発生したことにより有形固定資産の数量が増加し償却率は全国平均を下回って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町では平成２９年３月に南越前町公共施設等総合管理計画を策定した。今後は各施設の耐用年数の整理や、効果検証による施設の統廃合を図るなど、公共施設等を総合的かつ計画的に管理し、長寿命化を目指し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5514340"/>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56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55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528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51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166158</xdr:rowOff>
    </xdr:from>
    <xdr:to>
      <xdr:col>23</xdr:col>
      <xdr:colOff>136525</xdr:colOff>
      <xdr:row>30</xdr:row>
      <xdr:rowOff>96308</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7117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17585</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D00-00005C000000}"/>
            </a:ext>
          </a:extLst>
        </xdr:cNvPr>
        <xdr:cNvSpPr txBox="1"/>
      </xdr:nvSpPr>
      <xdr:spPr>
        <a:xfrm>
          <a:off x="4813300" y="5761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131974</xdr:rowOff>
    </xdr:from>
    <xdr:to>
      <xdr:col>19</xdr:col>
      <xdr:colOff>187325</xdr:colOff>
      <xdr:row>30</xdr:row>
      <xdr:rowOff>62124</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000500" y="58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11324</xdr:rowOff>
    </xdr:from>
    <xdr:to>
      <xdr:col>23</xdr:col>
      <xdr:colOff>85725</xdr:colOff>
      <xdr:row>30</xdr:row>
      <xdr:rowOff>45508</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4051300" y="5926349"/>
          <a:ext cx="711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106786</xdr:rowOff>
    </xdr:from>
    <xdr:to>
      <xdr:col>15</xdr:col>
      <xdr:colOff>187325</xdr:colOff>
      <xdr:row>30</xdr:row>
      <xdr:rowOff>36936</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3238500" y="58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157586</xdr:rowOff>
    </xdr:from>
    <xdr:to>
      <xdr:col>19</xdr:col>
      <xdr:colOff>136525</xdr:colOff>
      <xdr:row>30</xdr:row>
      <xdr:rowOff>11324</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3289300" y="5901161"/>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104987</xdr:rowOff>
    </xdr:from>
    <xdr:to>
      <xdr:col>11</xdr:col>
      <xdr:colOff>187325</xdr:colOff>
      <xdr:row>30</xdr:row>
      <xdr:rowOff>35137</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2476500" y="58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155787</xdr:rowOff>
    </xdr:from>
    <xdr:to>
      <xdr:col>15</xdr:col>
      <xdr:colOff>136525</xdr:colOff>
      <xdr:row>29</xdr:row>
      <xdr:rowOff>157586</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2527300" y="5899362"/>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40217</xdr:rowOff>
    </xdr:from>
    <xdr:to>
      <xdr:col>7</xdr:col>
      <xdr:colOff>187325</xdr:colOff>
      <xdr:row>29</xdr:row>
      <xdr:rowOff>141817</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17145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91017</xdr:rowOff>
    </xdr:from>
    <xdr:to>
      <xdr:col>11</xdr:col>
      <xdr:colOff>136525</xdr:colOff>
      <xdr:row>29</xdr:row>
      <xdr:rowOff>155787</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765300" y="5834592"/>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101" name="n_1aveValue有形固定資産減価償却率">
          <a:extLst>
            <a:ext uri="{FF2B5EF4-FFF2-40B4-BE49-F238E27FC236}">
              <a16:creationId xmlns:a16="http://schemas.microsoft.com/office/drawing/2014/main" id="{00000000-0008-0000-0D00-000065000000}"/>
            </a:ext>
          </a:extLst>
        </xdr:cNvPr>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168398</xdr:rowOff>
    </xdr:from>
    <xdr:ext cx="405111" cy="259045"/>
    <xdr:sp macro="" textlink="">
      <xdr:nvSpPr>
        <xdr:cNvPr id="102" name="n_2aveValue有形固定資産減価償却率">
          <a:extLst>
            <a:ext uri="{FF2B5EF4-FFF2-40B4-BE49-F238E27FC236}">
              <a16:creationId xmlns:a16="http://schemas.microsoft.com/office/drawing/2014/main" id="{00000000-0008-0000-0D00-000066000000}"/>
            </a:ext>
          </a:extLst>
        </xdr:cNvPr>
        <xdr:cNvSpPr txBox="1"/>
      </xdr:nvSpPr>
      <xdr:spPr>
        <a:xfrm>
          <a:off x="30867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139611</xdr:rowOff>
    </xdr:from>
    <xdr:ext cx="405111" cy="259045"/>
    <xdr:sp macro="" textlink="">
      <xdr:nvSpPr>
        <xdr:cNvPr id="103" name="n_3aveValue有形固定資産減価償却率">
          <a:extLst>
            <a:ext uri="{FF2B5EF4-FFF2-40B4-BE49-F238E27FC236}">
              <a16:creationId xmlns:a16="http://schemas.microsoft.com/office/drawing/2014/main" id="{00000000-0008-0000-0D00-000067000000}"/>
            </a:ext>
          </a:extLst>
        </xdr:cNvPr>
        <xdr:cNvSpPr txBox="1"/>
      </xdr:nvSpPr>
      <xdr:spPr>
        <a:xfrm>
          <a:off x="23247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104" name="n_4aveValue有形固定資産減価償却率">
          <a:extLst>
            <a:ext uri="{FF2B5EF4-FFF2-40B4-BE49-F238E27FC236}">
              <a16:creationId xmlns:a16="http://schemas.microsoft.com/office/drawing/2014/main" id="{00000000-0008-0000-0D00-000068000000}"/>
            </a:ext>
          </a:extLst>
        </xdr:cNvPr>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78651</xdr:rowOff>
    </xdr:from>
    <xdr:ext cx="405111" cy="259045"/>
    <xdr:sp macro="" textlink="">
      <xdr:nvSpPr>
        <xdr:cNvPr id="105" name="n_1mainValue有形固定資産減価償却率">
          <a:extLst>
            <a:ext uri="{FF2B5EF4-FFF2-40B4-BE49-F238E27FC236}">
              <a16:creationId xmlns:a16="http://schemas.microsoft.com/office/drawing/2014/main" id="{00000000-0008-0000-0D00-000069000000}"/>
            </a:ext>
          </a:extLst>
        </xdr:cNvPr>
        <xdr:cNvSpPr txBox="1"/>
      </xdr:nvSpPr>
      <xdr:spPr>
        <a:xfrm>
          <a:off x="3836044" y="5650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53463</xdr:rowOff>
    </xdr:from>
    <xdr:ext cx="405111" cy="259045"/>
    <xdr:sp macro="" textlink="">
      <xdr:nvSpPr>
        <xdr:cNvPr id="106" name="n_2mainValue有形固定資産減価償却率">
          <a:extLst>
            <a:ext uri="{FF2B5EF4-FFF2-40B4-BE49-F238E27FC236}">
              <a16:creationId xmlns:a16="http://schemas.microsoft.com/office/drawing/2014/main" id="{00000000-0008-0000-0D00-00006A000000}"/>
            </a:ext>
          </a:extLst>
        </xdr:cNvPr>
        <xdr:cNvSpPr txBox="1"/>
      </xdr:nvSpPr>
      <xdr:spPr>
        <a:xfrm>
          <a:off x="3086744" y="562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51664</xdr:rowOff>
    </xdr:from>
    <xdr:ext cx="405111" cy="259045"/>
    <xdr:sp macro="" textlink="">
      <xdr:nvSpPr>
        <xdr:cNvPr id="107" name="n_3mainValue有形固定資産減価償却率">
          <a:extLst>
            <a:ext uri="{FF2B5EF4-FFF2-40B4-BE49-F238E27FC236}">
              <a16:creationId xmlns:a16="http://schemas.microsoft.com/office/drawing/2014/main" id="{00000000-0008-0000-0D00-00006B000000}"/>
            </a:ext>
          </a:extLst>
        </xdr:cNvPr>
        <xdr:cNvSpPr txBox="1"/>
      </xdr:nvSpPr>
      <xdr:spPr>
        <a:xfrm>
          <a:off x="2324744" y="5623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158344</xdr:rowOff>
    </xdr:from>
    <xdr:ext cx="405111" cy="259045"/>
    <xdr:sp macro="" textlink="">
      <xdr:nvSpPr>
        <xdr:cNvPr id="108" name="n_4mainValue有形固定資産減価償却率">
          <a:extLst>
            <a:ext uri="{FF2B5EF4-FFF2-40B4-BE49-F238E27FC236}">
              <a16:creationId xmlns:a16="http://schemas.microsoft.com/office/drawing/2014/main" id="{00000000-0008-0000-0D00-00006C000000}"/>
            </a:ext>
          </a:extLst>
        </xdr:cNvPr>
        <xdr:cNvSpPr txBox="1"/>
      </xdr:nvSpPr>
      <xdr:spPr>
        <a:xfrm>
          <a:off x="1562744" y="5559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元利償還金のピークであった平成２２年度以降、年間地方債の発行額に上限を設定し借入金を抑え財政健全化を図っていることから全国平均を下回る結果となっている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ものの、令和２年度は大型事業のピークを迎えたことから地方債の発行額が増、南越清掃組合の地方債償還分負担額が増により前年度より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今後は人口減少により普通交付税の減や地方税の減等が予想されることから、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引き続き地方債発行を抑制し財政健全化を遵守していく。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D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4793595" y="5312833"/>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4846300" y="6531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65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131391</xdr:rowOff>
    </xdr:from>
    <xdr:ext cx="469744" cy="25904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4846300" y="587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47447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4033500" y="588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3271500" y="58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2509500" y="5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1747500" y="591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145817</xdr:rowOff>
    </xdr:from>
    <xdr:to>
      <xdr:col>76</xdr:col>
      <xdr:colOff>73025</xdr:colOff>
      <xdr:row>29</xdr:row>
      <xdr:rowOff>75967</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744700" y="571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168694</xdr:rowOff>
    </xdr:from>
    <xdr:ext cx="469744" cy="259045"/>
    <xdr:sp macro="" textlink="">
      <xdr:nvSpPr>
        <xdr:cNvPr id="154" name="債務償還比率該当値テキスト">
          <a:extLst>
            <a:ext uri="{FF2B5EF4-FFF2-40B4-BE49-F238E27FC236}">
              <a16:creationId xmlns:a16="http://schemas.microsoft.com/office/drawing/2014/main" id="{00000000-0008-0000-0D00-00009A000000}"/>
            </a:ext>
          </a:extLst>
        </xdr:cNvPr>
        <xdr:cNvSpPr txBox="1"/>
      </xdr:nvSpPr>
      <xdr:spPr>
        <a:xfrm>
          <a:off x="14846300" y="556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113912</xdr:rowOff>
    </xdr:from>
    <xdr:to>
      <xdr:col>72</xdr:col>
      <xdr:colOff>123825</xdr:colOff>
      <xdr:row>29</xdr:row>
      <xdr:rowOff>44062</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033500" y="56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164712</xdr:rowOff>
    </xdr:from>
    <xdr:to>
      <xdr:col>76</xdr:col>
      <xdr:colOff>22225</xdr:colOff>
      <xdr:row>29</xdr:row>
      <xdr:rowOff>25167</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4084300" y="5736837"/>
          <a:ext cx="711200" cy="3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118350</xdr:rowOff>
    </xdr:from>
    <xdr:to>
      <xdr:col>68</xdr:col>
      <xdr:colOff>123825</xdr:colOff>
      <xdr:row>29</xdr:row>
      <xdr:rowOff>48500</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3271500" y="569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164712</xdr:rowOff>
    </xdr:from>
    <xdr:to>
      <xdr:col>72</xdr:col>
      <xdr:colOff>73025</xdr:colOff>
      <xdr:row>28</xdr:row>
      <xdr:rowOff>169150</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3322300" y="5736837"/>
          <a:ext cx="762000" cy="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150975</xdr:rowOff>
    </xdr:from>
    <xdr:to>
      <xdr:col>64</xdr:col>
      <xdr:colOff>123825</xdr:colOff>
      <xdr:row>29</xdr:row>
      <xdr:rowOff>81125</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2509500" y="57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169150</xdr:rowOff>
    </xdr:from>
    <xdr:to>
      <xdr:col>68</xdr:col>
      <xdr:colOff>73025</xdr:colOff>
      <xdr:row>29</xdr:row>
      <xdr:rowOff>30325</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2560300" y="5741275"/>
          <a:ext cx="762000" cy="3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166568</xdr:rowOff>
    </xdr:from>
    <xdr:to>
      <xdr:col>60</xdr:col>
      <xdr:colOff>123825</xdr:colOff>
      <xdr:row>29</xdr:row>
      <xdr:rowOff>96718</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1747500" y="573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30325</xdr:rowOff>
    </xdr:from>
    <xdr:to>
      <xdr:col>64</xdr:col>
      <xdr:colOff>73025</xdr:colOff>
      <xdr:row>29</xdr:row>
      <xdr:rowOff>45918</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flipV="1">
          <a:off x="11798300" y="5773900"/>
          <a:ext cx="762000" cy="1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58289</xdr:rowOff>
    </xdr:from>
    <xdr:ext cx="469744" cy="259045"/>
    <xdr:sp macro="" textlink="">
      <xdr:nvSpPr>
        <xdr:cNvPr id="163" name="n_1aveValue債務償還比率">
          <a:extLst>
            <a:ext uri="{FF2B5EF4-FFF2-40B4-BE49-F238E27FC236}">
              <a16:creationId xmlns:a16="http://schemas.microsoft.com/office/drawing/2014/main" id="{00000000-0008-0000-0D00-0000A3000000}"/>
            </a:ext>
          </a:extLst>
        </xdr:cNvPr>
        <xdr:cNvSpPr txBox="1"/>
      </xdr:nvSpPr>
      <xdr:spPr>
        <a:xfrm>
          <a:off x="13836727" y="597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62847</xdr:rowOff>
    </xdr:from>
    <xdr:ext cx="469744" cy="259045"/>
    <xdr:sp macro="" textlink="">
      <xdr:nvSpPr>
        <xdr:cNvPr id="164" name="n_2aveValue債務償還比率">
          <a:extLst>
            <a:ext uri="{FF2B5EF4-FFF2-40B4-BE49-F238E27FC236}">
              <a16:creationId xmlns:a16="http://schemas.microsoft.com/office/drawing/2014/main" id="{00000000-0008-0000-0D00-0000A4000000}"/>
            </a:ext>
          </a:extLst>
        </xdr:cNvPr>
        <xdr:cNvSpPr txBox="1"/>
      </xdr:nvSpPr>
      <xdr:spPr>
        <a:xfrm>
          <a:off x="13087427" y="597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81558</xdr:rowOff>
    </xdr:from>
    <xdr:ext cx="469744" cy="259045"/>
    <xdr:sp macro="" textlink="">
      <xdr:nvSpPr>
        <xdr:cNvPr id="165" name="n_3aveValue債務償還比率">
          <a:extLst>
            <a:ext uri="{FF2B5EF4-FFF2-40B4-BE49-F238E27FC236}">
              <a16:creationId xmlns:a16="http://schemas.microsoft.com/office/drawing/2014/main" id="{00000000-0008-0000-0D00-0000A5000000}"/>
            </a:ext>
          </a:extLst>
        </xdr:cNvPr>
        <xdr:cNvSpPr txBox="1"/>
      </xdr:nvSpPr>
      <xdr:spPr>
        <a:xfrm>
          <a:off x="12325427" y="599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94512</xdr:rowOff>
    </xdr:from>
    <xdr:ext cx="469744" cy="259045"/>
    <xdr:sp macro="" textlink="">
      <xdr:nvSpPr>
        <xdr:cNvPr id="166" name="n_4aveValue債務償還比率">
          <a:extLst>
            <a:ext uri="{FF2B5EF4-FFF2-40B4-BE49-F238E27FC236}">
              <a16:creationId xmlns:a16="http://schemas.microsoft.com/office/drawing/2014/main" id="{00000000-0008-0000-0D00-0000A6000000}"/>
            </a:ext>
          </a:extLst>
        </xdr:cNvPr>
        <xdr:cNvSpPr txBox="1"/>
      </xdr:nvSpPr>
      <xdr:spPr>
        <a:xfrm>
          <a:off x="11563427" y="600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60589</xdr:rowOff>
    </xdr:from>
    <xdr:ext cx="469744" cy="259045"/>
    <xdr:sp macro="" textlink="">
      <xdr:nvSpPr>
        <xdr:cNvPr id="167" name="n_1mainValue債務償還比率">
          <a:extLst>
            <a:ext uri="{FF2B5EF4-FFF2-40B4-BE49-F238E27FC236}">
              <a16:creationId xmlns:a16="http://schemas.microsoft.com/office/drawing/2014/main" id="{00000000-0008-0000-0D00-0000A7000000}"/>
            </a:ext>
          </a:extLst>
        </xdr:cNvPr>
        <xdr:cNvSpPr txBox="1"/>
      </xdr:nvSpPr>
      <xdr:spPr>
        <a:xfrm>
          <a:off x="13836727" y="54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65027</xdr:rowOff>
    </xdr:from>
    <xdr:ext cx="469744" cy="259045"/>
    <xdr:sp macro="" textlink="">
      <xdr:nvSpPr>
        <xdr:cNvPr id="168" name="n_2mainValue債務償還比率">
          <a:extLst>
            <a:ext uri="{FF2B5EF4-FFF2-40B4-BE49-F238E27FC236}">
              <a16:creationId xmlns:a16="http://schemas.microsoft.com/office/drawing/2014/main" id="{00000000-0008-0000-0D00-0000A8000000}"/>
            </a:ext>
          </a:extLst>
        </xdr:cNvPr>
        <xdr:cNvSpPr txBox="1"/>
      </xdr:nvSpPr>
      <xdr:spPr>
        <a:xfrm>
          <a:off x="13087427" y="546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97652</xdr:rowOff>
    </xdr:from>
    <xdr:ext cx="469744" cy="259045"/>
    <xdr:sp macro="" textlink="">
      <xdr:nvSpPr>
        <xdr:cNvPr id="169" name="n_3mainValue債務償還比率">
          <a:extLst>
            <a:ext uri="{FF2B5EF4-FFF2-40B4-BE49-F238E27FC236}">
              <a16:creationId xmlns:a16="http://schemas.microsoft.com/office/drawing/2014/main" id="{00000000-0008-0000-0D00-0000A9000000}"/>
            </a:ext>
          </a:extLst>
        </xdr:cNvPr>
        <xdr:cNvSpPr txBox="1"/>
      </xdr:nvSpPr>
      <xdr:spPr>
        <a:xfrm>
          <a:off x="12325427" y="54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113245</xdr:rowOff>
    </xdr:from>
    <xdr:ext cx="469744" cy="259045"/>
    <xdr:sp macro="" textlink="">
      <xdr:nvSpPr>
        <xdr:cNvPr id="170" name="n_4mainValue債務償還比率">
          <a:extLst>
            <a:ext uri="{FF2B5EF4-FFF2-40B4-BE49-F238E27FC236}">
              <a16:creationId xmlns:a16="http://schemas.microsoft.com/office/drawing/2014/main" id="{00000000-0008-0000-0D00-0000AA000000}"/>
            </a:ext>
          </a:extLst>
        </xdr:cNvPr>
        <xdr:cNvSpPr txBox="1"/>
      </xdr:nvSpPr>
      <xdr:spPr>
        <a:xfrm>
          <a:off x="11563427" y="551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D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D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福井県南越前町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10,258
10,197
343.69
10,795,396
10,105,521
385,534
5,072,870
5,855,800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126365</xdr:rowOff>
    </xdr:from>
    <xdr:to>
      <xdr:col>24</xdr:col>
      <xdr:colOff>114300</xdr:colOff>
      <xdr:row>36</xdr:row>
      <xdr:rowOff>56515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149242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88265</xdr:rowOff>
    </xdr:from>
    <xdr:to>
      <xdr:col>20</xdr:col>
      <xdr:colOff>38100</xdr:colOff>
      <xdr:row>36</xdr:row>
      <xdr:rowOff>18415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139065</xdr:rowOff>
    </xdr:from>
    <xdr:to>
      <xdr:col>24</xdr:col>
      <xdr:colOff>63500</xdr:colOff>
      <xdr:row>36</xdr:row>
      <xdr:rowOff>5715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1398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53975</xdr:rowOff>
    </xdr:from>
    <xdr:to>
      <xdr:col>15</xdr:col>
      <xdr:colOff>101600</xdr:colOff>
      <xdr:row>35</xdr:row>
      <xdr:rowOff>155575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104775</xdr:rowOff>
    </xdr:from>
    <xdr:to>
      <xdr:col>19</xdr:col>
      <xdr:colOff>177800</xdr:colOff>
      <xdr:row>35</xdr:row>
      <xdr:rowOff>139065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1055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15875</xdr:rowOff>
    </xdr:from>
    <xdr:to>
      <xdr:col>10</xdr:col>
      <xdr:colOff>165100</xdr:colOff>
      <xdr:row>35</xdr:row>
      <xdr:rowOff>117475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66675</xdr:rowOff>
    </xdr:from>
    <xdr:to>
      <xdr:col>15</xdr:col>
      <xdr:colOff>50800</xdr:colOff>
      <xdr:row>35</xdr:row>
      <xdr:rowOff>104775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0674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147320</xdr:rowOff>
    </xdr:from>
    <xdr:to>
      <xdr:col>6</xdr:col>
      <xdr:colOff>38100</xdr:colOff>
      <xdr:row>35</xdr:row>
      <xdr:rowOff>77470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26670</xdr:rowOff>
    </xdr:from>
    <xdr:to>
      <xdr:col>10</xdr:col>
      <xdr:colOff>114300</xdr:colOff>
      <xdr:row>35</xdr:row>
      <xdr:rowOff>66675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0274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158132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125747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93362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64787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34942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652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134002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93997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115485</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45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127698</xdr:rowOff>
    </xdr:from>
    <xdr:to>
      <xdr:col>55</xdr:col>
      <xdr:colOff>50800</xdr:colOff>
      <xdr:row>39</xdr:row>
      <xdr:rowOff>57848</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6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106125</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62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139757</xdr:rowOff>
    </xdr:from>
    <xdr:to>
      <xdr:col>50</xdr:col>
      <xdr:colOff>165100</xdr:colOff>
      <xdr:row>39</xdr:row>
      <xdr:rowOff>69907</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65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7048</xdr:rowOff>
    </xdr:from>
    <xdr:to>
      <xdr:col>55</xdr:col>
      <xdr:colOff>0</xdr:colOff>
      <xdr:row>39</xdr:row>
      <xdr:rowOff>19107</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693598"/>
          <a:ext cx="838200" cy="1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150578</xdr:rowOff>
    </xdr:from>
    <xdr:to>
      <xdr:col>46</xdr:col>
      <xdr:colOff>38100</xdr:colOff>
      <xdr:row>39</xdr:row>
      <xdr:rowOff>80728</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66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19107</xdr:rowOff>
    </xdr:from>
    <xdr:to>
      <xdr:col>50</xdr:col>
      <xdr:colOff>114300</xdr:colOff>
      <xdr:row>39</xdr:row>
      <xdr:rowOff>29928</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705657"/>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159359</xdr:rowOff>
    </xdr:from>
    <xdr:to>
      <xdr:col>41</xdr:col>
      <xdr:colOff>101600</xdr:colOff>
      <xdr:row>39</xdr:row>
      <xdr:rowOff>89509</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67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29928</xdr:rowOff>
    </xdr:from>
    <xdr:to>
      <xdr:col>45</xdr:col>
      <xdr:colOff>177800</xdr:colOff>
      <xdr:row>39</xdr:row>
      <xdr:rowOff>38709</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716478"/>
          <a:ext cx="889000" cy="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119545</xdr:rowOff>
    </xdr:from>
    <xdr:to>
      <xdr:col>36</xdr:col>
      <xdr:colOff>165100</xdr:colOff>
      <xdr:row>39</xdr:row>
      <xdr:rowOff>49695</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63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170345</xdr:rowOff>
    </xdr:from>
    <xdr:to>
      <xdr:col>41</xdr:col>
      <xdr:colOff>50800</xdr:colOff>
      <xdr:row>39</xdr:row>
      <xdr:rowOff>38709</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6972300" y="6685445"/>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55192</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65003</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73556</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47509</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61034</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74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71855</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75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80636</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76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66222</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40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39007</xdr:rowOff>
    </xdr:from>
    <xdr:to>
      <xdr:col>24</xdr:col>
      <xdr:colOff>114300</xdr:colOff>
      <xdr:row>60</xdr:row>
      <xdr:rowOff>140607</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61884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17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19413</xdr:rowOff>
    </xdr:from>
    <xdr:to>
      <xdr:col>20</xdr:col>
      <xdr:colOff>38100</xdr:colOff>
      <xdr:row>60</xdr:row>
      <xdr:rowOff>121013</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70213</xdr:rowOff>
    </xdr:from>
    <xdr:to>
      <xdr:col>24</xdr:col>
      <xdr:colOff>63500</xdr:colOff>
      <xdr:row>60</xdr:row>
      <xdr:rowOff>89807</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35721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169635</xdr:rowOff>
    </xdr:from>
    <xdr:to>
      <xdr:col>15</xdr:col>
      <xdr:colOff>101600</xdr:colOff>
      <xdr:row>60</xdr:row>
      <xdr:rowOff>99785</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48985</xdr:rowOff>
    </xdr:from>
    <xdr:to>
      <xdr:col>19</xdr:col>
      <xdr:colOff>177800</xdr:colOff>
      <xdr:row>60</xdr:row>
      <xdr:rowOff>70213</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33598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150041</xdr:rowOff>
    </xdr:from>
    <xdr:to>
      <xdr:col>10</xdr:col>
      <xdr:colOff>165100</xdr:colOff>
      <xdr:row>60</xdr:row>
      <xdr:rowOff>80191</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29391</xdr:rowOff>
    </xdr:from>
    <xdr:to>
      <xdr:col>15</xdr:col>
      <xdr:colOff>50800</xdr:colOff>
      <xdr:row>60</xdr:row>
      <xdr:rowOff>48985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3163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128815</xdr:rowOff>
    </xdr:from>
    <xdr:to>
      <xdr:col>6</xdr:col>
      <xdr:colOff>38100</xdr:colOff>
      <xdr:row>60</xdr:row>
      <xdr:rowOff>58965</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8165</xdr:rowOff>
    </xdr:from>
    <xdr:to>
      <xdr:col>10</xdr:col>
      <xdr:colOff>114300</xdr:colOff>
      <xdr:row>60</xdr:row>
      <xdr:rowOff>29391</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29516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137540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116312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96718</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75492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50503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508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68444</xdr:rowOff>
    </xdr:from>
    <xdr:to>
      <xdr:col>55</xdr:col>
      <xdr:colOff>50800</xdr:colOff>
      <xdr:row>57</xdr:row>
      <xdr:rowOff>170044</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98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91321</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9692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96456</xdr:rowOff>
    </xdr:from>
    <xdr:to>
      <xdr:col>50</xdr:col>
      <xdr:colOff>165100</xdr:colOff>
      <xdr:row>58</xdr:row>
      <xdr:rowOff>26606</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98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119244</xdr:rowOff>
    </xdr:from>
    <xdr:to>
      <xdr:col>55</xdr:col>
      <xdr:colOff>0</xdr:colOff>
      <xdr:row>57</xdr:row>
      <xdr:rowOff>147256</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9891894"/>
          <a:ext cx="838200" cy="2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120829</xdr:rowOff>
    </xdr:from>
    <xdr:to>
      <xdr:col>46</xdr:col>
      <xdr:colOff>38100</xdr:colOff>
      <xdr:row>58</xdr:row>
      <xdr:rowOff>50979</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989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147256</xdr:rowOff>
    </xdr:from>
    <xdr:to>
      <xdr:col>50</xdr:col>
      <xdr:colOff>114300</xdr:colOff>
      <xdr:row>58</xdr:row>
      <xdr:rowOff>179</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9919906"/>
          <a:ext cx="889000" cy="2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140301</xdr:rowOff>
    </xdr:from>
    <xdr:to>
      <xdr:col>41</xdr:col>
      <xdr:colOff>101600</xdr:colOff>
      <xdr:row>58</xdr:row>
      <xdr:rowOff>70451</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991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179</xdr:rowOff>
    </xdr:from>
    <xdr:to>
      <xdr:col>45</xdr:col>
      <xdr:colOff>177800</xdr:colOff>
      <xdr:row>58</xdr:row>
      <xdr:rowOff>19651</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9944279"/>
          <a:ext cx="889000" cy="1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154980</xdr:rowOff>
    </xdr:from>
    <xdr:to>
      <xdr:col>36</xdr:col>
      <xdr:colOff>165100</xdr:colOff>
      <xdr:row>58</xdr:row>
      <xdr:rowOff>85130</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992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19651</xdr:rowOff>
    </xdr:from>
    <xdr:to>
      <xdr:col>41</xdr:col>
      <xdr:colOff>50800</xdr:colOff>
      <xdr:row>58</xdr:row>
      <xdr:rowOff>34330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9963751"/>
          <a:ext cx="889000" cy="1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145900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60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170226</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62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169434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62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791</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63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43133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27095" y="964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67506</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50795" y="966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86978</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61795" y="968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101657</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2795" y="970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144797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03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74930</xdr:rowOff>
    </xdr:from>
    <xdr:to>
      <xdr:col>24</xdr:col>
      <xdr:colOff>114300</xdr:colOff>
      <xdr:row>82</xdr:row>
      <xdr:rowOff>5080</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97807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46355</xdr:rowOff>
    </xdr:from>
    <xdr:to>
      <xdr:col>20</xdr:col>
      <xdr:colOff>38100</xdr:colOff>
      <xdr:row>81</xdr:row>
      <xdr:rowOff>147955</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97155</xdr:rowOff>
    </xdr:from>
    <xdr:to>
      <xdr:col>24</xdr:col>
      <xdr:colOff>63500</xdr:colOff>
      <xdr:row>81</xdr:row>
      <xdr:rowOff>125730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39846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126364</xdr:rowOff>
    </xdr:from>
    <xdr:to>
      <xdr:col>15</xdr:col>
      <xdr:colOff>101600</xdr:colOff>
      <xdr:row>82</xdr:row>
      <xdr:rowOff>56514</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97155</xdr:rowOff>
    </xdr:from>
    <xdr:to>
      <xdr:col>19</xdr:col>
      <xdr:colOff>177800</xdr:colOff>
      <xdr:row>82</xdr:row>
      <xdr:rowOff>5714</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flipV="1">
          <a:off x="2908300" y="13984605"/>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33020</xdr:rowOff>
    </xdr:from>
    <xdr:to>
      <xdr:col>10</xdr:col>
      <xdr:colOff>165100</xdr:colOff>
      <xdr:row>81</xdr:row>
      <xdr:rowOff>134620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83820</xdr:rowOff>
    </xdr:from>
    <xdr:to>
      <xdr:col>15</xdr:col>
      <xdr:colOff>50800</xdr:colOff>
      <xdr:row>82</xdr:row>
      <xdr:rowOff>5714</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3971270"/>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109220</xdr:rowOff>
    </xdr:from>
    <xdr:to>
      <xdr:col>6</xdr:col>
      <xdr:colOff>38100</xdr:colOff>
      <xdr:row>81</xdr:row>
      <xdr:rowOff>39370</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160020</xdr:rowOff>
    </xdr:from>
    <xdr:to>
      <xdr:col>10</xdr:col>
      <xdr:colOff>114300</xdr:colOff>
      <xdr:row>81</xdr:row>
      <xdr:rowOff>83820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38760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74313</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156227</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164482</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151147</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155464</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139548</xdr:rowOff>
    </xdr:from>
    <xdr:to>
      <xdr:col>55</xdr:col>
      <xdr:colOff>50800</xdr:colOff>
      <xdr:row>84</xdr:row>
      <xdr:rowOff>69698</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36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162425</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22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156921</xdr:rowOff>
    </xdr:from>
    <xdr:to>
      <xdr:col>50</xdr:col>
      <xdr:colOff>165100</xdr:colOff>
      <xdr:row>84</xdr:row>
      <xdr:rowOff>87071</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38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18898</xdr:rowOff>
    </xdr:from>
    <xdr:to>
      <xdr:col>55</xdr:col>
      <xdr:colOff>0</xdr:colOff>
      <xdr:row>84</xdr:row>
      <xdr:rowOff>36271</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9639300" y="14420698"/>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3759</xdr:rowOff>
    </xdr:from>
    <xdr:to>
      <xdr:col>46</xdr:col>
      <xdr:colOff>38100</xdr:colOff>
      <xdr:row>84</xdr:row>
      <xdr:rowOff>105359</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40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36271</xdr:rowOff>
    </xdr:from>
    <xdr:to>
      <xdr:col>50</xdr:col>
      <xdr:colOff>114300</xdr:colOff>
      <xdr:row>84</xdr:row>
      <xdr:rowOff>54559</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8750300" y="1443807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15190</xdr:rowOff>
    </xdr:from>
    <xdr:to>
      <xdr:col>41</xdr:col>
      <xdr:colOff>101600</xdr:colOff>
      <xdr:row>84</xdr:row>
      <xdr:rowOff>116790</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41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54559</xdr:rowOff>
    </xdr:from>
    <xdr:to>
      <xdr:col>45</xdr:col>
      <xdr:colOff>177800</xdr:colOff>
      <xdr:row>84</xdr:row>
      <xdr:rowOff>65990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7861300" y="1445635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149606</xdr:rowOff>
    </xdr:from>
    <xdr:to>
      <xdr:col>36</xdr:col>
      <xdr:colOff>165100</xdr:colOff>
      <xdr:row>83</xdr:row>
      <xdr:rowOff>79756</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28956</xdr:rowOff>
    </xdr:from>
    <xdr:to>
      <xdr:col>41</xdr:col>
      <xdr:colOff>50800</xdr:colOff>
      <xdr:row>84</xdr:row>
      <xdr:rowOff>65990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6972300" y="14259306"/>
          <a:ext cx="889000" cy="20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88968</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81653</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84396</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51224</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45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78198</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47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96486</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49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107917</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50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96283</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398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00000000-0008-0000-0E00-00009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59055</xdr:rowOff>
    </xdr:from>
    <xdr:to>
      <xdr:col>24</xdr:col>
      <xdr:colOff>62865</xdr:colOff>
      <xdr:row>108</xdr:row>
      <xdr:rowOff>118111</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flipV="1">
          <a:off x="4634865" y="17204055"/>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121938</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00000000-0008-0000-0E00-000092010000}"/>
            </a:ext>
          </a:extLst>
        </xdr:cNvPr>
        <xdr:cNvSpPr txBox="1"/>
      </xdr:nvSpPr>
      <xdr:spPr>
        <a:xfrm>
          <a:off x="4673600" y="1863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118111</xdr:rowOff>
    </xdr:from>
    <xdr:to>
      <xdr:col>24</xdr:col>
      <xdr:colOff>152400</xdr:colOff>
      <xdr:row>108</xdr:row>
      <xdr:rowOff>118111</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4546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5732</xdr:rowOff>
    </xdr:from>
    <xdr:ext cx="405111" cy="259045"/>
    <xdr:sp macro="" textlink="">
      <xdr:nvSpPr>
        <xdr:cNvPr id="404" name="【港湾・漁港】&#10;有形固定資産減価償却率最大値テキスト">
          <a:extLst>
            <a:ext uri="{FF2B5EF4-FFF2-40B4-BE49-F238E27FC236}">
              <a16:creationId xmlns:a16="http://schemas.microsoft.com/office/drawing/2014/main" id="{00000000-0008-0000-0E00-000094010000}"/>
            </a:ext>
          </a:extLst>
        </xdr:cNvPr>
        <xdr:cNvSpPr txBox="1"/>
      </xdr:nvSpPr>
      <xdr:spPr>
        <a:xfrm>
          <a:off x="4673600" y="1697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59055</xdr:rowOff>
    </xdr:from>
    <xdr:to>
      <xdr:col>24</xdr:col>
      <xdr:colOff>152400</xdr:colOff>
      <xdr:row>100</xdr:row>
      <xdr:rowOff>59055</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4546600" y="1720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105427</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00000000-0008-0000-0E00-000096010000}"/>
            </a:ext>
          </a:extLst>
        </xdr:cNvPr>
        <xdr:cNvSpPr txBox="1"/>
      </xdr:nvSpPr>
      <xdr:spPr>
        <a:xfrm>
          <a:off x="4673600" y="1776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4584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38736</xdr:rowOff>
    </xdr:from>
    <xdr:to>
      <xdr:col>20</xdr:col>
      <xdr:colOff>38100</xdr:colOff>
      <xdr:row>104</xdr:row>
      <xdr:rowOff>140336</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3746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147320</xdr:rowOff>
    </xdr:from>
    <xdr:to>
      <xdr:col>15</xdr:col>
      <xdr:colOff>101600</xdr:colOff>
      <xdr:row>104</xdr:row>
      <xdr:rowOff>77470</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2857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95886</xdr:rowOff>
    </xdr:from>
    <xdr:to>
      <xdr:col>10</xdr:col>
      <xdr:colOff>165100</xdr:colOff>
      <xdr:row>104</xdr:row>
      <xdr:rowOff>26036</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968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36830</xdr:rowOff>
    </xdr:from>
    <xdr:to>
      <xdr:col>6</xdr:col>
      <xdr:colOff>38100</xdr:colOff>
      <xdr:row>103</xdr:row>
      <xdr:rowOff>138430</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079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126364</xdr:rowOff>
    </xdr:from>
    <xdr:to>
      <xdr:col>24</xdr:col>
      <xdr:colOff>114300</xdr:colOff>
      <xdr:row>105</xdr:row>
      <xdr:rowOff>56514</xdr:rowOff>
    </xdr:to>
    <xdr:sp macro="" textlink="">
      <xdr:nvSpPr>
        <xdr:cNvPr id="417" name="楕円 416">
          <a:extLst>
            <a:ext uri="{FF2B5EF4-FFF2-40B4-BE49-F238E27FC236}">
              <a16:creationId xmlns:a16="http://schemas.microsoft.com/office/drawing/2014/main" id="{00000000-0008-0000-0E00-0000A1010000}"/>
            </a:ext>
          </a:extLst>
        </xdr:cNvPr>
        <xdr:cNvSpPr/>
      </xdr:nvSpPr>
      <xdr:spPr>
        <a:xfrm>
          <a:off x="45847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104791</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00000000-0008-0000-0E00-0000A2010000}"/>
            </a:ext>
          </a:extLst>
        </xdr:cNvPr>
        <xdr:cNvSpPr txBox="1"/>
      </xdr:nvSpPr>
      <xdr:spPr>
        <a:xfrm>
          <a:off x="4673600"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74930</xdr:rowOff>
    </xdr:from>
    <xdr:to>
      <xdr:col>20</xdr:col>
      <xdr:colOff>38100</xdr:colOff>
      <xdr:row>105</xdr:row>
      <xdr:rowOff>5080</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3746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125730</xdr:rowOff>
    </xdr:from>
    <xdr:to>
      <xdr:col>24</xdr:col>
      <xdr:colOff>63500</xdr:colOff>
      <xdr:row>105</xdr:row>
      <xdr:rowOff>5714</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3797300" y="17956530"/>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19686</xdr:rowOff>
    </xdr:from>
    <xdr:to>
      <xdr:col>15</xdr:col>
      <xdr:colOff>101600</xdr:colOff>
      <xdr:row>104</xdr:row>
      <xdr:rowOff>121286</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2857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70486</xdr:rowOff>
    </xdr:from>
    <xdr:to>
      <xdr:col>19</xdr:col>
      <xdr:colOff>177800</xdr:colOff>
      <xdr:row>104</xdr:row>
      <xdr:rowOff>125730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2908300" y="17901286"/>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135889</xdr:rowOff>
    </xdr:from>
    <xdr:to>
      <xdr:col>10</xdr:col>
      <xdr:colOff>165100</xdr:colOff>
      <xdr:row>104</xdr:row>
      <xdr:rowOff>66039</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1968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15239</xdr:rowOff>
    </xdr:from>
    <xdr:to>
      <xdr:col>15</xdr:col>
      <xdr:colOff>50800</xdr:colOff>
      <xdr:row>104</xdr:row>
      <xdr:rowOff>70486</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2019300" y="17846039"/>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78739</xdr:rowOff>
    </xdr:from>
    <xdr:to>
      <xdr:col>6</xdr:col>
      <xdr:colOff>38100</xdr:colOff>
      <xdr:row>104</xdr:row>
      <xdr:rowOff>8889</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1079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129539</xdr:rowOff>
    </xdr:from>
    <xdr:to>
      <xdr:col>10</xdr:col>
      <xdr:colOff>114300</xdr:colOff>
      <xdr:row>104</xdr:row>
      <xdr:rowOff>15239</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130300" y="177888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156863</xdr:rowOff>
    </xdr:from>
    <xdr:ext cx="405111" cy="259045"/>
    <xdr:sp macro="" textlink="">
      <xdr:nvSpPr>
        <xdr:cNvPr id="427" name="n_1aveValue【港湾・漁港】&#10;有形固定資産減価償却率">
          <a:extLst>
            <a:ext uri="{FF2B5EF4-FFF2-40B4-BE49-F238E27FC236}">
              <a16:creationId xmlns:a16="http://schemas.microsoft.com/office/drawing/2014/main" id="{00000000-0008-0000-0E00-0000AB010000}"/>
            </a:ext>
          </a:extLst>
        </xdr:cNvPr>
        <xdr:cNvSpPr txBox="1"/>
      </xdr:nvSpPr>
      <xdr:spPr>
        <a:xfrm>
          <a:off x="35820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93997</xdr:rowOff>
    </xdr:from>
    <xdr:ext cx="405111" cy="259045"/>
    <xdr:sp macro="" textlink="">
      <xdr:nvSpPr>
        <xdr:cNvPr id="428" name="n_2aveValue【港湾・漁港】&#10;有形固定資産減価償却率">
          <a:extLst>
            <a:ext uri="{FF2B5EF4-FFF2-40B4-BE49-F238E27FC236}">
              <a16:creationId xmlns:a16="http://schemas.microsoft.com/office/drawing/2014/main" id="{00000000-0008-0000-0E00-0000AC010000}"/>
            </a:ext>
          </a:extLst>
        </xdr:cNvPr>
        <xdr:cNvSpPr txBox="1"/>
      </xdr:nvSpPr>
      <xdr:spPr>
        <a:xfrm>
          <a:off x="27057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42563</xdr:rowOff>
    </xdr:from>
    <xdr:ext cx="405111" cy="259045"/>
    <xdr:sp macro="" textlink="">
      <xdr:nvSpPr>
        <xdr:cNvPr id="429" name="n_3aveValue【港湾・漁港】&#10;有形固定資産減価償却率">
          <a:extLst>
            <a:ext uri="{FF2B5EF4-FFF2-40B4-BE49-F238E27FC236}">
              <a16:creationId xmlns:a16="http://schemas.microsoft.com/office/drawing/2014/main" id="{00000000-0008-0000-0E00-0000AD010000}"/>
            </a:ext>
          </a:extLst>
        </xdr:cNvPr>
        <xdr:cNvSpPr txBox="1"/>
      </xdr:nvSpPr>
      <xdr:spPr>
        <a:xfrm>
          <a:off x="1816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154957</xdr:rowOff>
    </xdr:from>
    <xdr:ext cx="405111" cy="259045"/>
    <xdr:sp macro="" textlink="">
      <xdr:nvSpPr>
        <xdr:cNvPr id="430" name="n_4aveValue【港湾・漁港】&#10;有形固定資産減価償却率">
          <a:extLst>
            <a:ext uri="{FF2B5EF4-FFF2-40B4-BE49-F238E27FC236}">
              <a16:creationId xmlns:a16="http://schemas.microsoft.com/office/drawing/2014/main" id="{00000000-0008-0000-0E00-0000AE010000}"/>
            </a:ext>
          </a:extLst>
        </xdr:cNvPr>
        <xdr:cNvSpPr txBox="1"/>
      </xdr:nvSpPr>
      <xdr:spPr>
        <a:xfrm>
          <a:off x="927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167657</xdr:rowOff>
    </xdr:from>
    <xdr:ext cx="405111" cy="259045"/>
    <xdr:sp macro="" textlink="">
      <xdr:nvSpPr>
        <xdr:cNvPr id="431" name="n_1mainValue【港湾・漁港】&#10;有形固定資産減価償却率">
          <a:extLst>
            <a:ext uri="{FF2B5EF4-FFF2-40B4-BE49-F238E27FC236}">
              <a16:creationId xmlns:a16="http://schemas.microsoft.com/office/drawing/2014/main" id="{00000000-0008-0000-0E00-0000AF010000}"/>
            </a:ext>
          </a:extLst>
        </xdr:cNvPr>
        <xdr:cNvSpPr txBox="1"/>
      </xdr:nvSpPr>
      <xdr:spPr>
        <a:xfrm>
          <a:off x="35820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112413</xdr:rowOff>
    </xdr:from>
    <xdr:ext cx="405111" cy="259045"/>
    <xdr:sp macro="" textlink="">
      <xdr:nvSpPr>
        <xdr:cNvPr id="432" name="n_2mainValue【港湾・漁港】&#10;有形固定資産減価償却率">
          <a:extLst>
            <a:ext uri="{FF2B5EF4-FFF2-40B4-BE49-F238E27FC236}">
              <a16:creationId xmlns:a16="http://schemas.microsoft.com/office/drawing/2014/main" id="{00000000-0008-0000-0E00-0000B0010000}"/>
            </a:ext>
          </a:extLst>
        </xdr:cNvPr>
        <xdr:cNvSpPr txBox="1"/>
      </xdr:nvSpPr>
      <xdr:spPr>
        <a:xfrm>
          <a:off x="2705744"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57166</xdr:rowOff>
    </xdr:from>
    <xdr:ext cx="405111" cy="259045"/>
    <xdr:sp macro="" textlink="">
      <xdr:nvSpPr>
        <xdr:cNvPr id="433" name="n_3mainValue【港湾・漁港】&#10;有形固定資産減価償却率">
          <a:extLst>
            <a:ext uri="{FF2B5EF4-FFF2-40B4-BE49-F238E27FC236}">
              <a16:creationId xmlns:a16="http://schemas.microsoft.com/office/drawing/2014/main" id="{00000000-0008-0000-0E00-0000B1010000}"/>
            </a:ext>
          </a:extLst>
        </xdr:cNvPr>
        <xdr:cNvSpPr txBox="1"/>
      </xdr:nvSpPr>
      <xdr:spPr>
        <a:xfrm>
          <a:off x="1816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xdr:rowOff>
    </xdr:from>
    <xdr:ext cx="405111" cy="259045"/>
    <xdr:sp macro="" textlink="">
      <xdr:nvSpPr>
        <xdr:cNvPr id="434" name="n_4mainValue【港湾・漁港】&#10;有形固定資産減価償却率">
          <a:extLst>
            <a:ext uri="{FF2B5EF4-FFF2-40B4-BE49-F238E27FC236}">
              <a16:creationId xmlns:a16="http://schemas.microsoft.com/office/drawing/2014/main" id="{00000000-0008-0000-0E00-0000B2010000}"/>
            </a:ext>
          </a:extLst>
        </xdr:cNvPr>
        <xdr:cNvSpPr txBox="1"/>
      </xdr:nvSpPr>
      <xdr:spPr>
        <a:xfrm>
          <a:off x="927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a:extLst>
            <a:ext uri="{FF2B5EF4-FFF2-40B4-BE49-F238E27FC236}">
              <a16:creationId xmlns:a16="http://schemas.microsoft.com/office/drawing/2014/main" id="{00000000-0008-0000-0E00-0000C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58762</xdr:rowOff>
    </xdr:from>
    <xdr:to>
      <xdr:col>54</xdr:col>
      <xdr:colOff>189865</xdr:colOff>
      <xdr:row>109</xdr:row>
      <xdr:rowOff>28884</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flipV="1">
          <a:off x="10476865" y="17203762"/>
          <a:ext cx="0" cy="151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32711</xdr:rowOff>
    </xdr:from>
    <xdr:ext cx="469744" cy="259045"/>
    <xdr:sp macro="" textlink="">
      <xdr:nvSpPr>
        <xdr:cNvPr id="461" name="【港湾・漁港】&#10;一人当たり有形固定資産（償却資産）額最小値テキスト">
          <a:extLst>
            <a:ext uri="{FF2B5EF4-FFF2-40B4-BE49-F238E27FC236}">
              <a16:creationId xmlns:a16="http://schemas.microsoft.com/office/drawing/2014/main" id="{00000000-0008-0000-0E00-0000CD010000}"/>
            </a:ext>
          </a:extLst>
        </xdr:cNvPr>
        <xdr:cNvSpPr txBox="1"/>
      </xdr:nvSpPr>
      <xdr:spPr>
        <a:xfrm>
          <a:off x="10515600" y="187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28884</xdr:rowOff>
    </xdr:from>
    <xdr:to>
      <xdr:col>55</xdr:col>
      <xdr:colOff>88900</xdr:colOff>
      <xdr:row>109</xdr:row>
      <xdr:rowOff>28884</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0388600" y="1871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5439</xdr:rowOff>
    </xdr:from>
    <xdr:ext cx="690189" cy="259045"/>
    <xdr:sp macro="" textlink="">
      <xdr:nvSpPr>
        <xdr:cNvPr id="463" name="【港湾・漁港】&#10;一人当たり有形固定資産（償却資産）額最大値テキスト">
          <a:extLst>
            <a:ext uri="{FF2B5EF4-FFF2-40B4-BE49-F238E27FC236}">
              <a16:creationId xmlns:a16="http://schemas.microsoft.com/office/drawing/2014/main" id="{00000000-0008-0000-0E00-0000CF010000}"/>
            </a:ext>
          </a:extLst>
        </xdr:cNvPr>
        <xdr:cNvSpPr txBox="1"/>
      </xdr:nvSpPr>
      <xdr:spPr>
        <a:xfrm>
          <a:off x="10515600" y="169789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58762</xdr:rowOff>
    </xdr:from>
    <xdr:to>
      <xdr:col>55</xdr:col>
      <xdr:colOff>88900</xdr:colOff>
      <xdr:row>100</xdr:row>
      <xdr:rowOff>58762</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0388600" y="17203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112292</xdr:rowOff>
    </xdr:from>
    <xdr:ext cx="599010" cy="259045"/>
    <xdr:sp macro="" textlink="">
      <xdr:nvSpPr>
        <xdr:cNvPr id="465" name="【港湾・漁港】&#10;一人当たり有形固定資産（償却資産）額平均値テキスト">
          <a:extLst>
            <a:ext uri="{FF2B5EF4-FFF2-40B4-BE49-F238E27FC236}">
              <a16:creationId xmlns:a16="http://schemas.microsoft.com/office/drawing/2014/main" id="{00000000-0008-0000-0E00-0000D1010000}"/>
            </a:ext>
          </a:extLst>
        </xdr:cNvPr>
        <xdr:cNvSpPr txBox="1"/>
      </xdr:nvSpPr>
      <xdr:spPr>
        <a:xfrm>
          <a:off x="10515600" y="182859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133865</xdr:rowOff>
    </xdr:from>
    <xdr:to>
      <xdr:col>55</xdr:col>
      <xdr:colOff>50800</xdr:colOff>
      <xdr:row>107</xdr:row>
      <xdr:rowOff>64015</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10426700" y="1830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100840</xdr:rowOff>
    </xdr:from>
    <xdr:to>
      <xdr:col>50</xdr:col>
      <xdr:colOff>165100</xdr:colOff>
      <xdr:row>107</xdr:row>
      <xdr:rowOff>30990</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9588500" y="1827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22484</xdr:rowOff>
    </xdr:from>
    <xdr:to>
      <xdr:col>46</xdr:col>
      <xdr:colOff>38100</xdr:colOff>
      <xdr:row>106</xdr:row>
      <xdr:rowOff>124084</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8699500" y="1819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28817</xdr:rowOff>
    </xdr:from>
    <xdr:to>
      <xdr:col>41</xdr:col>
      <xdr:colOff>101600</xdr:colOff>
      <xdr:row>106</xdr:row>
      <xdr:rowOff>130417</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7810500" y="1820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23543</xdr:rowOff>
    </xdr:from>
    <xdr:to>
      <xdr:col>36</xdr:col>
      <xdr:colOff>165100</xdr:colOff>
      <xdr:row>105</xdr:row>
      <xdr:rowOff>125143</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6921500" y="1802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7962</xdr:rowOff>
    </xdr:from>
    <xdr:to>
      <xdr:col>55</xdr:col>
      <xdr:colOff>50800</xdr:colOff>
      <xdr:row>100</xdr:row>
      <xdr:rowOff>109562</xdr:rowOff>
    </xdr:to>
    <xdr:sp macro="" textlink="">
      <xdr:nvSpPr>
        <xdr:cNvPr id="476" name="楕円 475">
          <a:extLst>
            <a:ext uri="{FF2B5EF4-FFF2-40B4-BE49-F238E27FC236}">
              <a16:creationId xmlns:a16="http://schemas.microsoft.com/office/drawing/2014/main" id="{00000000-0008-0000-0E00-0000DC010000}"/>
            </a:ext>
          </a:extLst>
        </xdr:cNvPr>
        <xdr:cNvSpPr/>
      </xdr:nvSpPr>
      <xdr:spPr>
        <a:xfrm>
          <a:off x="10426700" y="1715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132439</xdr:rowOff>
    </xdr:from>
    <xdr:ext cx="690189" cy="259045"/>
    <xdr:sp macro="" textlink="">
      <xdr:nvSpPr>
        <xdr:cNvPr id="477" name="【港湾・漁港】&#10;一人当たり有形固定資産（償却資産）額該当値テキスト">
          <a:extLst>
            <a:ext uri="{FF2B5EF4-FFF2-40B4-BE49-F238E27FC236}">
              <a16:creationId xmlns:a16="http://schemas.microsoft.com/office/drawing/2014/main" id="{00000000-0008-0000-0E00-0000DD010000}"/>
            </a:ext>
          </a:extLst>
        </xdr:cNvPr>
        <xdr:cNvSpPr txBox="1"/>
      </xdr:nvSpPr>
      <xdr:spPr>
        <a:xfrm>
          <a:off x="10515600" y="171059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44780</xdr:rowOff>
    </xdr:from>
    <xdr:to>
      <xdr:col>50</xdr:col>
      <xdr:colOff>165100</xdr:colOff>
      <xdr:row>100</xdr:row>
      <xdr:rowOff>146380</xdr:rowOff>
    </xdr:to>
    <xdr:sp macro="" textlink="">
      <xdr:nvSpPr>
        <xdr:cNvPr id="478" name="楕円 477">
          <a:extLst>
            <a:ext uri="{FF2B5EF4-FFF2-40B4-BE49-F238E27FC236}">
              <a16:creationId xmlns:a16="http://schemas.microsoft.com/office/drawing/2014/main" id="{00000000-0008-0000-0E00-0000DE010000}"/>
            </a:ext>
          </a:extLst>
        </xdr:cNvPr>
        <xdr:cNvSpPr/>
      </xdr:nvSpPr>
      <xdr:spPr>
        <a:xfrm>
          <a:off x="9588500" y="1718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58762</xdr:rowOff>
    </xdr:from>
    <xdr:to>
      <xdr:col>55</xdr:col>
      <xdr:colOff>0</xdr:colOff>
      <xdr:row>100</xdr:row>
      <xdr:rowOff>95580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flipV="1">
          <a:off x="9639300" y="17203762"/>
          <a:ext cx="838200" cy="3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76406</xdr:rowOff>
    </xdr:from>
    <xdr:to>
      <xdr:col>46</xdr:col>
      <xdr:colOff>38100</xdr:colOff>
      <xdr:row>101</xdr:row>
      <xdr:rowOff>6556</xdr:rowOff>
    </xdr:to>
    <xdr:sp macro="" textlink="">
      <xdr:nvSpPr>
        <xdr:cNvPr id="480" name="楕円 479">
          <a:extLst>
            <a:ext uri="{FF2B5EF4-FFF2-40B4-BE49-F238E27FC236}">
              <a16:creationId xmlns:a16="http://schemas.microsoft.com/office/drawing/2014/main" id="{00000000-0008-0000-0E00-0000E0010000}"/>
            </a:ext>
          </a:extLst>
        </xdr:cNvPr>
        <xdr:cNvSpPr/>
      </xdr:nvSpPr>
      <xdr:spPr>
        <a:xfrm>
          <a:off x="8699500" y="1722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95580</xdr:rowOff>
    </xdr:from>
    <xdr:to>
      <xdr:col>50</xdr:col>
      <xdr:colOff>114300</xdr:colOff>
      <xdr:row>100</xdr:row>
      <xdr:rowOff>127206</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flipV="1">
          <a:off x="8750300" y="17240580"/>
          <a:ext cx="889000" cy="3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100166</xdr:rowOff>
    </xdr:from>
    <xdr:to>
      <xdr:col>41</xdr:col>
      <xdr:colOff>101600</xdr:colOff>
      <xdr:row>101</xdr:row>
      <xdr:rowOff>30316</xdr:rowOff>
    </xdr:to>
    <xdr:sp macro="" textlink="">
      <xdr:nvSpPr>
        <xdr:cNvPr id="482" name="楕円 481">
          <a:extLst>
            <a:ext uri="{FF2B5EF4-FFF2-40B4-BE49-F238E27FC236}">
              <a16:creationId xmlns:a16="http://schemas.microsoft.com/office/drawing/2014/main" id="{00000000-0008-0000-0E00-0000E2010000}"/>
            </a:ext>
          </a:extLst>
        </xdr:cNvPr>
        <xdr:cNvSpPr/>
      </xdr:nvSpPr>
      <xdr:spPr>
        <a:xfrm>
          <a:off x="7810500" y="172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127206</xdr:rowOff>
    </xdr:from>
    <xdr:to>
      <xdr:col>45</xdr:col>
      <xdr:colOff>177800</xdr:colOff>
      <xdr:row>100</xdr:row>
      <xdr:rowOff>150966</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flipV="1">
          <a:off x="7861300" y="17272206"/>
          <a:ext cx="889000" cy="2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119887</xdr:rowOff>
    </xdr:from>
    <xdr:to>
      <xdr:col>36</xdr:col>
      <xdr:colOff>165100</xdr:colOff>
      <xdr:row>101</xdr:row>
      <xdr:rowOff>50037</xdr:rowOff>
    </xdr:to>
    <xdr:sp macro="" textlink="">
      <xdr:nvSpPr>
        <xdr:cNvPr id="484" name="楕円 483">
          <a:extLst>
            <a:ext uri="{FF2B5EF4-FFF2-40B4-BE49-F238E27FC236}">
              <a16:creationId xmlns:a16="http://schemas.microsoft.com/office/drawing/2014/main" id="{00000000-0008-0000-0E00-0000E4010000}"/>
            </a:ext>
          </a:extLst>
        </xdr:cNvPr>
        <xdr:cNvSpPr/>
      </xdr:nvSpPr>
      <xdr:spPr>
        <a:xfrm>
          <a:off x="6921500" y="1726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150966</xdr:rowOff>
    </xdr:from>
    <xdr:to>
      <xdr:col>41</xdr:col>
      <xdr:colOff>50800</xdr:colOff>
      <xdr:row>100</xdr:row>
      <xdr:rowOff>170687</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flipV="1">
          <a:off x="6972300" y="17295966"/>
          <a:ext cx="889000" cy="1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22117</xdr:rowOff>
    </xdr:from>
    <xdr:ext cx="599010" cy="259045"/>
    <xdr:sp macro="" textlink="">
      <xdr:nvSpPr>
        <xdr:cNvPr id="486" name="n_1ave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9327095" y="1836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115211</xdr:rowOff>
    </xdr:from>
    <xdr:ext cx="599010" cy="259045"/>
    <xdr:sp macro="" textlink="">
      <xdr:nvSpPr>
        <xdr:cNvPr id="487" name="n_2ave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8450795" y="182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121544</xdr:rowOff>
    </xdr:from>
    <xdr:ext cx="599010" cy="259045"/>
    <xdr:sp macro="" textlink="">
      <xdr:nvSpPr>
        <xdr:cNvPr id="488" name="n_3ave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7561795" y="1829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116270</xdr:rowOff>
    </xdr:from>
    <xdr:ext cx="599010" cy="259045"/>
    <xdr:sp macro="" textlink="">
      <xdr:nvSpPr>
        <xdr:cNvPr id="489" name="n_4ave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6672795" y="1811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98</xdr:row>
      <xdr:rowOff>162907</xdr:rowOff>
    </xdr:from>
    <xdr:ext cx="690189" cy="259045"/>
    <xdr:sp macro="" textlink="">
      <xdr:nvSpPr>
        <xdr:cNvPr id="490" name="n_1main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9281505" y="169650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23083</xdr:rowOff>
    </xdr:from>
    <xdr:ext cx="690189" cy="259045"/>
    <xdr:sp macro="" textlink="">
      <xdr:nvSpPr>
        <xdr:cNvPr id="491" name="n_2main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8405205" y="169966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99</xdr:row>
      <xdr:rowOff>46843</xdr:rowOff>
    </xdr:from>
    <xdr:ext cx="690189" cy="259045"/>
    <xdr:sp macro="" textlink="">
      <xdr:nvSpPr>
        <xdr:cNvPr id="492" name="n_3main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7516205" y="17020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99</xdr:row>
      <xdr:rowOff>66564</xdr:rowOff>
    </xdr:from>
    <xdr:ext cx="690189" cy="259045"/>
    <xdr:sp macro="" textlink="">
      <xdr:nvSpPr>
        <xdr:cNvPr id="493" name="n_4mainValue【港湾・漁港】&#10;一人当たり有形固定資産（償却資産）額">
          <a:extLst>
            <a:ext uri="{FF2B5EF4-FFF2-40B4-BE49-F238E27FC236}">
              <a16:creationId xmlns:a16="http://schemas.microsoft.com/office/drawing/2014/main" id="{00000000-0008-0000-0E00-0000ED010000}"/>
            </a:ext>
          </a:extLst>
        </xdr:cNvPr>
        <xdr:cNvSpPr txBox="1"/>
      </xdr:nvSpPr>
      <xdr:spPr>
        <a:xfrm>
          <a:off x="6627205" y="170401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a:extLst>
            <a:ext uri="{FF2B5EF4-FFF2-40B4-BE49-F238E27FC236}">
              <a16:creationId xmlns:a16="http://schemas.microsoft.com/office/drawing/2014/main" id="{00000000-0008-0000-0E00-000005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9" name="【認定こども園・幼稚園・保育所】&#10;有形固定資産減価償却率最小値テキスト">
          <a:extLst>
            <a:ext uri="{FF2B5EF4-FFF2-40B4-BE49-F238E27FC236}">
              <a16:creationId xmlns:a16="http://schemas.microsoft.com/office/drawing/2014/main" id="{00000000-0008-0000-0E00-000007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521" name="【認定こども園・幼稚園・保育所】&#10;有形固定資産減価償却率最大値テキスト">
          <a:extLst>
            <a:ext uri="{FF2B5EF4-FFF2-40B4-BE49-F238E27FC236}">
              <a16:creationId xmlns:a16="http://schemas.microsoft.com/office/drawing/2014/main" id="{00000000-0008-0000-0E00-000009020000}"/>
            </a:ext>
          </a:extLst>
        </xdr:cNvPr>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87647</xdr:rowOff>
    </xdr:from>
    <xdr:ext cx="405111" cy="259045"/>
    <xdr:sp macro="" textlink="">
      <xdr:nvSpPr>
        <xdr:cNvPr id="523" name="【認定こども園・幼稚園・保育所】&#10;有形固定資産減価償却率平均値テキスト">
          <a:extLst>
            <a:ext uri="{FF2B5EF4-FFF2-40B4-BE49-F238E27FC236}">
              <a16:creationId xmlns:a16="http://schemas.microsoft.com/office/drawing/2014/main" id="{00000000-0008-0000-0E00-00000B020000}"/>
            </a:ext>
          </a:extLst>
        </xdr:cNvPr>
        <xdr:cNvSpPr txBox="1"/>
      </xdr:nvSpPr>
      <xdr:spPr>
        <a:xfrm>
          <a:off x="16357600" y="643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62687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15892</xdr:rowOff>
    </xdr:from>
    <xdr:ext cx="405111" cy="259045"/>
    <xdr:sp macro="" textlink="">
      <xdr:nvSpPr>
        <xdr:cNvPr id="535" name="【認定こども園・幼稚園・保育所】&#10;有形固定資産減価償却率該当値テキスト">
          <a:extLst>
            <a:ext uri="{FF2B5EF4-FFF2-40B4-BE49-F238E27FC236}">
              <a16:creationId xmlns:a16="http://schemas.microsoft.com/office/drawing/2014/main" id="{00000000-0008-0000-0E00-000017020000}"/>
            </a:ext>
          </a:extLst>
        </xdr:cNvPr>
        <xdr:cNvSpPr txBox="1"/>
      </xdr:nvSpPr>
      <xdr:spPr>
        <a:xfrm>
          <a:off x="16357600"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99695</xdr:rowOff>
    </xdr:from>
    <xdr:to>
      <xdr:col>81</xdr:col>
      <xdr:colOff>101600</xdr:colOff>
      <xdr:row>37</xdr:row>
      <xdr:rowOff>29845</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5430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150495</xdr:rowOff>
    </xdr:from>
    <xdr:to>
      <xdr:col>85</xdr:col>
      <xdr:colOff>127000</xdr:colOff>
      <xdr:row>37</xdr:row>
      <xdr:rowOff>43815</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5481300" y="632269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27305</xdr:rowOff>
    </xdr:from>
    <xdr:to>
      <xdr:col>76</xdr:col>
      <xdr:colOff>165100</xdr:colOff>
      <xdr:row>36</xdr:row>
      <xdr:rowOff>128905</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4541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78105</xdr:rowOff>
    </xdr:from>
    <xdr:to>
      <xdr:col>81</xdr:col>
      <xdr:colOff>50800</xdr:colOff>
      <xdr:row>36</xdr:row>
      <xdr:rowOff>150495</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4592300" y="625030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154940</xdr:rowOff>
    </xdr:from>
    <xdr:to>
      <xdr:col>72</xdr:col>
      <xdr:colOff>38100</xdr:colOff>
      <xdr:row>36</xdr:row>
      <xdr:rowOff>85090</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3652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34290</xdr:rowOff>
    </xdr:from>
    <xdr:to>
      <xdr:col>76</xdr:col>
      <xdr:colOff>114300</xdr:colOff>
      <xdr:row>36</xdr:row>
      <xdr:rowOff>78105</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3703300" y="62064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130175</xdr:rowOff>
    </xdr:from>
    <xdr:to>
      <xdr:col>67</xdr:col>
      <xdr:colOff>101600</xdr:colOff>
      <xdr:row>35</xdr:row>
      <xdr:rowOff>60325</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12763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9525</xdr:rowOff>
    </xdr:from>
    <xdr:to>
      <xdr:col>71</xdr:col>
      <xdr:colOff>177800</xdr:colOff>
      <xdr:row>36</xdr:row>
      <xdr:rowOff>34290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814300" y="6010275"/>
          <a:ext cx="889000" cy="1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144797</xdr:rowOff>
    </xdr:from>
    <xdr:ext cx="405111" cy="259045"/>
    <xdr:sp macro="" textlink="">
      <xdr:nvSpPr>
        <xdr:cNvPr id="544" name="n_1ave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52660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545" name="n_2ave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121937</xdr:rowOff>
    </xdr:from>
    <xdr:ext cx="405111" cy="259045"/>
    <xdr:sp macro="" textlink="">
      <xdr:nvSpPr>
        <xdr:cNvPr id="546" name="n_3ave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3500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64787</xdr:rowOff>
    </xdr:from>
    <xdr:ext cx="405111" cy="259045"/>
    <xdr:sp macro="" textlink="">
      <xdr:nvSpPr>
        <xdr:cNvPr id="547" name="n_4ave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2611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46372</xdr:rowOff>
    </xdr:from>
    <xdr:ext cx="405111" cy="259045"/>
    <xdr:sp macro="" textlink="">
      <xdr:nvSpPr>
        <xdr:cNvPr id="548" name="n_1main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5266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145432</xdr:rowOff>
    </xdr:from>
    <xdr:ext cx="405111" cy="259045"/>
    <xdr:sp macro="" textlink="">
      <xdr:nvSpPr>
        <xdr:cNvPr id="549" name="n_2main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4389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101617</xdr:rowOff>
    </xdr:from>
    <xdr:ext cx="405111" cy="259045"/>
    <xdr:sp macro="" textlink="">
      <xdr:nvSpPr>
        <xdr:cNvPr id="550" name="n_3main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35007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76852</xdr:rowOff>
    </xdr:from>
    <xdr:ext cx="405111" cy="259045"/>
    <xdr:sp macro="" textlink="">
      <xdr:nvSpPr>
        <xdr:cNvPr id="551" name="n_4main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26117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48277</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105427</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a:extLst>
            <a:ext uri="{FF2B5EF4-FFF2-40B4-BE49-F238E27FC236}">
              <a16:creationId xmlns:a16="http://schemas.microsoft.com/office/drawing/2014/main" id="{00000000-0008-0000-0E00-00003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155639</xdr:rowOff>
    </xdr:from>
    <xdr:to>
      <xdr:col>116</xdr:col>
      <xdr:colOff>62864</xdr:colOff>
      <xdr:row>40</xdr:row>
      <xdr:rowOff>157353</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flipV="1">
          <a:off x="22160864" y="6670739"/>
          <a:ext cx="0" cy="34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161180</xdr:rowOff>
    </xdr:from>
    <xdr:ext cx="469744" cy="259045"/>
    <xdr:sp macro="" textlink="">
      <xdr:nvSpPr>
        <xdr:cNvPr id="572" name="【認定こども園・幼稚園・保育所】&#10;一人当たり面積最小値テキスト">
          <a:extLst>
            <a:ext uri="{FF2B5EF4-FFF2-40B4-BE49-F238E27FC236}">
              <a16:creationId xmlns:a16="http://schemas.microsoft.com/office/drawing/2014/main" id="{00000000-0008-0000-0E00-00003C020000}"/>
            </a:ext>
          </a:extLst>
        </xdr:cNvPr>
        <xdr:cNvSpPr txBox="1"/>
      </xdr:nvSpPr>
      <xdr:spPr>
        <a:xfrm>
          <a:off x="22199600" y="701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157353</xdr:rowOff>
    </xdr:from>
    <xdr:to>
      <xdr:col>116</xdr:col>
      <xdr:colOff>152400</xdr:colOff>
      <xdr:row>40</xdr:row>
      <xdr:rowOff>157353</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22072600" y="7015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102316</xdr:rowOff>
    </xdr:from>
    <xdr:ext cx="469744" cy="259045"/>
    <xdr:sp macro="" textlink="">
      <xdr:nvSpPr>
        <xdr:cNvPr id="574" name="【認定こども園・幼稚園・保育所】&#10;一人当たり面積最大値テキスト">
          <a:extLst>
            <a:ext uri="{FF2B5EF4-FFF2-40B4-BE49-F238E27FC236}">
              <a16:creationId xmlns:a16="http://schemas.microsoft.com/office/drawing/2014/main" id="{00000000-0008-0000-0E00-00003E020000}"/>
            </a:ext>
          </a:extLst>
        </xdr:cNvPr>
        <xdr:cNvSpPr txBox="1"/>
      </xdr:nvSpPr>
      <xdr:spPr>
        <a:xfrm>
          <a:off x="22199600" y="644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155639</xdr:rowOff>
    </xdr:from>
    <xdr:to>
      <xdr:col>116</xdr:col>
      <xdr:colOff>152400</xdr:colOff>
      <xdr:row>38</xdr:row>
      <xdr:rowOff>155639</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22072600" y="667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120413</xdr:rowOff>
    </xdr:from>
    <xdr:ext cx="469744" cy="259045"/>
    <xdr:sp macro="" textlink="">
      <xdr:nvSpPr>
        <xdr:cNvPr id="576" name="【認定こども園・幼稚園・保育所】&#10;一人当たり面積平均値テキスト">
          <a:extLst>
            <a:ext uri="{FF2B5EF4-FFF2-40B4-BE49-F238E27FC236}">
              <a16:creationId xmlns:a16="http://schemas.microsoft.com/office/drawing/2014/main" id="{00000000-0008-0000-0E00-000040020000}"/>
            </a:ext>
          </a:extLst>
        </xdr:cNvPr>
        <xdr:cNvSpPr txBox="1"/>
      </xdr:nvSpPr>
      <xdr:spPr>
        <a:xfrm>
          <a:off x="22199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22110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134556</xdr:rowOff>
    </xdr:from>
    <xdr:to>
      <xdr:col>112</xdr:col>
      <xdr:colOff>38100</xdr:colOff>
      <xdr:row>40</xdr:row>
      <xdr:rowOff>64706</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21272500" y="682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144272</xdr:rowOff>
    </xdr:from>
    <xdr:to>
      <xdr:col>107</xdr:col>
      <xdr:colOff>101600</xdr:colOff>
      <xdr:row>40</xdr:row>
      <xdr:rowOff>74422</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20383500" y="68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147130</xdr:rowOff>
    </xdr:from>
    <xdr:to>
      <xdr:col>102</xdr:col>
      <xdr:colOff>165100</xdr:colOff>
      <xdr:row>40</xdr:row>
      <xdr:rowOff>77280</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19494500" y="683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131699</xdr:rowOff>
    </xdr:from>
    <xdr:to>
      <xdr:col>98</xdr:col>
      <xdr:colOff>38100</xdr:colOff>
      <xdr:row>40</xdr:row>
      <xdr:rowOff>61849</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18605500" y="68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105981</xdr:rowOff>
    </xdr:from>
    <xdr:to>
      <xdr:col>116</xdr:col>
      <xdr:colOff>114300</xdr:colOff>
      <xdr:row>39</xdr:row>
      <xdr:rowOff>36131</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22110700" y="662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57865</xdr:rowOff>
    </xdr:from>
    <xdr:ext cx="469744" cy="259045"/>
    <xdr:sp macro="" textlink="">
      <xdr:nvSpPr>
        <xdr:cNvPr id="588" name="【認定こども園・幼稚園・保育所】&#10;一人当たり面積該当値テキスト">
          <a:extLst>
            <a:ext uri="{FF2B5EF4-FFF2-40B4-BE49-F238E27FC236}">
              <a16:creationId xmlns:a16="http://schemas.microsoft.com/office/drawing/2014/main" id="{00000000-0008-0000-0E00-00004C020000}"/>
            </a:ext>
          </a:extLst>
        </xdr:cNvPr>
        <xdr:cNvSpPr txBox="1"/>
      </xdr:nvSpPr>
      <xdr:spPr>
        <a:xfrm>
          <a:off x="22199600" y="657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113982</xdr:rowOff>
    </xdr:from>
    <xdr:to>
      <xdr:col>112</xdr:col>
      <xdr:colOff>38100</xdr:colOff>
      <xdr:row>39</xdr:row>
      <xdr:rowOff>44132</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21272500" y="662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156781</xdr:rowOff>
    </xdr:from>
    <xdr:to>
      <xdr:col>116</xdr:col>
      <xdr:colOff>63500</xdr:colOff>
      <xdr:row>38</xdr:row>
      <xdr:rowOff>164782</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21323300" y="6671881"/>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121412</xdr:rowOff>
    </xdr:from>
    <xdr:to>
      <xdr:col>107</xdr:col>
      <xdr:colOff>101600</xdr:colOff>
      <xdr:row>39</xdr:row>
      <xdr:rowOff>51562</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20383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164782</xdr:rowOff>
    </xdr:from>
    <xdr:to>
      <xdr:col>111</xdr:col>
      <xdr:colOff>177800</xdr:colOff>
      <xdr:row>39</xdr:row>
      <xdr:rowOff>762</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0434300" y="6679882"/>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58547</xdr:rowOff>
    </xdr:from>
    <xdr:to>
      <xdr:col>102</xdr:col>
      <xdr:colOff>165100</xdr:colOff>
      <xdr:row>38</xdr:row>
      <xdr:rowOff>160147</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19494500" y="65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109347</xdr:rowOff>
    </xdr:from>
    <xdr:to>
      <xdr:col>107</xdr:col>
      <xdr:colOff>50800</xdr:colOff>
      <xdr:row>39</xdr:row>
      <xdr:rowOff>762</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9545300" y="6624447"/>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49974</xdr:rowOff>
    </xdr:from>
    <xdr:to>
      <xdr:col>98</xdr:col>
      <xdr:colOff>38100</xdr:colOff>
      <xdr:row>33</xdr:row>
      <xdr:rowOff>151574</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18605500" y="570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100774</xdr:rowOff>
    </xdr:from>
    <xdr:to>
      <xdr:col>102</xdr:col>
      <xdr:colOff>114300</xdr:colOff>
      <xdr:row>38</xdr:row>
      <xdr:rowOff>109347</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8656300" y="5758624"/>
          <a:ext cx="889000" cy="86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55833</xdr:rowOff>
    </xdr:from>
    <xdr:ext cx="469744" cy="259045"/>
    <xdr:sp macro="" textlink="">
      <xdr:nvSpPr>
        <xdr:cNvPr id="597" name="n_1aveValue【認定こども園・幼稚園・保育所】&#10;一人当たり面積">
          <a:extLst>
            <a:ext uri="{FF2B5EF4-FFF2-40B4-BE49-F238E27FC236}">
              <a16:creationId xmlns:a16="http://schemas.microsoft.com/office/drawing/2014/main" id="{00000000-0008-0000-0E00-000055020000}"/>
            </a:ext>
          </a:extLst>
        </xdr:cNvPr>
        <xdr:cNvSpPr txBox="1"/>
      </xdr:nvSpPr>
      <xdr:spPr>
        <a:xfrm>
          <a:off x="21075727" y="691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65549</xdr:rowOff>
    </xdr:from>
    <xdr:ext cx="469744" cy="259045"/>
    <xdr:sp macro="" textlink="">
      <xdr:nvSpPr>
        <xdr:cNvPr id="598" name="n_2aveValue【認定こども園・幼稚園・保育所】&#10;一人当たり面積">
          <a:extLst>
            <a:ext uri="{FF2B5EF4-FFF2-40B4-BE49-F238E27FC236}">
              <a16:creationId xmlns:a16="http://schemas.microsoft.com/office/drawing/2014/main" id="{00000000-0008-0000-0E00-000056020000}"/>
            </a:ext>
          </a:extLst>
        </xdr:cNvPr>
        <xdr:cNvSpPr txBox="1"/>
      </xdr:nvSpPr>
      <xdr:spPr>
        <a:xfrm>
          <a:off x="20199427" y="69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68407</xdr:rowOff>
    </xdr:from>
    <xdr:ext cx="469744" cy="259045"/>
    <xdr:sp macro="" textlink="">
      <xdr:nvSpPr>
        <xdr:cNvPr id="599" name="n_3ave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19310427" y="692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52976</xdr:rowOff>
    </xdr:from>
    <xdr:ext cx="469744" cy="259045"/>
    <xdr:sp macro="" textlink="">
      <xdr:nvSpPr>
        <xdr:cNvPr id="600" name="n_4ave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18421427" y="691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60660</xdr:rowOff>
    </xdr:from>
    <xdr:ext cx="469744" cy="259045"/>
    <xdr:sp macro="" textlink="">
      <xdr:nvSpPr>
        <xdr:cNvPr id="601" name="n_1main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21075727" y="640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68089</xdr:rowOff>
    </xdr:from>
    <xdr:ext cx="469744" cy="259045"/>
    <xdr:sp macro="" textlink="">
      <xdr:nvSpPr>
        <xdr:cNvPr id="602" name="n_2main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201994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5224</xdr:rowOff>
    </xdr:from>
    <xdr:ext cx="469744" cy="259045"/>
    <xdr:sp macro="" textlink="">
      <xdr:nvSpPr>
        <xdr:cNvPr id="603" name="n_3main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19310427" y="634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31</xdr:row>
      <xdr:rowOff>168101</xdr:rowOff>
    </xdr:from>
    <xdr:ext cx="469744" cy="259045"/>
    <xdr:sp macro="" textlink="">
      <xdr:nvSpPr>
        <xdr:cNvPr id="604" name="n_4main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18421427" y="548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a:extLst>
            <a:ext uri="{FF2B5EF4-FFF2-40B4-BE49-F238E27FC236}">
              <a16:creationId xmlns:a16="http://schemas.microsoft.com/office/drawing/2014/main" id="{00000000-0008-0000-0E00-00007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631" name="【学校施設】&#10;有形固定資産減価償却率最小値テキスト">
          <a:extLst>
            <a:ext uri="{FF2B5EF4-FFF2-40B4-BE49-F238E27FC236}">
              <a16:creationId xmlns:a16="http://schemas.microsoft.com/office/drawing/2014/main" id="{00000000-0008-0000-0E00-000077020000}"/>
            </a:ext>
          </a:extLst>
        </xdr:cNvPr>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633" name="【学校施設】&#10;有形固定資産減価償却率最大値テキスト">
          <a:extLst>
            <a:ext uri="{FF2B5EF4-FFF2-40B4-BE49-F238E27FC236}">
              <a16:creationId xmlns:a16="http://schemas.microsoft.com/office/drawing/2014/main" id="{00000000-0008-0000-0E00-000079020000}"/>
            </a:ext>
          </a:extLst>
        </xdr:cNvPr>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635" name="【学校施設】&#10;有形固定資産減価償却率平均値テキスト">
          <a:extLst>
            <a:ext uri="{FF2B5EF4-FFF2-40B4-BE49-F238E27FC236}">
              <a16:creationId xmlns:a16="http://schemas.microsoft.com/office/drawing/2014/main" id="{00000000-0008-0000-0E00-00007B020000}"/>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63500</xdr:rowOff>
    </xdr:from>
    <xdr:to>
      <xdr:col>85</xdr:col>
      <xdr:colOff>177800</xdr:colOff>
      <xdr:row>61</xdr:row>
      <xdr:rowOff>165100</xdr:rowOff>
    </xdr:to>
    <xdr:sp macro="" textlink="">
      <xdr:nvSpPr>
        <xdr:cNvPr id="646" name="楕円 645">
          <a:extLst>
            <a:ext uri="{FF2B5EF4-FFF2-40B4-BE49-F238E27FC236}">
              <a16:creationId xmlns:a16="http://schemas.microsoft.com/office/drawing/2014/main" id="{00000000-0008-0000-0E00-000086020000}"/>
            </a:ext>
          </a:extLst>
        </xdr:cNvPr>
        <xdr:cNvSpPr/>
      </xdr:nvSpPr>
      <xdr:spPr>
        <a:xfrm>
          <a:off x="16268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41927</xdr:rowOff>
    </xdr:from>
    <xdr:ext cx="405111" cy="259045"/>
    <xdr:sp macro="" textlink="">
      <xdr:nvSpPr>
        <xdr:cNvPr id="647" name="【学校施設】&#10;有形固定資産減価償却率該当値テキスト">
          <a:extLst>
            <a:ext uri="{FF2B5EF4-FFF2-40B4-BE49-F238E27FC236}">
              <a16:creationId xmlns:a16="http://schemas.microsoft.com/office/drawing/2014/main" id="{00000000-0008-0000-0E00-000087020000}"/>
            </a:ext>
          </a:extLst>
        </xdr:cNvPr>
        <xdr:cNvSpPr txBox="1"/>
      </xdr:nvSpPr>
      <xdr:spPr>
        <a:xfrm>
          <a:off x="16357600"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21046</xdr:rowOff>
    </xdr:from>
    <xdr:to>
      <xdr:col>81</xdr:col>
      <xdr:colOff>101600</xdr:colOff>
      <xdr:row>61</xdr:row>
      <xdr:rowOff>122646</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5430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71846</xdr:rowOff>
    </xdr:from>
    <xdr:to>
      <xdr:col>85</xdr:col>
      <xdr:colOff>127000</xdr:colOff>
      <xdr:row>61</xdr:row>
      <xdr:rowOff>114300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5481300" y="1053029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145143</xdr:rowOff>
    </xdr:from>
    <xdr:to>
      <xdr:col>76</xdr:col>
      <xdr:colOff>165100</xdr:colOff>
      <xdr:row>61</xdr:row>
      <xdr:rowOff>75293</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4541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24493</xdr:rowOff>
    </xdr:from>
    <xdr:to>
      <xdr:col>81</xdr:col>
      <xdr:colOff>50800</xdr:colOff>
      <xdr:row>61</xdr:row>
      <xdr:rowOff>71846</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4592300" y="1048294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97790</xdr:rowOff>
    </xdr:from>
    <xdr:to>
      <xdr:col>72</xdr:col>
      <xdr:colOff>38100</xdr:colOff>
      <xdr:row>61</xdr:row>
      <xdr:rowOff>27940</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3652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148590</xdr:rowOff>
    </xdr:from>
    <xdr:to>
      <xdr:col>76</xdr:col>
      <xdr:colOff>114300</xdr:colOff>
      <xdr:row>61</xdr:row>
      <xdr:rowOff>24493</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3703300" y="1043559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133713</xdr:rowOff>
    </xdr:from>
    <xdr:to>
      <xdr:col>67</xdr:col>
      <xdr:colOff>101600</xdr:colOff>
      <xdr:row>60</xdr:row>
      <xdr:rowOff>63863</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12763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13063</xdr:rowOff>
    </xdr:from>
    <xdr:to>
      <xdr:col>71</xdr:col>
      <xdr:colOff>177800</xdr:colOff>
      <xdr:row>60</xdr:row>
      <xdr:rowOff>148590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814300" y="10300063"/>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59162</xdr:rowOff>
    </xdr:from>
    <xdr:ext cx="405111" cy="259045"/>
    <xdr:sp macro="" textlink="">
      <xdr:nvSpPr>
        <xdr:cNvPr id="656" name="n_1aveValue【学校施設】&#10;有形固定資産減価償却率">
          <a:extLst>
            <a:ext uri="{FF2B5EF4-FFF2-40B4-BE49-F238E27FC236}">
              <a16:creationId xmlns:a16="http://schemas.microsoft.com/office/drawing/2014/main" id="{00000000-0008-0000-0E00-000090020000}"/>
            </a:ext>
          </a:extLst>
        </xdr:cNvPr>
        <xdr:cNvSpPr txBox="1"/>
      </xdr:nvSpPr>
      <xdr:spPr>
        <a:xfrm>
          <a:off x="15266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39568</xdr:rowOff>
    </xdr:from>
    <xdr:ext cx="405111" cy="259045"/>
    <xdr:sp macro="" textlink="">
      <xdr:nvSpPr>
        <xdr:cNvPr id="657" name="n_2aveValue【学校施設】&#10;有形固定資産減価償却率">
          <a:extLst>
            <a:ext uri="{FF2B5EF4-FFF2-40B4-BE49-F238E27FC236}">
              <a16:creationId xmlns:a16="http://schemas.microsoft.com/office/drawing/2014/main" id="{00000000-0008-0000-0E00-000091020000}"/>
            </a:ext>
          </a:extLst>
        </xdr:cNvPr>
        <xdr:cNvSpPr txBox="1"/>
      </xdr:nvSpPr>
      <xdr:spPr>
        <a:xfrm>
          <a:off x="14389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658" name="n_3aveValue【学校施設】&#10;有形固定資産減価償却率">
          <a:extLst>
            <a:ext uri="{FF2B5EF4-FFF2-40B4-BE49-F238E27FC236}">
              <a16:creationId xmlns:a16="http://schemas.microsoft.com/office/drawing/2014/main" id="{00000000-0008-0000-0E00-000092020000}"/>
            </a:ext>
          </a:extLst>
        </xdr:cNvPr>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100710</xdr:rowOff>
    </xdr:from>
    <xdr:ext cx="405111" cy="259045"/>
    <xdr:sp macro="" textlink="">
      <xdr:nvSpPr>
        <xdr:cNvPr id="659" name="n_4aveValue【学校施設】&#10;有形固定資産減価償却率">
          <a:extLst>
            <a:ext uri="{FF2B5EF4-FFF2-40B4-BE49-F238E27FC236}">
              <a16:creationId xmlns:a16="http://schemas.microsoft.com/office/drawing/2014/main" id="{00000000-0008-0000-0E00-000093020000}"/>
            </a:ext>
          </a:extLst>
        </xdr:cNvPr>
        <xdr:cNvSpPr txBox="1"/>
      </xdr:nvSpPr>
      <xdr:spPr>
        <a:xfrm>
          <a:off x="12611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113773</xdr:rowOff>
    </xdr:from>
    <xdr:ext cx="405111" cy="259045"/>
    <xdr:sp macro="" textlink="">
      <xdr:nvSpPr>
        <xdr:cNvPr id="660" name="n_1mainValue【学校施設】&#10;有形固定資産減価償却率">
          <a:extLst>
            <a:ext uri="{FF2B5EF4-FFF2-40B4-BE49-F238E27FC236}">
              <a16:creationId xmlns:a16="http://schemas.microsoft.com/office/drawing/2014/main" id="{00000000-0008-0000-0E00-000094020000}"/>
            </a:ext>
          </a:extLst>
        </xdr:cNvPr>
        <xdr:cNvSpPr txBox="1"/>
      </xdr:nvSpPr>
      <xdr:spPr>
        <a:xfrm>
          <a:off x="152660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66420</xdr:rowOff>
    </xdr:from>
    <xdr:ext cx="405111" cy="259045"/>
    <xdr:sp macro="" textlink="">
      <xdr:nvSpPr>
        <xdr:cNvPr id="661" name="n_2mainValue【学校施設】&#10;有形固定資産減価償却率">
          <a:extLst>
            <a:ext uri="{FF2B5EF4-FFF2-40B4-BE49-F238E27FC236}">
              <a16:creationId xmlns:a16="http://schemas.microsoft.com/office/drawing/2014/main" id="{00000000-0008-0000-0E00-000095020000}"/>
            </a:ext>
          </a:extLst>
        </xdr:cNvPr>
        <xdr:cNvSpPr txBox="1"/>
      </xdr:nvSpPr>
      <xdr:spPr>
        <a:xfrm>
          <a:off x="14389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19067</xdr:rowOff>
    </xdr:from>
    <xdr:ext cx="405111" cy="259045"/>
    <xdr:sp macro="" textlink="">
      <xdr:nvSpPr>
        <xdr:cNvPr id="662" name="n_3mainValue【学校施設】&#10;有形固定資産減価償却率">
          <a:extLst>
            <a:ext uri="{FF2B5EF4-FFF2-40B4-BE49-F238E27FC236}">
              <a16:creationId xmlns:a16="http://schemas.microsoft.com/office/drawing/2014/main" id="{00000000-0008-0000-0E00-000096020000}"/>
            </a:ext>
          </a:extLst>
        </xdr:cNvPr>
        <xdr:cNvSpPr txBox="1"/>
      </xdr:nvSpPr>
      <xdr:spPr>
        <a:xfrm>
          <a:off x="13500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80390</xdr:rowOff>
    </xdr:from>
    <xdr:ext cx="405111" cy="259045"/>
    <xdr:sp macro="" textlink="">
      <xdr:nvSpPr>
        <xdr:cNvPr id="663" name="n_4mainValue【学校施設】&#10;有形固定資産減価償却率">
          <a:extLst>
            <a:ext uri="{FF2B5EF4-FFF2-40B4-BE49-F238E27FC236}">
              <a16:creationId xmlns:a16="http://schemas.microsoft.com/office/drawing/2014/main" id="{00000000-0008-0000-0E00-000097020000}"/>
            </a:ext>
          </a:extLst>
        </xdr:cNvPr>
        <xdr:cNvSpPr txBox="1"/>
      </xdr:nvSpPr>
      <xdr:spPr>
        <a:xfrm>
          <a:off x="126117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00000000-0008-0000-0E00-0000A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59</xdr:row>
      <xdr:rowOff>1333</xdr:rowOff>
    </xdr:from>
    <xdr:to>
      <xdr:col>116</xdr:col>
      <xdr:colOff>62864</xdr:colOff>
      <xdr:row>63</xdr:row>
      <xdr:rowOff>21336</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flipV="1">
          <a:off x="22160864" y="10116883"/>
          <a:ext cx="0" cy="705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25163</xdr:rowOff>
    </xdr:from>
    <xdr:ext cx="469744" cy="259045"/>
    <xdr:sp macro="" textlink="">
      <xdr:nvSpPr>
        <xdr:cNvPr id="688" name="【学校施設】&#10;一人当たり面積最小値テキスト">
          <a:extLst>
            <a:ext uri="{FF2B5EF4-FFF2-40B4-BE49-F238E27FC236}">
              <a16:creationId xmlns:a16="http://schemas.microsoft.com/office/drawing/2014/main" id="{00000000-0008-0000-0E00-0000B0020000}"/>
            </a:ext>
          </a:extLst>
        </xdr:cNvPr>
        <xdr:cNvSpPr txBox="1"/>
      </xdr:nvSpPr>
      <xdr:spPr>
        <a:xfrm>
          <a:off x="22199600" y="108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21336</xdr:rowOff>
    </xdr:from>
    <xdr:to>
      <xdr:col>116</xdr:col>
      <xdr:colOff>152400</xdr:colOff>
      <xdr:row>63</xdr:row>
      <xdr:rowOff>21336</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22072600" y="1082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119460</xdr:rowOff>
    </xdr:from>
    <xdr:ext cx="469744" cy="259045"/>
    <xdr:sp macro="" textlink="">
      <xdr:nvSpPr>
        <xdr:cNvPr id="690" name="【学校施設】&#10;一人当たり面積最大値テキスト">
          <a:extLst>
            <a:ext uri="{FF2B5EF4-FFF2-40B4-BE49-F238E27FC236}">
              <a16:creationId xmlns:a16="http://schemas.microsoft.com/office/drawing/2014/main" id="{00000000-0008-0000-0E00-0000B2020000}"/>
            </a:ext>
          </a:extLst>
        </xdr:cNvPr>
        <xdr:cNvSpPr txBox="1"/>
      </xdr:nvSpPr>
      <xdr:spPr>
        <a:xfrm>
          <a:off x="22199600" y="989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1333</xdr:rowOff>
    </xdr:from>
    <xdr:to>
      <xdr:col>116</xdr:col>
      <xdr:colOff>152400</xdr:colOff>
      <xdr:row>59</xdr:row>
      <xdr:rowOff>1333</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22072600" y="101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108602</xdr:rowOff>
    </xdr:from>
    <xdr:ext cx="469744" cy="259045"/>
    <xdr:sp macro="" textlink="">
      <xdr:nvSpPr>
        <xdr:cNvPr id="692" name="【学校施設】&#10;一人当たり面積平均値テキスト">
          <a:extLst>
            <a:ext uri="{FF2B5EF4-FFF2-40B4-BE49-F238E27FC236}">
              <a16:creationId xmlns:a16="http://schemas.microsoft.com/office/drawing/2014/main" id="{00000000-0008-0000-0E00-0000B4020000}"/>
            </a:ext>
          </a:extLst>
        </xdr:cNvPr>
        <xdr:cNvSpPr txBox="1"/>
      </xdr:nvSpPr>
      <xdr:spPr>
        <a:xfrm>
          <a:off x="22199600" y="1056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130175</xdr:rowOff>
    </xdr:from>
    <xdr:to>
      <xdr:col>116</xdr:col>
      <xdr:colOff>114300</xdr:colOff>
      <xdr:row>62</xdr:row>
      <xdr:rowOff>60325</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22110700" y="1058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103695</xdr:rowOff>
    </xdr:from>
    <xdr:to>
      <xdr:col>112</xdr:col>
      <xdr:colOff>38100</xdr:colOff>
      <xdr:row>62</xdr:row>
      <xdr:rowOff>33845</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21272500" y="1056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114935</xdr:rowOff>
    </xdr:from>
    <xdr:to>
      <xdr:col>107</xdr:col>
      <xdr:colOff>101600</xdr:colOff>
      <xdr:row>62</xdr:row>
      <xdr:rowOff>45085</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20383500" y="105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125984</xdr:rowOff>
    </xdr:from>
    <xdr:to>
      <xdr:col>102</xdr:col>
      <xdr:colOff>165100</xdr:colOff>
      <xdr:row>62</xdr:row>
      <xdr:rowOff>56134</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19494500" y="1058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123127</xdr:rowOff>
    </xdr:from>
    <xdr:to>
      <xdr:col>98</xdr:col>
      <xdr:colOff>38100</xdr:colOff>
      <xdr:row>62</xdr:row>
      <xdr:rowOff>53277</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18605500" y="1058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53022</xdr:rowOff>
    </xdr:from>
    <xdr:to>
      <xdr:col>116</xdr:col>
      <xdr:colOff>114300</xdr:colOff>
      <xdr:row>60</xdr:row>
      <xdr:rowOff>154622</xdr:rowOff>
    </xdr:to>
    <xdr:sp macro="" textlink="">
      <xdr:nvSpPr>
        <xdr:cNvPr id="703" name="楕円 702">
          <a:extLst>
            <a:ext uri="{FF2B5EF4-FFF2-40B4-BE49-F238E27FC236}">
              <a16:creationId xmlns:a16="http://schemas.microsoft.com/office/drawing/2014/main" id="{00000000-0008-0000-0E00-0000BF020000}"/>
            </a:ext>
          </a:extLst>
        </xdr:cNvPr>
        <xdr:cNvSpPr/>
      </xdr:nvSpPr>
      <xdr:spPr>
        <a:xfrm>
          <a:off x="221107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75899</xdr:rowOff>
    </xdr:from>
    <xdr:ext cx="469744" cy="259045"/>
    <xdr:sp macro="" textlink="">
      <xdr:nvSpPr>
        <xdr:cNvPr id="704" name="【学校施設】&#10;一人当たり面積該当値テキスト">
          <a:extLst>
            <a:ext uri="{FF2B5EF4-FFF2-40B4-BE49-F238E27FC236}">
              <a16:creationId xmlns:a16="http://schemas.microsoft.com/office/drawing/2014/main" id="{00000000-0008-0000-0E00-0000C0020000}"/>
            </a:ext>
          </a:extLst>
        </xdr:cNvPr>
        <xdr:cNvSpPr txBox="1"/>
      </xdr:nvSpPr>
      <xdr:spPr>
        <a:xfrm>
          <a:off x="22199600" y="1019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67310</xdr:rowOff>
    </xdr:from>
    <xdr:to>
      <xdr:col>112</xdr:col>
      <xdr:colOff>38100</xdr:colOff>
      <xdr:row>60</xdr:row>
      <xdr:rowOff>168910</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21272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103822</xdr:rowOff>
    </xdr:from>
    <xdr:to>
      <xdr:col>116</xdr:col>
      <xdr:colOff>63500</xdr:colOff>
      <xdr:row>60</xdr:row>
      <xdr:rowOff>118110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flipV="1">
          <a:off x="21323300" y="10390822"/>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80264</xdr:rowOff>
    </xdr:from>
    <xdr:to>
      <xdr:col>107</xdr:col>
      <xdr:colOff>101600</xdr:colOff>
      <xdr:row>61</xdr:row>
      <xdr:rowOff>10414</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20383500" y="1036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118110</xdr:rowOff>
    </xdr:from>
    <xdr:to>
      <xdr:col>111</xdr:col>
      <xdr:colOff>177800</xdr:colOff>
      <xdr:row>60</xdr:row>
      <xdr:rowOff>131064</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20434300" y="10405110"/>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89980</xdr:rowOff>
    </xdr:from>
    <xdr:to>
      <xdr:col>102</xdr:col>
      <xdr:colOff>165100</xdr:colOff>
      <xdr:row>61</xdr:row>
      <xdr:rowOff>20130</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19494500" y="103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131064</xdr:rowOff>
    </xdr:from>
    <xdr:to>
      <xdr:col>107</xdr:col>
      <xdr:colOff>50800</xdr:colOff>
      <xdr:row>60</xdr:row>
      <xdr:rowOff>140780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flipV="1">
          <a:off x="19545300" y="10418064"/>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54</xdr:row>
      <xdr:rowOff>110934</xdr:rowOff>
    </xdr:from>
    <xdr:to>
      <xdr:col>98</xdr:col>
      <xdr:colOff>38100</xdr:colOff>
      <xdr:row>55</xdr:row>
      <xdr:rowOff>41084</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18605500" y="936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54</xdr:row>
      <xdr:rowOff>161734</xdr:rowOff>
    </xdr:from>
    <xdr:to>
      <xdr:col>102</xdr:col>
      <xdr:colOff>114300</xdr:colOff>
      <xdr:row>60</xdr:row>
      <xdr:rowOff>140780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656300" y="9420034"/>
          <a:ext cx="889000" cy="100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24972</xdr:rowOff>
    </xdr:from>
    <xdr:ext cx="469744" cy="259045"/>
    <xdr:sp macro="" textlink="">
      <xdr:nvSpPr>
        <xdr:cNvPr id="713" name="n_1aveValue【学校施設】&#10;一人当たり面積">
          <a:extLst>
            <a:ext uri="{FF2B5EF4-FFF2-40B4-BE49-F238E27FC236}">
              <a16:creationId xmlns:a16="http://schemas.microsoft.com/office/drawing/2014/main" id="{00000000-0008-0000-0E00-0000C9020000}"/>
            </a:ext>
          </a:extLst>
        </xdr:cNvPr>
        <xdr:cNvSpPr txBox="1"/>
      </xdr:nvSpPr>
      <xdr:spPr>
        <a:xfrm>
          <a:off x="21075727" y="1065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36212</xdr:rowOff>
    </xdr:from>
    <xdr:ext cx="469744" cy="259045"/>
    <xdr:sp macro="" textlink="">
      <xdr:nvSpPr>
        <xdr:cNvPr id="714" name="n_2aveValue【学校施設】&#10;一人当たり面積">
          <a:extLst>
            <a:ext uri="{FF2B5EF4-FFF2-40B4-BE49-F238E27FC236}">
              <a16:creationId xmlns:a16="http://schemas.microsoft.com/office/drawing/2014/main" id="{00000000-0008-0000-0E00-0000CA020000}"/>
            </a:ext>
          </a:extLst>
        </xdr:cNvPr>
        <xdr:cNvSpPr txBox="1"/>
      </xdr:nvSpPr>
      <xdr:spPr>
        <a:xfrm>
          <a:off x="20199427" y="1066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47261</xdr:rowOff>
    </xdr:from>
    <xdr:ext cx="469744" cy="259045"/>
    <xdr:sp macro="" textlink="">
      <xdr:nvSpPr>
        <xdr:cNvPr id="715" name="n_3aveValue【学校施設】&#10;一人当たり面積">
          <a:extLst>
            <a:ext uri="{FF2B5EF4-FFF2-40B4-BE49-F238E27FC236}">
              <a16:creationId xmlns:a16="http://schemas.microsoft.com/office/drawing/2014/main" id="{00000000-0008-0000-0E00-0000CB020000}"/>
            </a:ext>
          </a:extLst>
        </xdr:cNvPr>
        <xdr:cNvSpPr txBox="1"/>
      </xdr:nvSpPr>
      <xdr:spPr>
        <a:xfrm>
          <a:off x="19310427" y="1067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44404</xdr:rowOff>
    </xdr:from>
    <xdr:ext cx="469744" cy="259045"/>
    <xdr:sp macro="" textlink="">
      <xdr:nvSpPr>
        <xdr:cNvPr id="716" name="n_4aveValue【学校施設】&#10;一人当たり面積">
          <a:extLst>
            <a:ext uri="{FF2B5EF4-FFF2-40B4-BE49-F238E27FC236}">
              <a16:creationId xmlns:a16="http://schemas.microsoft.com/office/drawing/2014/main" id="{00000000-0008-0000-0E00-0000CC020000}"/>
            </a:ext>
          </a:extLst>
        </xdr:cNvPr>
        <xdr:cNvSpPr txBox="1"/>
      </xdr:nvSpPr>
      <xdr:spPr>
        <a:xfrm>
          <a:off x="18421427" y="1067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13987</xdr:rowOff>
    </xdr:from>
    <xdr:ext cx="469744" cy="259045"/>
    <xdr:sp macro="" textlink="">
      <xdr:nvSpPr>
        <xdr:cNvPr id="717" name="n_1mainValue【学校施設】&#10;一人当たり面積">
          <a:extLst>
            <a:ext uri="{FF2B5EF4-FFF2-40B4-BE49-F238E27FC236}">
              <a16:creationId xmlns:a16="http://schemas.microsoft.com/office/drawing/2014/main" id="{00000000-0008-0000-0E00-0000CD020000}"/>
            </a:ext>
          </a:extLst>
        </xdr:cNvPr>
        <xdr:cNvSpPr txBox="1"/>
      </xdr:nvSpPr>
      <xdr:spPr>
        <a:xfrm>
          <a:off x="210757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26941</xdr:rowOff>
    </xdr:from>
    <xdr:ext cx="469744" cy="259045"/>
    <xdr:sp macro="" textlink="">
      <xdr:nvSpPr>
        <xdr:cNvPr id="718" name="n_2mainValue【学校施設】&#10;一人当たり面積">
          <a:extLst>
            <a:ext uri="{FF2B5EF4-FFF2-40B4-BE49-F238E27FC236}">
              <a16:creationId xmlns:a16="http://schemas.microsoft.com/office/drawing/2014/main" id="{00000000-0008-0000-0E00-0000CE020000}"/>
            </a:ext>
          </a:extLst>
        </xdr:cNvPr>
        <xdr:cNvSpPr txBox="1"/>
      </xdr:nvSpPr>
      <xdr:spPr>
        <a:xfrm>
          <a:off x="20199427" y="1014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36657</xdr:rowOff>
    </xdr:from>
    <xdr:ext cx="469744" cy="259045"/>
    <xdr:sp macro="" textlink="">
      <xdr:nvSpPr>
        <xdr:cNvPr id="719" name="n_3mainValue【学校施設】&#10;一人当たり面積">
          <a:extLst>
            <a:ext uri="{FF2B5EF4-FFF2-40B4-BE49-F238E27FC236}">
              <a16:creationId xmlns:a16="http://schemas.microsoft.com/office/drawing/2014/main" id="{00000000-0008-0000-0E00-0000CF020000}"/>
            </a:ext>
          </a:extLst>
        </xdr:cNvPr>
        <xdr:cNvSpPr txBox="1"/>
      </xdr:nvSpPr>
      <xdr:spPr>
        <a:xfrm>
          <a:off x="19310427" y="1015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53</xdr:row>
      <xdr:rowOff>57611</xdr:rowOff>
    </xdr:from>
    <xdr:ext cx="469744" cy="259045"/>
    <xdr:sp macro="" textlink="">
      <xdr:nvSpPr>
        <xdr:cNvPr id="720" name="n_4mainValue【学校施設】&#10;一人当たり面積">
          <a:extLst>
            <a:ext uri="{FF2B5EF4-FFF2-40B4-BE49-F238E27FC236}">
              <a16:creationId xmlns:a16="http://schemas.microsoft.com/office/drawing/2014/main" id="{00000000-0008-0000-0E00-0000D0020000}"/>
            </a:ext>
          </a:extLst>
        </xdr:cNvPr>
        <xdr:cNvSpPr txBox="1"/>
      </xdr:nvSpPr>
      <xdr:spPr>
        <a:xfrm>
          <a:off x="18421427" y="914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a:extLst>
            <a:ext uri="{FF2B5EF4-FFF2-40B4-BE49-F238E27FC236}">
              <a16:creationId xmlns:a16="http://schemas.microsoft.com/office/drawing/2014/main" id="{00000000-0008-0000-0E00-0000E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108586</xdr:rowOff>
    </xdr:from>
    <xdr:to>
      <xdr:col>85</xdr:col>
      <xdr:colOff>126364</xdr:colOff>
      <xdr:row>86</xdr:row>
      <xdr:rowOff>114300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flipV="1">
          <a:off x="16318864"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6" name="【児童館】&#10;有形固定資産減価償却率最小値テキスト">
          <a:extLst>
            <a:ext uri="{FF2B5EF4-FFF2-40B4-BE49-F238E27FC236}">
              <a16:creationId xmlns:a16="http://schemas.microsoft.com/office/drawing/2014/main" id="{00000000-0008-0000-0E00-0000EA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55263</xdr:rowOff>
    </xdr:from>
    <xdr:ext cx="405111" cy="259045"/>
    <xdr:sp macro="" textlink="">
      <xdr:nvSpPr>
        <xdr:cNvPr id="748" name="【児童館】&#10;有形固定資産減価償却率最大値テキスト">
          <a:extLst>
            <a:ext uri="{FF2B5EF4-FFF2-40B4-BE49-F238E27FC236}">
              <a16:creationId xmlns:a16="http://schemas.microsoft.com/office/drawing/2014/main" id="{00000000-0008-0000-0E00-0000EC020000}"/>
            </a:ext>
          </a:extLst>
        </xdr:cNvPr>
        <xdr:cNvSpPr txBox="1"/>
      </xdr:nvSpPr>
      <xdr:spPr>
        <a:xfrm>
          <a:off x="16357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108586</xdr:rowOff>
    </xdr:from>
    <xdr:to>
      <xdr:col>86</xdr:col>
      <xdr:colOff>25400</xdr:colOff>
      <xdr:row>78</xdr:row>
      <xdr:rowOff>108586</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6230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68597</xdr:rowOff>
    </xdr:from>
    <xdr:ext cx="405111" cy="259045"/>
    <xdr:sp macro="" textlink="">
      <xdr:nvSpPr>
        <xdr:cNvPr id="750" name="【児童館】&#10;有形固定資産減価償却率平均値テキスト">
          <a:extLst>
            <a:ext uri="{FF2B5EF4-FFF2-40B4-BE49-F238E27FC236}">
              <a16:creationId xmlns:a16="http://schemas.microsoft.com/office/drawing/2014/main" id="{00000000-0008-0000-0E00-0000EE020000}"/>
            </a:ext>
          </a:extLst>
        </xdr:cNvPr>
        <xdr:cNvSpPr txBox="1"/>
      </xdr:nvSpPr>
      <xdr:spPr>
        <a:xfrm>
          <a:off x="16357600" y="1429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751" name="フローチャート: 判断 750">
          <a:extLst>
            <a:ext uri="{FF2B5EF4-FFF2-40B4-BE49-F238E27FC236}">
              <a16:creationId xmlns:a16="http://schemas.microsoft.com/office/drawing/2014/main" id="{00000000-0008-0000-0E00-0000EF020000}"/>
            </a:ext>
          </a:extLst>
        </xdr:cNvPr>
        <xdr:cNvSpPr/>
      </xdr:nvSpPr>
      <xdr:spPr>
        <a:xfrm>
          <a:off x="16268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93980</xdr:rowOff>
    </xdr:from>
    <xdr:to>
      <xdr:col>81</xdr:col>
      <xdr:colOff>101600</xdr:colOff>
      <xdr:row>84</xdr:row>
      <xdr:rowOff>24130</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15430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116839</xdr:rowOff>
    </xdr:from>
    <xdr:to>
      <xdr:col>76</xdr:col>
      <xdr:colOff>165100</xdr:colOff>
      <xdr:row>83</xdr:row>
      <xdr:rowOff>46989</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14541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754" name="フローチャート: 判断 753">
          <a:extLst>
            <a:ext uri="{FF2B5EF4-FFF2-40B4-BE49-F238E27FC236}">
              <a16:creationId xmlns:a16="http://schemas.microsoft.com/office/drawing/2014/main" id="{00000000-0008-0000-0E00-0000F2020000}"/>
            </a:ext>
          </a:extLst>
        </xdr:cNvPr>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141605</xdr:rowOff>
    </xdr:from>
    <xdr:to>
      <xdr:col>67</xdr:col>
      <xdr:colOff>101600</xdr:colOff>
      <xdr:row>83</xdr:row>
      <xdr:rowOff>71755</xdr:rowOff>
    </xdr:to>
    <xdr:sp macro="" textlink="">
      <xdr:nvSpPr>
        <xdr:cNvPr id="755" name="フローチャート: 判断 754">
          <a:extLst>
            <a:ext uri="{FF2B5EF4-FFF2-40B4-BE49-F238E27FC236}">
              <a16:creationId xmlns:a16="http://schemas.microsoft.com/office/drawing/2014/main" id="{00000000-0008-0000-0E00-0000F3020000}"/>
            </a:ext>
          </a:extLst>
        </xdr:cNvPr>
        <xdr:cNvSpPr/>
      </xdr:nvSpPr>
      <xdr:spPr>
        <a:xfrm>
          <a:off x="12763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73025</xdr:rowOff>
    </xdr:from>
    <xdr:to>
      <xdr:col>85</xdr:col>
      <xdr:colOff>177800</xdr:colOff>
      <xdr:row>82</xdr:row>
      <xdr:rowOff>3175</xdr:rowOff>
    </xdr:to>
    <xdr:sp macro="" textlink="">
      <xdr:nvSpPr>
        <xdr:cNvPr id="761" name="楕円 760">
          <a:extLst>
            <a:ext uri="{FF2B5EF4-FFF2-40B4-BE49-F238E27FC236}">
              <a16:creationId xmlns:a16="http://schemas.microsoft.com/office/drawing/2014/main" id="{00000000-0008-0000-0E00-0000F9020000}"/>
            </a:ext>
          </a:extLst>
        </xdr:cNvPr>
        <xdr:cNvSpPr/>
      </xdr:nvSpPr>
      <xdr:spPr>
        <a:xfrm>
          <a:off x="162687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95902</xdr:rowOff>
    </xdr:from>
    <xdr:ext cx="405111" cy="259045"/>
    <xdr:sp macro="" textlink="">
      <xdr:nvSpPr>
        <xdr:cNvPr id="762" name="【児童館】&#10;有形固定資産減価償却率該当値テキスト">
          <a:extLst>
            <a:ext uri="{FF2B5EF4-FFF2-40B4-BE49-F238E27FC236}">
              <a16:creationId xmlns:a16="http://schemas.microsoft.com/office/drawing/2014/main" id="{00000000-0008-0000-0E00-0000FA020000}"/>
            </a:ext>
          </a:extLst>
        </xdr:cNvPr>
        <xdr:cNvSpPr txBox="1"/>
      </xdr:nvSpPr>
      <xdr:spPr>
        <a:xfrm>
          <a:off x="16357600"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97789</xdr:rowOff>
    </xdr:from>
    <xdr:to>
      <xdr:col>81</xdr:col>
      <xdr:colOff>101600</xdr:colOff>
      <xdr:row>82</xdr:row>
      <xdr:rowOff>27939</xdr:rowOff>
    </xdr:to>
    <xdr:sp macro="" textlink="">
      <xdr:nvSpPr>
        <xdr:cNvPr id="763" name="楕円 762">
          <a:extLst>
            <a:ext uri="{FF2B5EF4-FFF2-40B4-BE49-F238E27FC236}">
              <a16:creationId xmlns:a16="http://schemas.microsoft.com/office/drawing/2014/main" id="{00000000-0008-0000-0E00-0000FB020000}"/>
            </a:ext>
          </a:extLst>
        </xdr:cNvPr>
        <xdr:cNvSpPr/>
      </xdr:nvSpPr>
      <xdr:spPr>
        <a:xfrm>
          <a:off x="15430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123825</xdr:rowOff>
    </xdr:from>
    <xdr:to>
      <xdr:col>85</xdr:col>
      <xdr:colOff>127000</xdr:colOff>
      <xdr:row>81</xdr:row>
      <xdr:rowOff>148589</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flipV="1">
          <a:off x="15481300" y="1401127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44450</xdr:rowOff>
    </xdr:from>
    <xdr:to>
      <xdr:col>76</xdr:col>
      <xdr:colOff>165100</xdr:colOff>
      <xdr:row>81</xdr:row>
      <xdr:rowOff>146050</xdr:rowOff>
    </xdr:to>
    <xdr:sp macro="" textlink="">
      <xdr:nvSpPr>
        <xdr:cNvPr id="765" name="楕円 764">
          <a:extLst>
            <a:ext uri="{FF2B5EF4-FFF2-40B4-BE49-F238E27FC236}">
              <a16:creationId xmlns:a16="http://schemas.microsoft.com/office/drawing/2014/main" id="{00000000-0008-0000-0E00-0000FD020000}"/>
            </a:ext>
          </a:extLst>
        </xdr:cNvPr>
        <xdr:cNvSpPr/>
      </xdr:nvSpPr>
      <xdr:spPr>
        <a:xfrm>
          <a:off x="14541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95250</xdr:rowOff>
    </xdr:from>
    <xdr:to>
      <xdr:col>81</xdr:col>
      <xdr:colOff>50800</xdr:colOff>
      <xdr:row>81</xdr:row>
      <xdr:rowOff>148589</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4592300" y="139827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158750</xdr:rowOff>
    </xdr:from>
    <xdr:to>
      <xdr:col>72</xdr:col>
      <xdr:colOff>38100</xdr:colOff>
      <xdr:row>81</xdr:row>
      <xdr:rowOff>88900</xdr:rowOff>
    </xdr:to>
    <xdr:sp macro="" textlink="">
      <xdr:nvSpPr>
        <xdr:cNvPr id="767" name="楕円 766">
          <a:extLst>
            <a:ext uri="{FF2B5EF4-FFF2-40B4-BE49-F238E27FC236}">
              <a16:creationId xmlns:a16="http://schemas.microsoft.com/office/drawing/2014/main" id="{00000000-0008-0000-0E00-0000FF020000}"/>
            </a:ext>
          </a:extLst>
        </xdr:cNvPr>
        <xdr:cNvSpPr/>
      </xdr:nvSpPr>
      <xdr:spPr>
        <a:xfrm>
          <a:off x="13652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38100</xdr:rowOff>
    </xdr:from>
    <xdr:to>
      <xdr:col>76</xdr:col>
      <xdr:colOff>114300</xdr:colOff>
      <xdr:row>81</xdr:row>
      <xdr:rowOff>95250</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3703300" y="13925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74930</xdr:rowOff>
    </xdr:from>
    <xdr:to>
      <xdr:col>67</xdr:col>
      <xdr:colOff>101600</xdr:colOff>
      <xdr:row>81</xdr:row>
      <xdr:rowOff>5080</xdr:rowOff>
    </xdr:to>
    <xdr:sp macro="" textlink="">
      <xdr:nvSpPr>
        <xdr:cNvPr id="769" name="楕円 768">
          <a:extLst>
            <a:ext uri="{FF2B5EF4-FFF2-40B4-BE49-F238E27FC236}">
              <a16:creationId xmlns:a16="http://schemas.microsoft.com/office/drawing/2014/main" id="{00000000-0008-0000-0E00-000001030000}"/>
            </a:ext>
          </a:extLst>
        </xdr:cNvPr>
        <xdr:cNvSpPr/>
      </xdr:nvSpPr>
      <xdr:spPr>
        <a:xfrm>
          <a:off x="127635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125730</xdr:rowOff>
    </xdr:from>
    <xdr:to>
      <xdr:col>71</xdr:col>
      <xdr:colOff>177800</xdr:colOff>
      <xdr:row>81</xdr:row>
      <xdr:rowOff>38100</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2814300" y="138417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15257</xdr:rowOff>
    </xdr:from>
    <xdr:ext cx="405111" cy="259045"/>
    <xdr:sp macro="" textlink="">
      <xdr:nvSpPr>
        <xdr:cNvPr id="771" name="n_1aveValue【児童館】&#10;有形固定資産減価償却率">
          <a:extLst>
            <a:ext uri="{FF2B5EF4-FFF2-40B4-BE49-F238E27FC236}">
              <a16:creationId xmlns:a16="http://schemas.microsoft.com/office/drawing/2014/main" id="{00000000-0008-0000-0E00-000003030000}"/>
            </a:ext>
          </a:extLst>
        </xdr:cNvPr>
        <xdr:cNvSpPr txBox="1"/>
      </xdr:nvSpPr>
      <xdr:spPr>
        <a:xfrm>
          <a:off x="152660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38116</xdr:rowOff>
    </xdr:from>
    <xdr:ext cx="405111" cy="259045"/>
    <xdr:sp macro="" textlink="">
      <xdr:nvSpPr>
        <xdr:cNvPr id="772" name="n_2aveValue【児童館】&#10;有形固定資産減価償却率">
          <a:extLst>
            <a:ext uri="{FF2B5EF4-FFF2-40B4-BE49-F238E27FC236}">
              <a16:creationId xmlns:a16="http://schemas.microsoft.com/office/drawing/2014/main" id="{00000000-0008-0000-0E00-000004030000}"/>
            </a:ext>
          </a:extLst>
        </xdr:cNvPr>
        <xdr:cNvSpPr txBox="1"/>
      </xdr:nvSpPr>
      <xdr:spPr>
        <a:xfrm>
          <a:off x="14389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773" name="n_3aveValue【児童館】&#10;有形固定資産減価償却率">
          <a:extLst>
            <a:ext uri="{FF2B5EF4-FFF2-40B4-BE49-F238E27FC236}">
              <a16:creationId xmlns:a16="http://schemas.microsoft.com/office/drawing/2014/main" id="{00000000-0008-0000-0E00-000005030000}"/>
            </a:ext>
          </a:extLst>
        </xdr:cNvPr>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62882</xdr:rowOff>
    </xdr:from>
    <xdr:ext cx="405111" cy="259045"/>
    <xdr:sp macro="" textlink="">
      <xdr:nvSpPr>
        <xdr:cNvPr id="774" name="n_4aveValue【児童館】&#10;有形固定資産減価償却率">
          <a:extLst>
            <a:ext uri="{FF2B5EF4-FFF2-40B4-BE49-F238E27FC236}">
              <a16:creationId xmlns:a16="http://schemas.microsoft.com/office/drawing/2014/main" id="{00000000-0008-0000-0E00-000006030000}"/>
            </a:ext>
          </a:extLst>
        </xdr:cNvPr>
        <xdr:cNvSpPr txBox="1"/>
      </xdr:nvSpPr>
      <xdr:spPr>
        <a:xfrm>
          <a:off x="12611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44466</xdr:rowOff>
    </xdr:from>
    <xdr:ext cx="405111" cy="259045"/>
    <xdr:sp macro="" textlink="">
      <xdr:nvSpPr>
        <xdr:cNvPr id="775" name="n_1mainValue【児童館】&#10;有形固定資産減価償却率">
          <a:extLst>
            <a:ext uri="{FF2B5EF4-FFF2-40B4-BE49-F238E27FC236}">
              <a16:creationId xmlns:a16="http://schemas.microsoft.com/office/drawing/2014/main" id="{00000000-0008-0000-0E00-000007030000}"/>
            </a:ext>
          </a:extLst>
        </xdr:cNvPr>
        <xdr:cNvSpPr txBox="1"/>
      </xdr:nvSpPr>
      <xdr:spPr>
        <a:xfrm>
          <a:off x="15266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776" name="n_2mainValue【児童館】&#10;有形固定資産減価償却率">
          <a:extLst>
            <a:ext uri="{FF2B5EF4-FFF2-40B4-BE49-F238E27FC236}">
              <a16:creationId xmlns:a16="http://schemas.microsoft.com/office/drawing/2014/main" id="{00000000-0008-0000-0E00-000008030000}"/>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105427</xdr:rowOff>
    </xdr:from>
    <xdr:ext cx="405111" cy="259045"/>
    <xdr:sp macro="" textlink="">
      <xdr:nvSpPr>
        <xdr:cNvPr id="777" name="n_3mainValue【児童館】&#10;有形固定資産減価償却率">
          <a:extLst>
            <a:ext uri="{FF2B5EF4-FFF2-40B4-BE49-F238E27FC236}">
              <a16:creationId xmlns:a16="http://schemas.microsoft.com/office/drawing/2014/main" id="{00000000-0008-0000-0E00-000009030000}"/>
            </a:ext>
          </a:extLst>
        </xdr:cNvPr>
        <xdr:cNvSpPr txBox="1"/>
      </xdr:nvSpPr>
      <xdr:spPr>
        <a:xfrm>
          <a:off x="13500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21607</xdr:rowOff>
    </xdr:from>
    <xdr:ext cx="405111" cy="259045"/>
    <xdr:sp macro="" textlink="">
      <xdr:nvSpPr>
        <xdr:cNvPr id="778" name="n_4mainValue【児童館】&#10;有形固定資産減価償却率">
          <a:extLst>
            <a:ext uri="{FF2B5EF4-FFF2-40B4-BE49-F238E27FC236}">
              <a16:creationId xmlns:a16="http://schemas.microsoft.com/office/drawing/2014/main" id="{00000000-0008-0000-0E00-00000A030000}"/>
            </a:ext>
          </a:extLst>
        </xdr:cNvPr>
        <xdr:cNvSpPr txBox="1"/>
      </xdr:nvSpPr>
      <xdr:spPr>
        <a:xfrm>
          <a:off x="12611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00000000-0008-0000-0E00-000013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a:extLst>
            <a:ext uri="{FF2B5EF4-FFF2-40B4-BE49-F238E27FC236}">
              <a16:creationId xmlns:a16="http://schemas.microsoft.com/office/drawing/2014/main" id="{00000000-0008-0000-0E00-000018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a:extLst>
            <a:ext uri="{FF2B5EF4-FFF2-40B4-BE49-F238E27FC236}">
              <a16:creationId xmlns:a16="http://schemas.microsoft.com/office/drawing/2014/main" id="{00000000-0008-0000-0E00-000021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57150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flipV="1">
          <a:off x="22160864" y="13502639"/>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803" name="【児童館】&#10;一人当たり面積最小値テキスト">
          <a:extLst>
            <a:ext uri="{FF2B5EF4-FFF2-40B4-BE49-F238E27FC236}">
              <a16:creationId xmlns:a16="http://schemas.microsoft.com/office/drawing/2014/main" id="{00000000-0008-0000-0E00-00002303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5" name="【児童館】&#10;一人当たり面積最大値テキスト">
          <a:extLst>
            <a:ext uri="{FF2B5EF4-FFF2-40B4-BE49-F238E27FC236}">
              <a16:creationId xmlns:a16="http://schemas.microsoft.com/office/drawing/2014/main" id="{00000000-0008-0000-0E00-000025030000}"/>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137177</xdr:rowOff>
    </xdr:from>
    <xdr:ext cx="469744" cy="259045"/>
    <xdr:sp macro="" textlink="">
      <xdr:nvSpPr>
        <xdr:cNvPr id="807" name="【児童館】&#10;一人当たり面積平均値テキスト">
          <a:extLst>
            <a:ext uri="{FF2B5EF4-FFF2-40B4-BE49-F238E27FC236}">
              <a16:creationId xmlns:a16="http://schemas.microsoft.com/office/drawing/2014/main" id="{00000000-0008-0000-0E00-000027030000}"/>
            </a:ext>
          </a:extLst>
        </xdr:cNvPr>
        <xdr:cNvSpPr txBox="1"/>
      </xdr:nvSpPr>
      <xdr:spPr>
        <a:xfrm>
          <a:off x="22199600" y="14538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808" name="フローチャート: 判断 807">
          <a:extLst>
            <a:ext uri="{FF2B5EF4-FFF2-40B4-BE49-F238E27FC236}">
              <a16:creationId xmlns:a16="http://schemas.microsoft.com/office/drawing/2014/main" id="{00000000-0008-0000-0E00-000028030000}"/>
            </a:ext>
          </a:extLst>
        </xdr:cNvPr>
        <xdr:cNvSpPr/>
      </xdr:nvSpPr>
      <xdr:spPr>
        <a:xfrm>
          <a:off x="22110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809" name="フローチャート: 判断 808">
          <a:extLst>
            <a:ext uri="{FF2B5EF4-FFF2-40B4-BE49-F238E27FC236}">
              <a16:creationId xmlns:a16="http://schemas.microsoft.com/office/drawing/2014/main" id="{00000000-0008-0000-0E00-000029030000}"/>
            </a:ext>
          </a:extLst>
        </xdr:cNvPr>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143511</xdr:rowOff>
    </xdr:from>
    <xdr:to>
      <xdr:col>107</xdr:col>
      <xdr:colOff>101600</xdr:colOff>
      <xdr:row>85</xdr:row>
      <xdr:rowOff>73661</xdr:rowOff>
    </xdr:to>
    <xdr:sp macro="" textlink="">
      <xdr:nvSpPr>
        <xdr:cNvPr id="810" name="フローチャート: 判断 809">
          <a:extLst>
            <a:ext uri="{FF2B5EF4-FFF2-40B4-BE49-F238E27FC236}">
              <a16:creationId xmlns:a16="http://schemas.microsoft.com/office/drawing/2014/main" id="{00000000-0008-0000-0E00-00002A030000}"/>
            </a:ext>
          </a:extLst>
        </xdr:cNvPr>
        <xdr:cNvSpPr/>
      </xdr:nvSpPr>
      <xdr:spPr>
        <a:xfrm>
          <a:off x="20383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135889</xdr:rowOff>
    </xdr:from>
    <xdr:to>
      <xdr:col>98</xdr:col>
      <xdr:colOff>38100</xdr:colOff>
      <xdr:row>85</xdr:row>
      <xdr:rowOff>66039</xdr:rowOff>
    </xdr:to>
    <xdr:sp macro="" textlink="">
      <xdr:nvSpPr>
        <xdr:cNvPr id="812" name="フローチャート: 判断 811">
          <a:extLst>
            <a:ext uri="{FF2B5EF4-FFF2-40B4-BE49-F238E27FC236}">
              <a16:creationId xmlns:a16="http://schemas.microsoft.com/office/drawing/2014/main" id="{00000000-0008-0000-0E00-00002C030000}"/>
            </a:ext>
          </a:extLst>
        </xdr:cNvPr>
        <xdr:cNvSpPr/>
      </xdr:nvSpPr>
      <xdr:spPr>
        <a:xfrm>
          <a:off x="18605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93980</xdr:rowOff>
    </xdr:from>
    <xdr:to>
      <xdr:col>116</xdr:col>
      <xdr:colOff>114300</xdr:colOff>
      <xdr:row>84</xdr:row>
      <xdr:rowOff>24130</xdr:rowOff>
    </xdr:to>
    <xdr:sp macro="" textlink="">
      <xdr:nvSpPr>
        <xdr:cNvPr id="818" name="楕円 817">
          <a:extLst>
            <a:ext uri="{FF2B5EF4-FFF2-40B4-BE49-F238E27FC236}">
              <a16:creationId xmlns:a16="http://schemas.microsoft.com/office/drawing/2014/main" id="{00000000-0008-0000-0E00-000032030000}"/>
            </a:ext>
          </a:extLst>
        </xdr:cNvPr>
        <xdr:cNvSpPr/>
      </xdr:nvSpPr>
      <xdr:spPr>
        <a:xfrm>
          <a:off x="221107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116857</xdr:rowOff>
    </xdr:from>
    <xdr:ext cx="469744" cy="259045"/>
    <xdr:sp macro="" textlink="">
      <xdr:nvSpPr>
        <xdr:cNvPr id="819" name="【児童館】&#10;一人当たり面積該当値テキスト">
          <a:extLst>
            <a:ext uri="{FF2B5EF4-FFF2-40B4-BE49-F238E27FC236}">
              <a16:creationId xmlns:a16="http://schemas.microsoft.com/office/drawing/2014/main" id="{00000000-0008-0000-0E00-000033030000}"/>
            </a:ext>
          </a:extLst>
        </xdr:cNvPr>
        <xdr:cNvSpPr txBox="1"/>
      </xdr:nvSpPr>
      <xdr:spPr>
        <a:xfrm>
          <a:off x="22199600"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105411</xdr:rowOff>
    </xdr:from>
    <xdr:to>
      <xdr:col>112</xdr:col>
      <xdr:colOff>38100</xdr:colOff>
      <xdr:row>84</xdr:row>
      <xdr:rowOff>35561</xdr:rowOff>
    </xdr:to>
    <xdr:sp macro="" textlink="">
      <xdr:nvSpPr>
        <xdr:cNvPr id="820" name="楕円 819">
          <a:extLst>
            <a:ext uri="{FF2B5EF4-FFF2-40B4-BE49-F238E27FC236}">
              <a16:creationId xmlns:a16="http://schemas.microsoft.com/office/drawing/2014/main" id="{00000000-0008-0000-0E00-000034030000}"/>
            </a:ext>
          </a:extLst>
        </xdr:cNvPr>
        <xdr:cNvSpPr/>
      </xdr:nvSpPr>
      <xdr:spPr>
        <a:xfrm>
          <a:off x="21272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144780</xdr:rowOff>
    </xdr:from>
    <xdr:to>
      <xdr:col>116</xdr:col>
      <xdr:colOff>63500</xdr:colOff>
      <xdr:row>83</xdr:row>
      <xdr:rowOff>156211</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flipV="1">
          <a:off x="21323300" y="143751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113030</xdr:rowOff>
    </xdr:from>
    <xdr:to>
      <xdr:col>107</xdr:col>
      <xdr:colOff>101600</xdr:colOff>
      <xdr:row>84</xdr:row>
      <xdr:rowOff>43180</xdr:rowOff>
    </xdr:to>
    <xdr:sp macro="" textlink="">
      <xdr:nvSpPr>
        <xdr:cNvPr id="822" name="楕円 821">
          <a:extLst>
            <a:ext uri="{FF2B5EF4-FFF2-40B4-BE49-F238E27FC236}">
              <a16:creationId xmlns:a16="http://schemas.microsoft.com/office/drawing/2014/main" id="{00000000-0008-0000-0E00-000036030000}"/>
            </a:ext>
          </a:extLst>
        </xdr:cNvPr>
        <xdr:cNvSpPr/>
      </xdr:nvSpPr>
      <xdr:spPr>
        <a:xfrm>
          <a:off x="20383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156211</xdr:rowOff>
    </xdr:from>
    <xdr:to>
      <xdr:col>111</xdr:col>
      <xdr:colOff>177800</xdr:colOff>
      <xdr:row>83</xdr:row>
      <xdr:rowOff>163830</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flipV="1">
          <a:off x="20434300" y="14386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71120</xdr:rowOff>
    </xdr:from>
    <xdr:to>
      <xdr:col>102</xdr:col>
      <xdr:colOff>165100</xdr:colOff>
      <xdr:row>84</xdr:row>
      <xdr:rowOff>1270</xdr:rowOff>
    </xdr:to>
    <xdr:sp macro="" textlink="">
      <xdr:nvSpPr>
        <xdr:cNvPr id="824" name="楕円 823">
          <a:extLst>
            <a:ext uri="{FF2B5EF4-FFF2-40B4-BE49-F238E27FC236}">
              <a16:creationId xmlns:a16="http://schemas.microsoft.com/office/drawing/2014/main" id="{00000000-0008-0000-0E00-000038030000}"/>
            </a:ext>
          </a:extLst>
        </xdr:cNvPr>
        <xdr:cNvSpPr/>
      </xdr:nvSpPr>
      <xdr:spPr>
        <a:xfrm>
          <a:off x="19494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121920</xdr:rowOff>
    </xdr:from>
    <xdr:to>
      <xdr:col>107</xdr:col>
      <xdr:colOff>50800</xdr:colOff>
      <xdr:row>83</xdr:row>
      <xdr:rowOff>163830</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19545300" y="143522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124461</xdr:rowOff>
    </xdr:from>
    <xdr:to>
      <xdr:col>98</xdr:col>
      <xdr:colOff>38100</xdr:colOff>
      <xdr:row>78</xdr:row>
      <xdr:rowOff>54611</xdr:rowOff>
    </xdr:to>
    <xdr:sp macro="" textlink="">
      <xdr:nvSpPr>
        <xdr:cNvPr id="826" name="楕円 825">
          <a:extLst>
            <a:ext uri="{FF2B5EF4-FFF2-40B4-BE49-F238E27FC236}">
              <a16:creationId xmlns:a16="http://schemas.microsoft.com/office/drawing/2014/main" id="{00000000-0008-0000-0E00-00003A030000}"/>
            </a:ext>
          </a:extLst>
        </xdr:cNvPr>
        <xdr:cNvSpPr/>
      </xdr:nvSpPr>
      <xdr:spPr>
        <a:xfrm>
          <a:off x="18605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3811</xdr:rowOff>
    </xdr:from>
    <xdr:to>
      <xdr:col>102</xdr:col>
      <xdr:colOff>114300</xdr:colOff>
      <xdr:row>83</xdr:row>
      <xdr:rowOff>121920</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18656300" y="13376911"/>
          <a:ext cx="889000" cy="97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99077</xdr:rowOff>
    </xdr:from>
    <xdr:ext cx="469744" cy="259045"/>
    <xdr:sp macro="" textlink="">
      <xdr:nvSpPr>
        <xdr:cNvPr id="828" name="n_1aveValue【児童館】&#10;一人当たり面積">
          <a:extLst>
            <a:ext uri="{FF2B5EF4-FFF2-40B4-BE49-F238E27FC236}">
              <a16:creationId xmlns:a16="http://schemas.microsoft.com/office/drawing/2014/main" id="{00000000-0008-0000-0E00-00003C030000}"/>
            </a:ext>
          </a:extLst>
        </xdr:cNvPr>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64788</xdr:rowOff>
    </xdr:from>
    <xdr:ext cx="469744" cy="259045"/>
    <xdr:sp macro="" textlink="">
      <xdr:nvSpPr>
        <xdr:cNvPr id="829" name="n_2aveValue【児童館】&#10;一人当たり面積">
          <a:extLst>
            <a:ext uri="{FF2B5EF4-FFF2-40B4-BE49-F238E27FC236}">
              <a16:creationId xmlns:a16="http://schemas.microsoft.com/office/drawing/2014/main" id="{00000000-0008-0000-0E00-00003D030000}"/>
            </a:ext>
          </a:extLst>
        </xdr:cNvPr>
        <xdr:cNvSpPr txBox="1"/>
      </xdr:nvSpPr>
      <xdr:spPr>
        <a:xfrm>
          <a:off x="201994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76216</xdr:rowOff>
    </xdr:from>
    <xdr:ext cx="469744" cy="259045"/>
    <xdr:sp macro="" textlink="">
      <xdr:nvSpPr>
        <xdr:cNvPr id="830" name="n_3aveValue【児童館】&#10;一人当たり面積">
          <a:extLst>
            <a:ext uri="{FF2B5EF4-FFF2-40B4-BE49-F238E27FC236}">
              <a16:creationId xmlns:a16="http://schemas.microsoft.com/office/drawing/2014/main" id="{00000000-0008-0000-0E00-00003E030000}"/>
            </a:ext>
          </a:extLst>
        </xdr:cNvPr>
        <xdr:cNvSpPr txBox="1"/>
      </xdr:nvSpPr>
      <xdr:spPr>
        <a:xfrm>
          <a:off x="19310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57166</xdr:rowOff>
    </xdr:from>
    <xdr:ext cx="469744" cy="259045"/>
    <xdr:sp macro="" textlink="">
      <xdr:nvSpPr>
        <xdr:cNvPr id="831" name="n_4aveValue【児童館】&#10;一人当たり面積">
          <a:extLst>
            <a:ext uri="{FF2B5EF4-FFF2-40B4-BE49-F238E27FC236}">
              <a16:creationId xmlns:a16="http://schemas.microsoft.com/office/drawing/2014/main" id="{00000000-0008-0000-0E00-00003F030000}"/>
            </a:ext>
          </a:extLst>
        </xdr:cNvPr>
        <xdr:cNvSpPr txBox="1"/>
      </xdr:nvSpPr>
      <xdr:spPr>
        <a:xfrm>
          <a:off x="18421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52088</xdr:rowOff>
    </xdr:from>
    <xdr:ext cx="469744" cy="259045"/>
    <xdr:sp macro="" textlink="">
      <xdr:nvSpPr>
        <xdr:cNvPr id="832" name="n_1mainValue【児童館】&#10;一人当たり面積">
          <a:extLst>
            <a:ext uri="{FF2B5EF4-FFF2-40B4-BE49-F238E27FC236}">
              <a16:creationId xmlns:a16="http://schemas.microsoft.com/office/drawing/2014/main" id="{00000000-0008-0000-0E00-000040030000}"/>
            </a:ext>
          </a:extLst>
        </xdr:cNvPr>
        <xdr:cNvSpPr txBox="1"/>
      </xdr:nvSpPr>
      <xdr:spPr>
        <a:xfrm>
          <a:off x="210757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59707</xdr:rowOff>
    </xdr:from>
    <xdr:ext cx="469744" cy="259045"/>
    <xdr:sp macro="" textlink="">
      <xdr:nvSpPr>
        <xdr:cNvPr id="833" name="n_2mainValue【児童館】&#10;一人当たり面積">
          <a:extLst>
            <a:ext uri="{FF2B5EF4-FFF2-40B4-BE49-F238E27FC236}">
              <a16:creationId xmlns:a16="http://schemas.microsoft.com/office/drawing/2014/main" id="{00000000-0008-0000-0E00-000041030000}"/>
            </a:ext>
          </a:extLst>
        </xdr:cNvPr>
        <xdr:cNvSpPr txBox="1"/>
      </xdr:nvSpPr>
      <xdr:spPr>
        <a:xfrm>
          <a:off x="20199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17797</xdr:rowOff>
    </xdr:from>
    <xdr:ext cx="469744" cy="259045"/>
    <xdr:sp macro="" textlink="">
      <xdr:nvSpPr>
        <xdr:cNvPr id="834" name="n_3mainValue【児童館】&#10;一人当たり面積">
          <a:extLst>
            <a:ext uri="{FF2B5EF4-FFF2-40B4-BE49-F238E27FC236}">
              <a16:creationId xmlns:a16="http://schemas.microsoft.com/office/drawing/2014/main" id="{00000000-0008-0000-0E00-000042030000}"/>
            </a:ext>
          </a:extLst>
        </xdr:cNvPr>
        <xdr:cNvSpPr txBox="1"/>
      </xdr:nvSpPr>
      <xdr:spPr>
        <a:xfrm>
          <a:off x="1931042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71138</xdr:rowOff>
    </xdr:from>
    <xdr:ext cx="469744" cy="259045"/>
    <xdr:sp macro="" textlink="">
      <xdr:nvSpPr>
        <xdr:cNvPr id="835" name="n_4mainValue【児童館】&#10;一人当たり面積">
          <a:extLst>
            <a:ext uri="{FF2B5EF4-FFF2-40B4-BE49-F238E27FC236}">
              <a16:creationId xmlns:a16="http://schemas.microsoft.com/office/drawing/2014/main" id="{00000000-0008-0000-0E00-000043030000}"/>
            </a:ext>
          </a:extLst>
        </xdr:cNvPr>
        <xdr:cNvSpPr txBox="1"/>
      </xdr:nvSpPr>
      <xdr:spPr>
        <a:xfrm>
          <a:off x="18421427" y="1310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00000000-0008-0000-0E00-000044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00000000-0008-0000-0E00-000045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00000000-0008-0000-0E00-000046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00000000-0008-0000-0E00-000048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00000000-0008-0000-0E00-000049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00000000-0008-0000-0E00-00004B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00000000-0008-0000-0E00-00004C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00000000-0008-0000-0E00-00004E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a:extLst>
            <a:ext uri="{FF2B5EF4-FFF2-40B4-BE49-F238E27FC236}">
              <a16:creationId xmlns:a16="http://schemas.microsoft.com/office/drawing/2014/main" id="{00000000-0008-0000-0E00-00004F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a:extLst>
            <a:ext uri="{FF2B5EF4-FFF2-40B4-BE49-F238E27FC236}">
              <a16:creationId xmlns:a16="http://schemas.microsoft.com/office/drawing/2014/main" id="{00000000-0008-0000-0E00-000050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a:extLst>
            <a:ext uri="{FF2B5EF4-FFF2-40B4-BE49-F238E27FC236}">
              <a16:creationId xmlns:a16="http://schemas.microsoft.com/office/drawing/2014/main" id="{00000000-0008-0000-0E00-000051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a:extLst>
            <a:ext uri="{FF2B5EF4-FFF2-40B4-BE49-F238E27FC236}">
              <a16:creationId xmlns:a16="http://schemas.microsoft.com/office/drawing/2014/main" id="{00000000-0008-0000-0E00-000052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a:extLst>
            <a:ext uri="{FF2B5EF4-FFF2-40B4-BE49-F238E27FC236}">
              <a16:creationId xmlns:a16="http://schemas.microsoft.com/office/drawing/2014/main" id="{00000000-0008-0000-0E00-000053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a:extLst>
            <a:ext uri="{FF2B5EF4-FFF2-40B4-BE49-F238E27FC236}">
              <a16:creationId xmlns:a16="http://schemas.microsoft.com/office/drawing/2014/main" id="{00000000-0008-0000-0E00-000054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a:extLst>
            <a:ext uri="{FF2B5EF4-FFF2-40B4-BE49-F238E27FC236}">
              <a16:creationId xmlns:a16="http://schemas.microsoft.com/office/drawing/2014/main" id="{00000000-0008-0000-0E00-000055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a:extLst>
            <a:ext uri="{FF2B5EF4-FFF2-40B4-BE49-F238E27FC236}">
              <a16:creationId xmlns:a16="http://schemas.microsoft.com/office/drawing/2014/main" id="{00000000-0008-0000-0E00-000056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a:extLst>
            <a:ext uri="{FF2B5EF4-FFF2-40B4-BE49-F238E27FC236}">
              <a16:creationId xmlns:a16="http://schemas.microsoft.com/office/drawing/2014/main" id="{00000000-0008-0000-0E00-000057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a:extLst>
            <a:ext uri="{FF2B5EF4-FFF2-40B4-BE49-F238E27FC236}">
              <a16:creationId xmlns:a16="http://schemas.microsoft.com/office/drawing/2014/main" id="{00000000-0008-0000-0E00-000059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a:extLst>
            <a:ext uri="{FF2B5EF4-FFF2-40B4-BE49-F238E27FC236}">
              <a16:creationId xmlns:a16="http://schemas.microsoft.com/office/drawing/2014/main" id="{00000000-0008-0000-0E00-00005A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00000000-0008-0000-0E00-00005B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a:extLst>
            <a:ext uri="{FF2B5EF4-FFF2-40B4-BE49-F238E27FC236}">
              <a16:creationId xmlns:a16="http://schemas.microsoft.com/office/drawing/2014/main" id="{00000000-0008-0000-0E00-00005C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861" name="直線コネクタ 860">
          <a:extLst>
            <a:ext uri="{FF2B5EF4-FFF2-40B4-BE49-F238E27FC236}">
              <a16:creationId xmlns:a16="http://schemas.microsoft.com/office/drawing/2014/main" id="{00000000-0008-0000-0E00-00005D030000}"/>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2" name="【公民館】&#10;有形固定資産減価償却率最小値テキスト">
          <a:extLst>
            <a:ext uri="{FF2B5EF4-FFF2-40B4-BE49-F238E27FC236}">
              <a16:creationId xmlns:a16="http://schemas.microsoft.com/office/drawing/2014/main" id="{00000000-0008-0000-0E00-00005E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3" name="直線コネクタ 862">
          <a:extLst>
            <a:ext uri="{FF2B5EF4-FFF2-40B4-BE49-F238E27FC236}">
              <a16:creationId xmlns:a16="http://schemas.microsoft.com/office/drawing/2014/main" id="{00000000-0008-0000-0E00-00005F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864" name="【公民館】&#10;有形固定資産減価償却率最大値テキスト">
          <a:extLst>
            <a:ext uri="{FF2B5EF4-FFF2-40B4-BE49-F238E27FC236}">
              <a16:creationId xmlns:a16="http://schemas.microsoft.com/office/drawing/2014/main" id="{00000000-0008-0000-0E00-000060030000}"/>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865" name="直線コネクタ 864">
          <a:extLst>
            <a:ext uri="{FF2B5EF4-FFF2-40B4-BE49-F238E27FC236}">
              <a16:creationId xmlns:a16="http://schemas.microsoft.com/office/drawing/2014/main" id="{00000000-0008-0000-0E00-000061030000}"/>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133185</xdr:rowOff>
    </xdr:from>
    <xdr:ext cx="405111" cy="259045"/>
    <xdr:sp macro="" textlink="">
      <xdr:nvSpPr>
        <xdr:cNvPr id="866" name="【公民館】&#10;有形固定資産減価償却率平均値テキスト">
          <a:extLst>
            <a:ext uri="{FF2B5EF4-FFF2-40B4-BE49-F238E27FC236}">
              <a16:creationId xmlns:a16="http://schemas.microsoft.com/office/drawing/2014/main" id="{00000000-0008-0000-0E00-000062030000}"/>
            </a:ext>
          </a:extLst>
        </xdr:cNvPr>
        <xdr:cNvSpPr txBox="1"/>
      </xdr:nvSpPr>
      <xdr:spPr>
        <a:xfrm>
          <a:off x="16357600" y="17963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867" name="フローチャート: 判断 866">
          <a:extLst>
            <a:ext uri="{FF2B5EF4-FFF2-40B4-BE49-F238E27FC236}">
              <a16:creationId xmlns:a16="http://schemas.microsoft.com/office/drawing/2014/main" id="{00000000-0008-0000-0E00-000063030000}"/>
            </a:ext>
          </a:extLst>
        </xdr:cNvPr>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868" name="フローチャート: 判断 867">
          <a:extLst>
            <a:ext uri="{FF2B5EF4-FFF2-40B4-BE49-F238E27FC236}">
              <a16:creationId xmlns:a16="http://schemas.microsoft.com/office/drawing/2014/main" id="{00000000-0008-0000-0E00-000064030000}"/>
            </a:ext>
          </a:extLst>
        </xdr:cNvPr>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869" name="フローチャート: 判断 868">
          <a:extLst>
            <a:ext uri="{FF2B5EF4-FFF2-40B4-BE49-F238E27FC236}">
              <a16:creationId xmlns:a16="http://schemas.microsoft.com/office/drawing/2014/main" id="{00000000-0008-0000-0E00-000065030000}"/>
            </a:ext>
          </a:extLst>
        </xdr:cNvPr>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870" name="フローチャート: 判断 869">
          <a:extLst>
            <a:ext uri="{FF2B5EF4-FFF2-40B4-BE49-F238E27FC236}">
              <a16:creationId xmlns:a16="http://schemas.microsoft.com/office/drawing/2014/main" id="{00000000-0008-0000-0E00-000066030000}"/>
            </a:ext>
          </a:extLst>
        </xdr:cNvPr>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871" name="フローチャート: 判断 870">
          <a:extLst>
            <a:ext uri="{FF2B5EF4-FFF2-40B4-BE49-F238E27FC236}">
              <a16:creationId xmlns:a16="http://schemas.microsoft.com/office/drawing/2014/main" id="{00000000-0008-0000-0E00-000067030000}"/>
            </a:ext>
          </a:extLst>
        </xdr:cNvPr>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E00-00006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E00-00006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E00-00006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E00-00006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E00-00006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147864</xdr:rowOff>
    </xdr:from>
    <xdr:to>
      <xdr:col>85</xdr:col>
      <xdr:colOff>177800</xdr:colOff>
      <xdr:row>106</xdr:row>
      <xdr:rowOff>78014</xdr:rowOff>
    </xdr:to>
    <xdr:sp macro="" textlink="">
      <xdr:nvSpPr>
        <xdr:cNvPr id="877" name="楕円 876">
          <a:extLst>
            <a:ext uri="{FF2B5EF4-FFF2-40B4-BE49-F238E27FC236}">
              <a16:creationId xmlns:a16="http://schemas.microsoft.com/office/drawing/2014/main" id="{00000000-0008-0000-0E00-00006D030000}"/>
            </a:ext>
          </a:extLst>
        </xdr:cNvPr>
        <xdr:cNvSpPr/>
      </xdr:nvSpPr>
      <xdr:spPr>
        <a:xfrm>
          <a:off x="16268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126291</xdr:rowOff>
    </xdr:from>
    <xdr:ext cx="405111" cy="259045"/>
    <xdr:sp macro="" textlink="">
      <xdr:nvSpPr>
        <xdr:cNvPr id="878" name="【公民館】&#10;有形固定資産減価償却率該当値テキスト">
          <a:extLst>
            <a:ext uri="{FF2B5EF4-FFF2-40B4-BE49-F238E27FC236}">
              <a16:creationId xmlns:a16="http://schemas.microsoft.com/office/drawing/2014/main" id="{00000000-0008-0000-0E00-00006E030000}"/>
            </a:ext>
          </a:extLst>
        </xdr:cNvPr>
        <xdr:cNvSpPr txBox="1"/>
      </xdr:nvSpPr>
      <xdr:spPr>
        <a:xfrm>
          <a:off x="16357600"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115207</xdr:rowOff>
    </xdr:from>
    <xdr:to>
      <xdr:col>81</xdr:col>
      <xdr:colOff>101600</xdr:colOff>
      <xdr:row>106</xdr:row>
      <xdr:rowOff>45357</xdr:rowOff>
    </xdr:to>
    <xdr:sp macro="" textlink="">
      <xdr:nvSpPr>
        <xdr:cNvPr id="879" name="楕円 878">
          <a:extLst>
            <a:ext uri="{FF2B5EF4-FFF2-40B4-BE49-F238E27FC236}">
              <a16:creationId xmlns:a16="http://schemas.microsoft.com/office/drawing/2014/main" id="{00000000-0008-0000-0E00-00006F030000}"/>
            </a:ext>
          </a:extLst>
        </xdr:cNvPr>
        <xdr:cNvSpPr/>
      </xdr:nvSpPr>
      <xdr:spPr>
        <a:xfrm>
          <a:off x="15430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166007</xdr:rowOff>
    </xdr:from>
    <xdr:to>
      <xdr:col>85</xdr:col>
      <xdr:colOff>127000</xdr:colOff>
      <xdr:row>106</xdr:row>
      <xdr:rowOff>27214</xdr:rowOff>
    </xdr:to>
    <xdr:cxnSp macro="">
      <xdr:nvCxnSpPr>
        <xdr:cNvPr id="880" name="直線コネクタ 879">
          <a:extLst>
            <a:ext uri="{FF2B5EF4-FFF2-40B4-BE49-F238E27FC236}">
              <a16:creationId xmlns:a16="http://schemas.microsoft.com/office/drawing/2014/main" id="{00000000-0008-0000-0E00-000070030000}"/>
            </a:ext>
          </a:extLst>
        </xdr:cNvPr>
        <xdr:cNvCxnSpPr/>
      </xdr:nvCxnSpPr>
      <xdr:spPr>
        <a:xfrm>
          <a:off x="15481300" y="181682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120106</xdr:rowOff>
    </xdr:from>
    <xdr:to>
      <xdr:col>76</xdr:col>
      <xdr:colOff>165100</xdr:colOff>
      <xdr:row>106</xdr:row>
      <xdr:rowOff>50256</xdr:rowOff>
    </xdr:to>
    <xdr:sp macro="" textlink="">
      <xdr:nvSpPr>
        <xdr:cNvPr id="881" name="楕円 880">
          <a:extLst>
            <a:ext uri="{FF2B5EF4-FFF2-40B4-BE49-F238E27FC236}">
              <a16:creationId xmlns:a16="http://schemas.microsoft.com/office/drawing/2014/main" id="{00000000-0008-0000-0E00-000071030000}"/>
            </a:ext>
          </a:extLst>
        </xdr:cNvPr>
        <xdr:cNvSpPr/>
      </xdr:nvSpPr>
      <xdr:spPr>
        <a:xfrm>
          <a:off x="145415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166007</xdr:rowOff>
    </xdr:from>
    <xdr:to>
      <xdr:col>81</xdr:col>
      <xdr:colOff>50800</xdr:colOff>
      <xdr:row>105</xdr:row>
      <xdr:rowOff>170906</xdr:rowOff>
    </xdr:to>
    <xdr:cxnSp macro="">
      <xdr:nvCxnSpPr>
        <xdr:cNvPr id="882" name="直線コネクタ 881">
          <a:extLst>
            <a:ext uri="{FF2B5EF4-FFF2-40B4-BE49-F238E27FC236}">
              <a16:creationId xmlns:a16="http://schemas.microsoft.com/office/drawing/2014/main" id="{00000000-0008-0000-0E00-000072030000}"/>
            </a:ext>
          </a:extLst>
        </xdr:cNvPr>
        <xdr:cNvCxnSpPr/>
      </xdr:nvCxnSpPr>
      <xdr:spPr>
        <a:xfrm flipV="1">
          <a:off x="14592300" y="1816825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123371</xdr:rowOff>
    </xdr:from>
    <xdr:to>
      <xdr:col>72</xdr:col>
      <xdr:colOff>38100</xdr:colOff>
      <xdr:row>107</xdr:row>
      <xdr:rowOff>53521</xdr:rowOff>
    </xdr:to>
    <xdr:sp macro="" textlink="">
      <xdr:nvSpPr>
        <xdr:cNvPr id="883" name="楕円 882">
          <a:extLst>
            <a:ext uri="{FF2B5EF4-FFF2-40B4-BE49-F238E27FC236}">
              <a16:creationId xmlns:a16="http://schemas.microsoft.com/office/drawing/2014/main" id="{00000000-0008-0000-0E00-000073030000}"/>
            </a:ext>
          </a:extLst>
        </xdr:cNvPr>
        <xdr:cNvSpPr/>
      </xdr:nvSpPr>
      <xdr:spPr>
        <a:xfrm>
          <a:off x="13652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170906</xdr:rowOff>
    </xdr:from>
    <xdr:to>
      <xdr:col>76</xdr:col>
      <xdr:colOff>114300</xdr:colOff>
      <xdr:row>107</xdr:row>
      <xdr:rowOff>2721</xdr:rowOff>
    </xdr:to>
    <xdr:cxnSp macro="">
      <xdr:nvCxnSpPr>
        <xdr:cNvPr id="884" name="直線コネクタ 883">
          <a:extLst>
            <a:ext uri="{FF2B5EF4-FFF2-40B4-BE49-F238E27FC236}">
              <a16:creationId xmlns:a16="http://schemas.microsoft.com/office/drawing/2014/main" id="{00000000-0008-0000-0E00-000074030000}"/>
            </a:ext>
          </a:extLst>
        </xdr:cNvPr>
        <xdr:cNvCxnSpPr/>
      </xdr:nvCxnSpPr>
      <xdr:spPr>
        <a:xfrm flipV="1">
          <a:off x="13703300" y="18173156"/>
          <a:ext cx="889000" cy="17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62956</xdr:rowOff>
    </xdr:from>
    <xdr:to>
      <xdr:col>67</xdr:col>
      <xdr:colOff>101600</xdr:colOff>
      <xdr:row>106</xdr:row>
      <xdr:rowOff>164556</xdr:rowOff>
    </xdr:to>
    <xdr:sp macro="" textlink="">
      <xdr:nvSpPr>
        <xdr:cNvPr id="885" name="楕円 884">
          <a:extLst>
            <a:ext uri="{FF2B5EF4-FFF2-40B4-BE49-F238E27FC236}">
              <a16:creationId xmlns:a16="http://schemas.microsoft.com/office/drawing/2014/main" id="{00000000-0008-0000-0E00-000075030000}"/>
            </a:ext>
          </a:extLst>
        </xdr:cNvPr>
        <xdr:cNvSpPr/>
      </xdr:nvSpPr>
      <xdr:spPr>
        <a:xfrm>
          <a:off x="12763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113756</xdr:rowOff>
    </xdr:from>
    <xdr:to>
      <xdr:col>71</xdr:col>
      <xdr:colOff>177800</xdr:colOff>
      <xdr:row>107</xdr:row>
      <xdr:rowOff>2721</xdr:rowOff>
    </xdr:to>
    <xdr:cxnSp macro="">
      <xdr:nvCxnSpPr>
        <xdr:cNvPr id="886" name="直線コネクタ 885">
          <a:extLst>
            <a:ext uri="{FF2B5EF4-FFF2-40B4-BE49-F238E27FC236}">
              <a16:creationId xmlns:a16="http://schemas.microsoft.com/office/drawing/2014/main" id="{00000000-0008-0000-0E00-000076030000}"/>
            </a:ext>
          </a:extLst>
        </xdr:cNvPr>
        <xdr:cNvCxnSpPr/>
      </xdr:nvCxnSpPr>
      <xdr:spPr>
        <a:xfrm>
          <a:off x="12814300" y="1828745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47914</xdr:rowOff>
    </xdr:from>
    <xdr:ext cx="405111" cy="259045"/>
    <xdr:sp macro="" textlink="">
      <xdr:nvSpPr>
        <xdr:cNvPr id="887" name="n_1aveValue【公民館】&#10;有形固定資産減価償却率">
          <a:extLst>
            <a:ext uri="{FF2B5EF4-FFF2-40B4-BE49-F238E27FC236}">
              <a16:creationId xmlns:a16="http://schemas.microsoft.com/office/drawing/2014/main" id="{00000000-0008-0000-0E00-000077030000}"/>
            </a:ext>
          </a:extLst>
        </xdr:cNvPr>
        <xdr:cNvSpPr txBox="1"/>
      </xdr:nvSpPr>
      <xdr:spPr>
        <a:xfrm>
          <a:off x="152660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93634</xdr:rowOff>
    </xdr:from>
    <xdr:ext cx="405111" cy="259045"/>
    <xdr:sp macro="" textlink="">
      <xdr:nvSpPr>
        <xdr:cNvPr id="888" name="n_2aveValue【公民館】&#10;有形固定資産減価償却率">
          <a:extLst>
            <a:ext uri="{FF2B5EF4-FFF2-40B4-BE49-F238E27FC236}">
              <a16:creationId xmlns:a16="http://schemas.microsoft.com/office/drawing/2014/main" id="{00000000-0008-0000-0E00-000078030000}"/>
            </a:ext>
          </a:extLst>
        </xdr:cNvPr>
        <xdr:cNvSpPr txBox="1"/>
      </xdr:nvSpPr>
      <xdr:spPr>
        <a:xfrm>
          <a:off x="14389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91276</xdr:rowOff>
    </xdr:from>
    <xdr:ext cx="405111" cy="259045"/>
    <xdr:sp macro="" textlink="">
      <xdr:nvSpPr>
        <xdr:cNvPr id="889" name="n_3aveValue【公民館】&#10;有形固定資産減価償却率">
          <a:extLst>
            <a:ext uri="{FF2B5EF4-FFF2-40B4-BE49-F238E27FC236}">
              <a16:creationId xmlns:a16="http://schemas.microsoft.com/office/drawing/2014/main" id="{00000000-0008-0000-0E00-000079030000}"/>
            </a:ext>
          </a:extLst>
        </xdr:cNvPr>
        <xdr:cNvSpPr txBox="1"/>
      </xdr:nvSpPr>
      <xdr:spPr>
        <a:xfrm>
          <a:off x="135007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76579</xdr:rowOff>
    </xdr:from>
    <xdr:ext cx="405111" cy="259045"/>
    <xdr:sp macro="" textlink="">
      <xdr:nvSpPr>
        <xdr:cNvPr id="890" name="n_4aveValue【公民館】&#10;有形固定資産減価償却率">
          <a:extLst>
            <a:ext uri="{FF2B5EF4-FFF2-40B4-BE49-F238E27FC236}">
              <a16:creationId xmlns:a16="http://schemas.microsoft.com/office/drawing/2014/main" id="{00000000-0008-0000-0E00-00007A030000}"/>
            </a:ext>
          </a:extLst>
        </xdr:cNvPr>
        <xdr:cNvSpPr txBox="1"/>
      </xdr:nvSpPr>
      <xdr:spPr>
        <a:xfrm>
          <a:off x="12611744" y="1790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61884</xdr:rowOff>
    </xdr:from>
    <xdr:ext cx="405111" cy="259045"/>
    <xdr:sp macro="" textlink="">
      <xdr:nvSpPr>
        <xdr:cNvPr id="891" name="n_1mainValue【公民館】&#10;有形固定資産減価償却率">
          <a:extLst>
            <a:ext uri="{FF2B5EF4-FFF2-40B4-BE49-F238E27FC236}">
              <a16:creationId xmlns:a16="http://schemas.microsoft.com/office/drawing/2014/main" id="{00000000-0008-0000-0E00-00007B030000}"/>
            </a:ext>
          </a:extLst>
        </xdr:cNvPr>
        <xdr:cNvSpPr txBox="1"/>
      </xdr:nvSpPr>
      <xdr:spPr>
        <a:xfrm>
          <a:off x="152660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66783</xdr:rowOff>
    </xdr:from>
    <xdr:ext cx="405111" cy="259045"/>
    <xdr:sp macro="" textlink="">
      <xdr:nvSpPr>
        <xdr:cNvPr id="892" name="n_2mainValue【公民館】&#10;有形固定資産減価償却率">
          <a:extLst>
            <a:ext uri="{FF2B5EF4-FFF2-40B4-BE49-F238E27FC236}">
              <a16:creationId xmlns:a16="http://schemas.microsoft.com/office/drawing/2014/main" id="{00000000-0008-0000-0E00-00007C030000}"/>
            </a:ext>
          </a:extLst>
        </xdr:cNvPr>
        <xdr:cNvSpPr txBox="1"/>
      </xdr:nvSpPr>
      <xdr:spPr>
        <a:xfrm>
          <a:off x="14389744" y="1789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44648</xdr:rowOff>
    </xdr:from>
    <xdr:ext cx="405111" cy="259045"/>
    <xdr:sp macro="" textlink="">
      <xdr:nvSpPr>
        <xdr:cNvPr id="893" name="n_3mainValue【公民館】&#10;有形固定資産減価償却率">
          <a:extLst>
            <a:ext uri="{FF2B5EF4-FFF2-40B4-BE49-F238E27FC236}">
              <a16:creationId xmlns:a16="http://schemas.microsoft.com/office/drawing/2014/main" id="{00000000-0008-0000-0E00-00007D030000}"/>
            </a:ext>
          </a:extLst>
        </xdr:cNvPr>
        <xdr:cNvSpPr txBox="1"/>
      </xdr:nvSpPr>
      <xdr:spPr>
        <a:xfrm>
          <a:off x="13500744"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155683</xdr:rowOff>
    </xdr:from>
    <xdr:ext cx="405111" cy="259045"/>
    <xdr:sp macro="" textlink="">
      <xdr:nvSpPr>
        <xdr:cNvPr id="894" name="n_4mainValue【公民館】&#10;有形固定資産減価償却率">
          <a:extLst>
            <a:ext uri="{FF2B5EF4-FFF2-40B4-BE49-F238E27FC236}">
              <a16:creationId xmlns:a16="http://schemas.microsoft.com/office/drawing/2014/main" id="{00000000-0008-0000-0E00-00007E030000}"/>
            </a:ext>
          </a:extLst>
        </xdr:cNvPr>
        <xdr:cNvSpPr txBox="1"/>
      </xdr:nvSpPr>
      <xdr:spPr>
        <a:xfrm>
          <a:off x="126117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00000000-0008-0000-0E00-00007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00000000-0008-0000-0E00-00008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00000000-0008-0000-0E00-00008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E00-00008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E00-00008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E00-00008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00000000-0008-0000-0E00-00008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00000000-0008-0000-0E00-00008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00000000-0008-0000-0E00-00008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a:extLst>
            <a:ext uri="{FF2B5EF4-FFF2-40B4-BE49-F238E27FC236}">
              <a16:creationId xmlns:a16="http://schemas.microsoft.com/office/drawing/2014/main" id="{00000000-0008-0000-0E00-000089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a:extLst>
            <a:ext uri="{FF2B5EF4-FFF2-40B4-BE49-F238E27FC236}">
              <a16:creationId xmlns:a16="http://schemas.microsoft.com/office/drawing/2014/main" id="{00000000-0008-0000-0E00-00008A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a:extLst>
            <a:ext uri="{FF2B5EF4-FFF2-40B4-BE49-F238E27FC236}">
              <a16:creationId xmlns:a16="http://schemas.microsoft.com/office/drawing/2014/main" id="{00000000-0008-0000-0E00-00008B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a:extLst>
            <a:ext uri="{FF2B5EF4-FFF2-40B4-BE49-F238E27FC236}">
              <a16:creationId xmlns:a16="http://schemas.microsoft.com/office/drawing/2014/main" id="{00000000-0008-0000-0E00-00008C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a:extLst>
            <a:ext uri="{FF2B5EF4-FFF2-40B4-BE49-F238E27FC236}">
              <a16:creationId xmlns:a16="http://schemas.microsoft.com/office/drawing/2014/main" id="{00000000-0008-0000-0E00-00008D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a:extLst>
            <a:ext uri="{FF2B5EF4-FFF2-40B4-BE49-F238E27FC236}">
              <a16:creationId xmlns:a16="http://schemas.microsoft.com/office/drawing/2014/main" id="{00000000-0008-0000-0E00-00008E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a:extLst>
            <a:ext uri="{FF2B5EF4-FFF2-40B4-BE49-F238E27FC236}">
              <a16:creationId xmlns:a16="http://schemas.microsoft.com/office/drawing/2014/main" id="{00000000-0008-0000-0E00-00008F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a:extLst>
            <a:ext uri="{FF2B5EF4-FFF2-40B4-BE49-F238E27FC236}">
              <a16:creationId xmlns:a16="http://schemas.microsoft.com/office/drawing/2014/main" id="{00000000-0008-0000-0E00-000090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a:extLst>
            <a:ext uri="{FF2B5EF4-FFF2-40B4-BE49-F238E27FC236}">
              <a16:creationId xmlns:a16="http://schemas.microsoft.com/office/drawing/2014/main" id="{00000000-0008-0000-0E00-000091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a:extLst>
            <a:ext uri="{FF2B5EF4-FFF2-40B4-BE49-F238E27FC236}">
              <a16:creationId xmlns:a16="http://schemas.microsoft.com/office/drawing/2014/main" id="{00000000-0008-0000-0E00-000092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a:extLst>
            <a:ext uri="{FF2B5EF4-FFF2-40B4-BE49-F238E27FC236}">
              <a16:creationId xmlns:a16="http://schemas.microsoft.com/office/drawing/2014/main" id="{00000000-0008-0000-0E00-000093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a:extLst>
            <a:ext uri="{FF2B5EF4-FFF2-40B4-BE49-F238E27FC236}">
              <a16:creationId xmlns:a16="http://schemas.microsoft.com/office/drawing/2014/main" id="{00000000-0008-0000-0E00-000094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00000000-0008-0000-0E00-00009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00000000-0008-0000-0E00-00009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a:extLst>
            <a:ext uri="{FF2B5EF4-FFF2-40B4-BE49-F238E27FC236}">
              <a16:creationId xmlns:a16="http://schemas.microsoft.com/office/drawing/2014/main" id="{00000000-0008-0000-0E00-00009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920" name="直線コネクタ 919">
          <a:extLst>
            <a:ext uri="{FF2B5EF4-FFF2-40B4-BE49-F238E27FC236}">
              <a16:creationId xmlns:a16="http://schemas.microsoft.com/office/drawing/2014/main" id="{00000000-0008-0000-0E00-000098030000}"/>
            </a:ext>
          </a:extLst>
        </xdr:cNvPr>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21" name="【公民館】&#10;一人当たり面積最小値テキスト">
          <a:extLst>
            <a:ext uri="{FF2B5EF4-FFF2-40B4-BE49-F238E27FC236}">
              <a16:creationId xmlns:a16="http://schemas.microsoft.com/office/drawing/2014/main" id="{00000000-0008-0000-0E00-00009903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22" name="直線コネクタ 921">
          <a:extLst>
            <a:ext uri="{FF2B5EF4-FFF2-40B4-BE49-F238E27FC236}">
              <a16:creationId xmlns:a16="http://schemas.microsoft.com/office/drawing/2014/main" id="{00000000-0008-0000-0E00-00009A03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923" name="【公民館】&#10;一人当たり面積最大値テキスト">
          <a:extLst>
            <a:ext uri="{FF2B5EF4-FFF2-40B4-BE49-F238E27FC236}">
              <a16:creationId xmlns:a16="http://schemas.microsoft.com/office/drawing/2014/main" id="{00000000-0008-0000-0E00-00009B030000}"/>
            </a:ext>
          </a:extLst>
        </xdr:cNvPr>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924" name="直線コネクタ 923">
          <a:extLst>
            <a:ext uri="{FF2B5EF4-FFF2-40B4-BE49-F238E27FC236}">
              <a16:creationId xmlns:a16="http://schemas.microsoft.com/office/drawing/2014/main" id="{00000000-0008-0000-0E00-00009C030000}"/>
            </a:ext>
          </a:extLst>
        </xdr:cNvPr>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3283</xdr:rowOff>
    </xdr:from>
    <xdr:ext cx="469744" cy="259045"/>
    <xdr:sp macro="" textlink="">
      <xdr:nvSpPr>
        <xdr:cNvPr id="925" name="【公民館】&#10;一人当たり面積平均値テキスト">
          <a:extLst>
            <a:ext uri="{FF2B5EF4-FFF2-40B4-BE49-F238E27FC236}">
              <a16:creationId xmlns:a16="http://schemas.microsoft.com/office/drawing/2014/main" id="{00000000-0008-0000-0E00-00009D030000}"/>
            </a:ext>
          </a:extLst>
        </xdr:cNvPr>
        <xdr:cNvSpPr txBox="1"/>
      </xdr:nvSpPr>
      <xdr:spPr>
        <a:xfrm>
          <a:off x="22199600" y="18348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926" name="フローチャート: 判断 925">
          <a:extLst>
            <a:ext uri="{FF2B5EF4-FFF2-40B4-BE49-F238E27FC236}">
              <a16:creationId xmlns:a16="http://schemas.microsoft.com/office/drawing/2014/main" id="{00000000-0008-0000-0E00-00009E030000}"/>
            </a:ext>
          </a:extLst>
        </xdr:cNvPr>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927" name="フローチャート: 判断 926">
          <a:extLst>
            <a:ext uri="{FF2B5EF4-FFF2-40B4-BE49-F238E27FC236}">
              <a16:creationId xmlns:a16="http://schemas.microsoft.com/office/drawing/2014/main" id="{00000000-0008-0000-0E00-00009F030000}"/>
            </a:ext>
          </a:extLst>
        </xdr:cNvPr>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928" name="フローチャート: 判断 927">
          <a:extLst>
            <a:ext uri="{FF2B5EF4-FFF2-40B4-BE49-F238E27FC236}">
              <a16:creationId xmlns:a16="http://schemas.microsoft.com/office/drawing/2014/main" id="{00000000-0008-0000-0E00-0000A0030000}"/>
            </a:ext>
          </a:extLst>
        </xdr:cNvPr>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929" name="フローチャート: 判断 928">
          <a:extLst>
            <a:ext uri="{FF2B5EF4-FFF2-40B4-BE49-F238E27FC236}">
              <a16:creationId xmlns:a16="http://schemas.microsoft.com/office/drawing/2014/main" id="{00000000-0008-0000-0E00-0000A1030000}"/>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930" name="フローチャート: 判断 929">
          <a:extLst>
            <a:ext uri="{FF2B5EF4-FFF2-40B4-BE49-F238E27FC236}">
              <a16:creationId xmlns:a16="http://schemas.microsoft.com/office/drawing/2014/main" id="{00000000-0008-0000-0E00-0000A2030000}"/>
            </a:ext>
          </a:extLst>
        </xdr:cNvPr>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E00-0000A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E00-0000A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E00-0000A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E00-0000A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E00-0000A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53702</xdr:rowOff>
    </xdr:from>
    <xdr:to>
      <xdr:col>116</xdr:col>
      <xdr:colOff>114300</xdr:colOff>
      <xdr:row>104</xdr:row>
      <xdr:rowOff>155302</xdr:rowOff>
    </xdr:to>
    <xdr:sp macro="" textlink="">
      <xdr:nvSpPr>
        <xdr:cNvPr id="936" name="楕円 935">
          <a:extLst>
            <a:ext uri="{FF2B5EF4-FFF2-40B4-BE49-F238E27FC236}">
              <a16:creationId xmlns:a16="http://schemas.microsoft.com/office/drawing/2014/main" id="{00000000-0008-0000-0E00-0000A8030000}"/>
            </a:ext>
          </a:extLst>
        </xdr:cNvPr>
        <xdr:cNvSpPr/>
      </xdr:nvSpPr>
      <xdr:spPr>
        <a:xfrm>
          <a:off x="22110700" y="178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76579</xdr:rowOff>
    </xdr:from>
    <xdr:ext cx="469744" cy="259045"/>
    <xdr:sp macro="" textlink="">
      <xdr:nvSpPr>
        <xdr:cNvPr id="937" name="【公民館】&#10;一人当たり面積該当値テキスト">
          <a:extLst>
            <a:ext uri="{FF2B5EF4-FFF2-40B4-BE49-F238E27FC236}">
              <a16:creationId xmlns:a16="http://schemas.microsoft.com/office/drawing/2014/main" id="{00000000-0008-0000-0E00-0000A9030000}"/>
            </a:ext>
          </a:extLst>
        </xdr:cNvPr>
        <xdr:cNvSpPr txBox="1"/>
      </xdr:nvSpPr>
      <xdr:spPr>
        <a:xfrm>
          <a:off x="22199600"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71120</xdr:rowOff>
    </xdr:from>
    <xdr:to>
      <xdr:col>112</xdr:col>
      <xdr:colOff>38100</xdr:colOff>
      <xdr:row>105</xdr:row>
      <xdr:rowOff>1270</xdr:rowOff>
    </xdr:to>
    <xdr:sp macro="" textlink="">
      <xdr:nvSpPr>
        <xdr:cNvPr id="938" name="楕円 937">
          <a:extLst>
            <a:ext uri="{FF2B5EF4-FFF2-40B4-BE49-F238E27FC236}">
              <a16:creationId xmlns:a16="http://schemas.microsoft.com/office/drawing/2014/main" id="{00000000-0008-0000-0E00-0000AA030000}"/>
            </a:ext>
          </a:extLst>
        </xdr:cNvPr>
        <xdr:cNvSpPr/>
      </xdr:nvSpPr>
      <xdr:spPr>
        <a:xfrm>
          <a:off x="21272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104502</xdr:rowOff>
    </xdr:from>
    <xdr:to>
      <xdr:col>116</xdr:col>
      <xdr:colOff>63500</xdr:colOff>
      <xdr:row>104</xdr:row>
      <xdr:rowOff>121920</xdr:rowOff>
    </xdr:to>
    <xdr:cxnSp macro="">
      <xdr:nvCxnSpPr>
        <xdr:cNvPr id="939" name="直線コネクタ 938">
          <a:extLst>
            <a:ext uri="{FF2B5EF4-FFF2-40B4-BE49-F238E27FC236}">
              <a16:creationId xmlns:a16="http://schemas.microsoft.com/office/drawing/2014/main" id="{00000000-0008-0000-0E00-0000AB030000}"/>
            </a:ext>
          </a:extLst>
        </xdr:cNvPr>
        <xdr:cNvCxnSpPr/>
      </xdr:nvCxnSpPr>
      <xdr:spPr>
        <a:xfrm flipV="1">
          <a:off x="21323300" y="17935302"/>
          <a:ext cx="8382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100512</xdr:rowOff>
    </xdr:from>
    <xdr:to>
      <xdr:col>107</xdr:col>
      <xdr:colOff>101600</xdr:colOff>
      <xdr:row>105</xdr:row>
      <xdr:rowOff>30662</xdr:rowOff>
    </xdr:to>
    <xdr:sp macro="" textlink="">
      <xdr:nvSpPr>
        <xdr:cNvPr id="940" name="楕円 939">
          <a:extLst>
            <a:ext uri="{FF2B5EF4-FFF2-40B4-BE49-F238E27FC236}">
              <a16:creationId xmlns:a16="http://schemas.microsoft.com/office/drawing/2014/main" id="{00000000-0008-0000-0E00-0000AC030000}"/>
            </a:ext>
          </a:extLst>
        </xdr:cNvPr>
        <xdr:cNvSpPr/>
      </xdr:nvSpPr>
      <xdr:spPr>
        <a:xfrm>
          <a:off x="20383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121920</xdr:rowOff>
    </xdr:from>
    <xdr:to>
      <xdr:col>111</xdr:col>
      <xdr:colOff>177800</xdr:colOff>
      <xdr:row>104</xdr:row>
      <xdr:rowOff>151312</xdr:rowOff>
    </xdr:to>
    <xdr:cxnSp macro="">
      <xdr:nvCxnSpPr>
        <xdr:cNvPr id="941" name="直線コネクタ 940">
          <a:extLst>
            <a:ext uri="{FF2B5EF4-FFF2-40B4-BE49-F238E27FC236}">
              <a16:creationId xmlns:a16="http://schemas.microsoft.com/office/drawing/2014/main" id="{00000000-0008-0000-0E00-0000AD030000}"/>
            </a:ext>
          </a:extLst>
        </xdr:cNvPr>
        <xdr:cNvCxnSpPr/>
      </xdr:nvCxnSpPr>
      <xdr:spPr>
        <a:xfrm flipV="1">
          <a:off x="20434300" y="1795272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107043</xdr:rowOff>
    </xdr:from>
    <xdr:to>
      <xdr:col>102</xdr:col>
      <xdr:colOff>165100</xdr:colOff>
      <xdr:row>105</xdr:row>
      <xdr:rowOff>37193</xdr:rowOff>
    </xdr:to>
    <xdr:sp macro="" textlink="">
      <xdr:nvSpPr>
        <xdr:cNvPr id="942" name="楕円 941">
          <a:extLst>
            <a:ext uri="{FF2B5EF4-FFF2-40B4-BE49-F238E27FC236}">
              <a16:creationId xmlns:a16="http://schemas.microsoft.com/office/drawing/2014/main" id="{00000000-0008-0000-0E00-0000AE030000}"/>
            </a:ext>
          </a:extLst>
        </xdr:cNvPr>
        <xdr:cNvSpPr/>
      </xdr:nvSpPr>
      <xdr:spPr>
        <a:xfrm>
          <a:off x="19494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151312</xdr:rowOff>
    </xdr:from>
    <xdr:to>
      <xdr:col>107</xdr:col>
      <xdr:colOff>50800</xdr:colOff>
      <xdr:row>104</xdr:row>
      <xdr:rowOff>157843</xdr:rowOff>
    </xdr:to>
    <xdr:cxnSp macro="">
      <xdr:nvCxnSpPr>
        <xdr:cNvPr id="943" name="直線コネクタ 942">
          <a:extLst>
            <a:ext uri="{FF2B5EF4-FFF2-40B4-BE49-F238E27FC236}">
              <a16:creationId xmlns:a16="http://schemas.microsoft.com/office/drawing/2014/main" id="{00000000-0008-0000-0E00-0000AF030000}"/>
            </a:ext>
          </a:extLst>
        </xdr:cNvPr>
        <xdr:cNvCxnSpPr/>
      </xdr:nvCxnSpPr>
      <xdr:spPr>
        <a:xfrm flipV="1">
          <a:off x="19545300" y="179821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10161</xdr:rowOff>
    </xdr:from>
    <xdr:to>
      <xdr:col>98</xdr:col>
      <xdr:colOff>38100</xdr:colOff>
      <xdr:row>102</xdr:row>
      <xdr:rowOff>111761</xdr:rowOff>
    </xdr:to>
    <xdr:sp macro="" textlink="">
      <xdr:nvSpPr>
        <xdr:cNvPr id="944" name="楕円 943">
          <a:extLst>
            <a:ext uri="{FF2B5EF4-FFF2-40B4-BE49-F238E27FC236}">
              <a16:creationId xmlns:a16="http://schemas.microsoft.com/office/drawing/2014/main" id="{00000000-0008-0000-0E00-0000B0030000}"/>
            </a:ext>
          </a:extLst>
        </xdr:cNvPr>
        <xdr:cNvSpPr/>
      </xdr:nvSpPr>
      <xdr:spPr>
        <a:xfrm>
          <a:off x="186055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60961</xdr:rowOff>
    </xdr:from>
    <xdr:to>
      <xdr:col>102</xdr:col>
      <xdr:colOff>114300</xdr:colOff>
      <xdr:row>104</xdr:row>
      <xdr:rowOff>157843</xdr:rowOff>
    </xdr:to>
    <xdr:cxnSp macro="">
      <xdr:nvCxnSpPr>
        <xdr:cNvPr id="945" name="直線コネクタ 944">
          <a:extLst>
            <a:ext uri="{FF2B5EF4-FFF2-40B4-BE49-F238E27FC236}">
              <a16:creationId xmlns:a16="http://schemas.microsoft.com/office/drawing/2014/main" id="{00000000-0008-0000-0E00-0000B1030000}"/>
            </a:ext>
          </a:extLst>
        </xdr:cNvPr>
        <xdr:cNvCxnSpPr/>
      </xdr:nvCxnSpPr>
      <xdr:spPr>
        <a:xfrm>
          <a:off x="18656300" y="17548861"/>
          <a:ext cx="889000" cy="43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102343</xdr:rowOff>
    </xdr:from>
    <xdr:ext cx="469744" cy="259045"/>
    <xdr:sp macro="" textlink="">
      <xdr:nvSpPr>
        <xdr:cNvPr id="946" name="n_1aveValue【公民館】&#10;一人当たり面積">
          <a:extLst>
            <a:ext uri="{FF2B5EF4-FFF2-40B4-BE49-F238E27FC236}">
              <a16:creationId xmlns:a16="http://schemas.microsoft.com/office/drawing/2014/main" id="{00000000-0008-0000-0E00-0000B2030000}"/>
            </a:ext>
          </a:extLst>
        </xdr:cNvPr>
        <xdr:cNvSpPr txBox="1"/>
      </xdr:nvSpPr>
      <xdr:spPr>
        <a:xfrm>
          <a:off x="21075727" y="184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93634</xdr:rowOff>
    </xdr:from>
    <xdr:ext cx="469744" cy="259045"/>
    <xdr:sp macro="" textlink="">
      <xdr:nvSpPr>
        <xdr:cNvPr id="947" name="n_2aveValue【公民館】&#10;一人当たり面積">
          <a:extLst>
            <a:ext uri="{FF2B5EF4-FFF2-40B4-BE49-F238E27FC236}">
              <a16:creationId xmlns:a16="http://schemas.microsoft.com/office/drawing/2014/main" id="{00000000-0008-0000-0E00-0000B3030000}"/>
            </a:ext>
          </a:extLst>
        </xdr:cNvPr>
        <xdr:cNvSpPr txBox="1"/>
      </xdr:nvSpPr>
      <xdr:spPr>
        <a:xfrm>
          <a:off x="20199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93634</xdr:rowOff>
    </xdr:from>
    <xdr:ext cx="469744" cy="259045"/>
    <xdr:sp macro="" textlink="">
      <xdr:nvSpPr>
        <xdr:cNvPr id="948" name="n_3aveValue【公民館】&#10;一人当たり面積">
          <a:extLst>
            <a:ext uri="{FF2B5EF4-FFF2-40B4-BE49-F238E27FC236}">
              <a16:creationId xmlns:a16="http://schemas.microsoft.com/office/drawing/2014/main" id="{00000000-0008-0000-0E00-0000B4030000}"/>
            </a:ext>
          </a:extLst>
        </xdr:cNvPr>
        <xdr:cNvSpPr txBox="1"/>
      </xdr:nvSpPr>
      <xdr:spPr>
        <a:xfrm>
          <a:off x="19310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97989</xdr:rowOff>
    </xdr:from>
    <xdr:ext cx="469744" cy="259045"/>
    <xdr:sp macro="" textlink="">
      <xdr:nvSpPr>
        <xdr:cNvPr id="949" name="n_4aveValue【公民館】&#10;一人当たり面積">
          <a:extLst>
            <a:ext uri="{FF2B5EF4-FFF2-40B4-BE49-F238E27FC236}">
              <a16:creationId xmlns:a16="http://schemas.microsoft.com/office/drawing/2014/main" id="{00000000-0008-0000-0E00-0000B5030000}"/>
            </a:ext>
          </a:extLst>
        </xdr:cNvPr>
        <xdr:cNvSpPr txBox="1"/>
      </xdr:nvSpPr>
      <xdr:spPr>
        <a:xfrm>
          <a:off x="18421427" y="1844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17797</xdr:rowOff>
    </xdr:from>
    <xdr:ext cx="469744" cy="259045"/>
    <xdr:sp macro="" textlink="">
      <xdr:nvSpPr>
        <xdr:cNvPr id="950" name="n_1mainValue【公民館】&#10;一人当たり面積">
          <a:extLst>
            <a:ext uri="{FF2B5EF4-FFF2-40B4-BE49-F238E27FC236}">
              <a16:creationId xmlns:a16="http://schemas.microsoft.com/office/drawing/2014/main" id="{00000000-0008-0000-0E00-0000B6030000}"/>
            </a:ext>
          </a:extLst>
        </xdr:cNvPr>
        <xdr:cNvSpPr txBox="1"/>
      </xdr:nvSpPr>
      <xdr:spPr>
        <a:xfrm>
          <a:off x="210757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47189</xdr:rowOff>
    </xdr:from>
    <xdr:ext cx="469744" cy="259045"/>
    <xdr:sp macro="" textlink="">
      <xdr:nvSpPr>
        <xdr:cNvPr id="951" name="n_2mainValue【公民館】&#10;一人当たり面積">
          <a:extLst>
            <a:ext uri="{FF2B5EF4-FFF2-40B4-BE49-F238E27FC236}">
              <a16:creationId xmlns:a16="http://schemas.microsoft.com/office/drawing/2014/main" id="{00000000-0008-0000-0E00-0000B7030000}"/>
            </a:ext>
          </a:extLst>
        </xdr:cNvPr>
        <xdr:cNvSpPr txBox="1"/>
      </xdr:nvSpPr>
      <xdr:spPr>
        <a:xfrm>
          <a:off x="20199427" y="1770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53720</xdr:rowOff>
    </xdr:from>
    <xdr:ext cx="469744" cy="259045"/>
    <xdr:sp macro="" textlink="">
      <xdr:nvSpPr>
        <xdr:cNvPr id="952" name="n_3mainValue【公民館】&#10;一人当たり面積">
          <a:extLst>
            <a:ext uri="{FF2B5EF4-FFF2-40B4-BE49-F238E27FC236}">
              <a16:creationId xmlns:a16="http://schemas.microsoft.com/office/drawing/2014/main" id="{00000000-0008-0000-0E00-0000B8030000}"/>
            </a:ext>
          </a:extLst>
        </xdr:cNvPr>
        <xdr:cNvSpPr txBox="1"/>
      </xdr:nvSpPr>
      <xdr:spPr>
        <a:xfrm>
          <a:off x="19310427" y="1771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128288</xdr:rowOff>
    </xdr:from>
    <xdr:ext cx="469744" cy="259045"/>
    <xdr:sp macro="" textlink="">
      <xdr:nvSpPr>
        <xdr:cNvPr id="953" name="n_4mainValue【公民館】&#10;一人当たり面積">
          <a:extLst>
            <a:ext uri="{FF2B5EF4-FFF2-40B4-BE49-F238E27FC236}">
              <a16:creationId xmlns:a16="http://schemas.microsoft.com/office/drawing/2014/main" id="{00000000-0008-0000-0E00-0000B9030000}"/>
            </a:ext>
          </a:extLst>
        </xdr:cNvPr>
        <xdr:cNvSpPr txBox="1"/>
      </xdr:nvSpPr>
      <xdr:spPr>
        <a:xfrm>
          <a:off x="18421427"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00000000-0008-0000-0E00-0000B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00000000-0008-0000-0E00-0000B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00000000-0008-0000-0E00-0000B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当町の有形固定資産減価償却率で、特に大きく全国平均を下回る施設について分析すると、道路施設については、当町が豪雪地帯であることから長期計画で実施している道路改良事業、消雪施設整備事業が要因と考えられる。認定こども園・幼稚園・保育所施設については、全国の保育園が昭和</a:t>
          </a:r>
          <a:r>
            <a:rPr kumimoji="1" lang="en-US" altLang="ja-JP" sz="1200">
              <a:latin typeface="ＭＳ Ｐゴシック" panose="020B0600070205080204" pitchFamily="50" charset="-128"/>
              <a:ea typeface="ＭＳ Ｐゴシック" panose="020B0600070205080204" pitchFamily="50" charset="-128"/>
            </a:rPr>
            <a:t>57</a:t>
          </a:r>
          <a:r>
            <a:rPr kumimoji="1" lang="ja-JP" altLang="en-US" sz="1200">
              <a:latin typeface="ＭＳ Ｐゴシック" panose="020B0600070205080204" pitchFamily="50" charset="-128"/>
              <a:ea typeface="ＭＳ Ｐゴシック" panose="020B0600070205080204" pitchFamily="50" charset="-128"/>
            </a:rPr>
            <a:t>年以前の設立が</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％以上を占めるのに対し、当町保育園（</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か所）は昭和</a:t>
          </a:r>
          <a:r>
            <a:rPr kumimoji="1" lang="en-US" altLang="ja-JP" sz="1200">
              <a:latin typeface="ＭＳ Ｐゴシック" panose="020B0600070205080204" pitchFamily="50" charset="-128"/>
              <a:ea typeface="ＭＳ Ｐゴシック" panose="020B0600070205080204" pitchFamily="50" charset="-128"/>
            </a:rPr>
            <a:t>62</a:t>
          </a:r>
          <a:r>
            <a:rPr kumimoji="1" lang="ja-JP" altLang="en-US" sz="1200">
              <a:latin typeface="ＭＳ Ｐゴシック" panose="020B0600070205080204" pitchFamily="50" charset="-128"/>
              <a:ea typeface="ＭＳ Ｐゴシック" panose="020B0600070205080204" pitchFamily="50" charset="-128"/>
            </a:rPr>
            <a:t>年、平成</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年設立と比較的新しいことや、町内３所の保育所と幼稚園を統廃合し、平成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年度に新たに認定こども園を整備したことによる。橋りょう・トンネル施設については、有形固定資産減価償却率が全国平均と同様規模であるが、平成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年度に着手した「上平吹橋橋梁架替事業」が令和３年度に竣工予定であることから、今後さらに減少する見込み。　公営住宅施設については、平成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以降、公共施設の統廃合等により除却された施設の跡地を活用するなど、当町政策として公営住宅整備による定住対策を重点的に実施した影響と考えられる。児童館施設については、全国の児童館の開設時期が昭和</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年台がピークであるのに対し、当町では平成</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年以降に整備されたものが多く、また平成２３年度に新たに１箇所整備されていることによる。学校施設、港湾・漁港施設及び公民館施設については、全国平均と同水準の数値となっているが、いずれも耐用年数の経過により建て替え・改築などが必要となる時期であり、償却率の低下が予想される。一人当たり面積については、当町がいわゆる過疎地域であり、また少子化に伴い児童数、幼児数が減少傾向にあることから、全体的に全国平均を大きく上回る状況となっている。当町で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に「南越前町公共施設等総合管理計画」を策定し、施設の統廃合等についても積極的な検証を行っているが、学校施設や公民館施設は避難所や一時集合場所としての機能を有するなど地域コミュニティの中核的な施設となることや、保育・子育て施設については各地域ごとの少子化と保育需要のバランスを検証するなど、慎重な協議が必要とな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福井県南越前町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10,258
10,197
343.69
10,795,396
10,105,521
385,534
5,072,870
5,855,800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111958</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11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126637</xdr:rowOff>
    </xdr:from>
    <xdr:to>
      <xdr:col>15</xdr:col>
      <xdr:colOff>101600</xdr:colOff>
      <xdr:row>37</xdr:row>
      <xdr:rowOff>56787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79284</xdr:rowOff>
    </xdr:from>
    <xdr:to>
      <xdr:col>10</xdr:col>
      <xdr:colOff>165100</xdr:colOff>
      <xdr:row>37</xdr:row>
      <xdr:rowOff>9434</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xdr:rowOff>
    </xdr:from>
    <xdr:to>
      <xdr:col>6</xdr:col>
      <xdr:colOff>38100</xdr:colOff>
      <xdr:row>36</xdr:row>
      <xdr:rowOff>112304</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18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146231</xdr:rowOff>
    </xdr:from>
    <xdr:to>
      <xdr:col>24</xdr:col>
      <xdr:colOff>114300</xdr:colOff>
      <xdr:row>39</xdr:row>
      <xdr:rowOff>76381</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124658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113574</xdr:rowOff>
    </xdr:from>
    <xdr:to>
      <xdr:col>20</xdr:col>
      <xdr:colOff>38100</xdr:colOff>
      <xdr:row>39</xdr:row>
      <xdr:rowOff>43724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164374</xdr:rowOff>
    </xdr:from>
    <xdr:to>
      <xdr:col>24</xdr:col>
      <xdr:colOff>63500</xdr:colOff>
      <xdr:row>39</xdr:row>
      <xdr:rowOff>25581</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6794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80917</xdr:rowOff>
    </xdr:from>
    <xdr:to>
      <xdr:col>15</xdr:col>
      <xdr:colOff>101600</xdr:colOff>
      <xdr:row>39</xdr:row>
      <xdr:rowOff>11067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131717</xdr:rowOff>
    </xdr:from>
    <xdr:to>
      <xdr:col>19</xdr:col>
      <xdr:colOff>177800</xdr:colOff>
      <xdr:row>38</xdr:row>
      <xdr:rowOff>164374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6468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48260</xdr:rowOff>
    </xdr:from>
    <xdr:to>
      <xdr:col>10</xdr:col>
      <xdr:colOff>165100</xdr:colOff>
      <xdr:row>38</xdr:row>
      <xdr:rowOff>149860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99060</xdr:rowOff>
    </xdr:from>
    <xdr:to>
      <xdr:col>15</xdr:col>
      <xdr:colOff>50800</xdr:colOff>
      <xdr:row>38</xdr:row>
      <xdr:rowOff>131717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6141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86377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73314</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25961</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128831</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34851</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2194</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00000000-0008-0000-0F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flipV="1">
          <a:off x="10476865" y="57957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11" name="【図書館】&#10;一人当たり面積最小値テキスト">
          <a:extLst>
            <a:ext uri="{FF2B5EF4-FFF2-40B4-BE49-F238E27FC236}">
              <a16:creationId xmlns:a16="http://schemas.microsoft.com/office/drawing/2014/main" id="{00000000-0008-0000-0F00-00006F000000}"/>
            </a:ext>
          </a:extLst>
        </xdr:cNvPr>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13" name="【図書館】&#10;一人当たり面積最大値テキスト">
          <a:extLst>
            <a:ext uri="{FF2B5EF4-FFF2-40B4-BE49-F238E27FC236}">
              <a16:creationId xmlns:a16="http://schemas.microsoft.com/office/drawing/2014/main" id="{00000000-0008-0000-0F00-000071000000}"/>
            </a:ext>
          </a:extLst>
        </xdr:cNvPr>
        <xdr:cNvSpPr txBox="1"/>
      </xdr:nvSpPr>
      <xdr:spPr>
        <a:xfrm>
          <a:off x="1051560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122699</xdr:rowOff>
    </xdr:from>
    <xdr:ext cx="469744" cy="259045"/>
    <xdr:sp macro="" textlink="">
      <xdr:nvSpPr>
        <xdr:cNvPr id="115" name="【図書館】&#10;一人当たり面積平均値テキスト">
          <a:extLst>
            <a:ext uri="{FF2B5EF4-FFF2-40B4-BE49-F238E27FC236}">
              <a16:creationId xmlns:a16="http://schemas.microsoft.com/office/drawing/2014/main" id="{00000000-0008-0000-0F00-000073000000}"/>
            </a:ext>
          </a:extLst>
        </xdr:cNvPr>
        <xdr:cNvSpPr txBox="1"/>
      </xdr:nvSpPr>
      <xdr:spPr>
        <a:xfrm>
          <a:off x="10515600" y="663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10426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80264</xdr:rowOff>
    </xdr:from>
    <xdr:to>
      <xdr:col>46</xdr:col>
      <xdr:colOff>38100</xdr:colOff>
      <xdr:row>39</xdr:row>
      <xdr:rowOff>10414</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8699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71120</xdr:rowOff>
    </xdr:from>
    <xdr:to>
      <xdr:col>36</xdr:col>
      <xdr:colOff>165100</xdr:colOff>
      <xdr:row>39</xdr:row>
      <xdr:rowOff>1270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692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80264</xdr:rowOff>
    </xdr:from>
    <xdr:to>
      <xdr:col>55</xdr:col>
      <xdr:colOff>50800</xdr:colOff>
      <xdr:row>35</xdr:row>
      <xdr:rowOff>10414</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10426700" y="59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103141</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F00-00007F000000}"/>
            </a:ext>
          </a:extLst>
        </xdr:cNvPr>
        <xdr:cNvSpPr txBox="1"/>
      </xdr:nvSpPr>
      <xdr:spPr>
        <a:xfrm>
          <a:off x="10515600" y="576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107696</xdr:rowOff>
    </xdr:from>
    <xdr:to>
      <xdr:col>50</xdr:col>
      <xdr:colOff>165100</xdr:colOff>
      <xdr:row>35</xdr:row>
      <xdr:rowOff>37846</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9588500" y="593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131064</xdr:rowOff>
    </xdr:from>
    <xdr:to>
      <xdr:col>55</xdr:col>
      <xdr:colOff>0</xdr:colOff>
      <xdr:row>34</xdr:row>
      <xdr:rowOff>158496</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flipV="1">
          <a:off x="9639300" y="59603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130556</xdr:rowOff>
    </xdr:from>
    <xdr:to>
      <xdr:col>46</xdr:col>
      <xdr:colOff>38100</xdr:colOff>
      <xdr:row>35</xdr:row>
      <xdr:rowOff>60706</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8699500" y="59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158496</xdr:rowOff>
    </xdr:from>
    <xdr:to>
      <xdr:col>50</xdr:col>
      <xdr:colOff>114300</xdr:colOff>
      <xdr:row>35</xdr:row>
      <xdr:rowOff>9906</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8750300" y="5987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16256</xdr:rowOff>
    </xdr:from>
    <xdr:to>
      <xdr:col>41</xdr:col>
      <xdr:colOff>101600</xdr:colOff>
      <xdr:row>36</xdr:row>
      <xdr:rowOff>117856</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78105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9906</xdr:rowOff>
    </xdr:from>
    <xdr:to>
      <xdr:col>45</xdr:col>
      <xdr:colOff>177800</xdr:colOff>
      <xdr:row>36</xdr:row>
      <xdr:rowOff>67056</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7861300" y="601065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4" name="n_1aveValue【図書館】&#10;一人当たり面積">
          <a:extLst>
            <a:ext uri="{FF2B5EF4-FFF2-40B4-BE49-F238E27FC236}">
              <a16:creationId xmlns:a16="http://schemas.microsoft.com/office/drawing/2014/main" id="{00000000-0008-0000-0F00-000086000000}"/>
            </a:ext>
          </a:extLst>
        </xdr:cNvPr>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1541</xdr:rowOff>
    </xdr:from>
    <xdr:ext cx="469744" cy="259045"/>
    <xdr:sp macro="" textlink="">
      <xdr:nvSpPr>
        <xdr:cNvPr id="135" name="n_2aveValue【図書館】&#10;一人当たり面積">
          <a:extLst>
            <a:ext uri="{FF2B5EF4-FFF2-40B4-BE49-F238E27FC236}">
              <a16:creationId xmlns:a16="http://schemas.microsoft.com/office/drawing/2014/main" id="{00000000-0008-0000-0F00-000087000000}"/>
            </a:ext>
          </a:extLst>
        </xdr:cNvPr>
        <xdr:cNvSpPr txBox="1"/>
      </xdr:nvSpPr>
      <xdr:spPr>
        <a:xfrm>
          <a:off x="8515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36" name="n_3aveValue【図書館】&#10;一人当たり面積">
          <a:extLst>
            <a:ext uri="{FF2B5EF4-FFF2-40B4-BE49-F238E27FC236}">
              <a16:creationId xmlns:a16="http://schemas.microsoft.com/office/drawing/2014/main" id="{00000000-0008-0000-0F00-000088000000}"/>
            </a:ext>
          </a:extLst>
        </xdr:cNvPr>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17797</xdr:rowOff>
    </xdr:from>
    <xdr:ext cx="469744" cy="259045"/>
    <xdr:sp macro="" textlink="">
      <xdr:nvSpPr>
        <xdr:cNvPr id="137" name="n_4aveValue【図書館】&#10;一人当たり面積">
          <a:extLst>
            <a:ext uri="{FF2B5EF4-FFF2-40B4-BE49-F238E27FC236}">
              <a16:creationId xmlns:a16="http://schemas.microsoft.com/office/drawing/2014/main" id="{00000000-0008-0000-0F00-000089000000}"/>
            </a:ext>
          </a:extLst>
        </xdr:cNvPr>
        <xdr:cNvSpPr txBox="1"/>
      </xdr:nvSpPr>
      <xdr:spPr>
        <a:xfrm>
          <a:off x="6737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54373</xdr:rowOff>
    </xdr:from>
    <xdr:ext cx="469744" cy="259045"/>
    <xdr:sp macro="" textlink="">
      <xdr:nvSpPr>
        <xdr:cNvPr id="138" name="n_1mainValue【図書館】&#10;一人当たり面積">
          <a:extLst>
            <a:ext uri="{FF2B5EF4-FFF2-40B4-BE49-F238E27FC236}">
              <a16:creationId xmlns:a16="http://schemas.microsoft.com/office/drawing/2014/main" id="{00000000-0008-0000-0F00-00008A000000}"/>
            </a:ext>
          </a:extLst>
        </xdr:cNvPr>
        <xdr:cNvSpPr txBox="1"/>
      </xdr:nvSpPr>
      <xdr:spPr>
        <a:xfrm>
          <a:off x="9391727" y="571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77233</xdr:rowOff>
    </xdr:from>
    <xdr:ext cx="469744" cy="259045"/>
    <xdr:sp macro="" textlink="">
      <xdr:nvSpPr>
        <xdr:cNvPr id="139" name="n_2mainValue【図書館】&#10;一人当たり面積">
          <a:extLst>
            <a:ext uri="{FF2B5EF4-FFF2-40B4-BE49-F238E27FC236}">
              <a16:creationId xmlns:a16="http://schemas.microsoft.com/office/drawing/2014/main" id="{00000000-0008-0000-0F00-00008B000000}"/>
            </a:ext>
          </a:extLst>
        </xdr:cNvPr>
        <xdr:cNvSpPr txBox="1"/>
      </xdr:nvSpPr>
      <xdr:spPr>
        <a:xfrm>
          <a:off x="8515427" y="573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134383</xdr:rowOff>
    </xdr:from>
    <xdr:ext cx="469744" cy="259045"/>
    <xdr:sp macro="" textlink="">
      <xdr:nvSpPr>
        <xdr:cNvPr id="140" name="n_3mainValue【図書館】&#10;一人当たり面積">
          <a:extLst>
            <a:ext uri="{FF2B5EF4-FFF2-40B4-BE49-F238E27FC236}">
              <a16:creationId xmlns:a16="http://schemas.microsoft.com/office/drawing/2014/main" id="{00000000-0008-0000-0F00-00008C000000}"/>
            </a:ext>
          </a:extLst>
        </xdr:cNvPr>
        <xdr:cNvSpPr txBox="1"/>
      </xdr:nvSpPr>
      <xdr:spPr>
        <a:xfrm>
          <a:off x="7626427" y="596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00000000-0008-0000-0F00-0000A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a:extLst>
            <a:ext uri="{FF2B5EF4-FFF2-40B4-BE49-F238E27FC236}">
              <a16:creationId xmlns:a16="http://schemas.microsoft.com/office/drawing/2014/main" id="{00000000-0008-0000-0F00-0000A6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00000000-0008-0000-0F00-0000A8000000}"/>
            </a:ext>
          </a:extLst>
        </xdr:cNvPr>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00000000-0008-0000-0F00-0000AA000000}"/>
            </a:ext>
          </a:extLst>
        </xdr:cNvPr>
        <xdr:cNvSpPr txBox="1"/>
      </xdr:nvSpPr>
      <xdr:spPr>
        <a:xfrm>
          <a:off x="4673600" y="1036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164465</xdr:rowOff>
    </xdr:from>
    <xdr:to>
      <xdr:col>24</xdr:col>
      <xdr:colOff>114300</xdr:colOff>
      <xdr:row>60</xdr:row>
      <xdr:rowOff>94615</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45847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15892</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00000000-0008-0000-0F00-0000B6000000}"/>
            </a:ext>
          </a:extLst>
        </xdr:cNvPr>
        <xdr:cNvSpPr txBox="1"/>
      </xdr:nvSpPr>
      <xdr:spPr>
        <a:xfrm>
          <a:off x="4673600"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120650</xdr:rowOff>
    </xdr:from>
    <xdr:to>
      <xdr:col>20</xdr:col>
      <xdr:colOff>38100</xdr:colOff>
      <xdr:row>60</xdr:row>
      <xdr:rowOff>50800</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3746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43815</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3797300" y="1028700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78740</xdr:rowOff>
    </xdr:from>
    <xdr:to>
      <xdr:col>15</xdr:col>
      <xdr:colOff>101600</xdr:colOff>
      <xdr:row>60</xdr:row>
      <xdr:rowOff>8890</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2857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129540</xdr:rowOff>
    </xdr:from>
    <xdr:to>
      <xdr:col>19</xdr:col>
      <xdr:colOff>177800</xdr:colOff>
      <xdr:row>60</xdr:row>
      <xdr:rowOff>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2908300" y="102450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13970</xdr:rowOff>
    </xdr:from>
    <xdr:to>
      <xdr:col>10</xdr:col>
      <xdr:colOff>165100</xdr:colOff>
      <xdr:row>59</xdr:row>
      <xdr:rowOff>115570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1968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64770</xdr:rowOff>
    </xdr:from>
    <xdr:to>
      <xdr:col>15</xdr:col>
      <xdr:colOff>50800</xdr:colOff>
      <xdr:row>59</xdr:row>
      <xdr:rowOff>129540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2019300" y="101803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97790</xdr:rowOff>
    </xdr:from>
    <xdr:to>
      <xdr:col>6</xdr:col>
      <xdr:colOff>38100</xdr:colOff>
      <xdr:row>57</xdr:row>
      <xdr:rowOff>27940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1079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148590</xdr:rowOff>
    </xdr:from>
    <xdr:to>
      <xdr:col>10</xdr:col>
      <xdr:colOff>114300</xdr:colOff>
      <xdr:row>59</xdr:row>
      <xdr:rowOff>64770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1130300" y="9749790"/>
          <a:ext cx="889000" cy="4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121937</xdr:rowOff>
    </xdr:from>
    <xdr:ext cx="405111" cy="259045"/>
    <xdr:sp macro="" textlink="">
      <xdr:nvSpPr>
        <xdr:cNvPr id="191" name="n_1ave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2" name="n_2ave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66692</xdr:rowOff>
    </xdr:from>
    <xdr:ext cx="405111" cy="259045"/>
    <xdr:sp macro="" textlink="">
      <xdr:nvSpPr>
        <xdr:cNvPr id="193" name="n_3ave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45737</xdr:rowOff>
    </xdr:from>
    <xdr:ext cx="405111" cy="259045"/>
    <xdr:sp macro="" textlink="">
      <xdr:nvSpPr>
        <xdr:cNvPr id="194" name="n_4ave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927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67327</xdr:rowOff>
    </xdr:from>
    <xdr:ext cx="405111" cy="259045"/>
    <xdr:sp macro="" textlink="">
      <xdr:nvSpPr>
        <xdr:cNvPr id="195" name="n_1main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25417</xdr:rowOff>
    </xdr:from>
    <xdr:ext cx="405111" cy="259045"/>
    <xdr:sp macro="" textlink="">
      <xdr:nvSpPr>
        <xdr:cNvPr id="196" name="n_2main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2705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132097</xdr:rowOff>
    </xdr:from>
    <xdr:ext cx="405111" cy="259045"/>
    <xdr:sp macro="" textlink="">
      <xdr:nvSpPr>
        <xdr:cNvPr id="197" name="n_3main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1816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44467</xdr:rowOff>
    </xdr:from>
    <xdr:ext cx="405111" cy="259045"/>
    <xdr:sp macro="" textlink="">
      <xdr:nvSpPr>
        <xdr:cNvPr id="198" name="n_4main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9277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体育館・プール】&#10;一人当たり面積グラフ枠">
          <a:extLst>
            <a:ext uri="{FF2B5EF4-FFF2-40B4-BE49-F238E27FC236}">
              <a16:creationId xmlns:a16="http://schemas.microsoft.com/office/drawing/2014/main" id="{00000000-0008-0000-0F00-0000D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221" name="【体育館・プール】&#10;一人当たり面積最小値テキスト">
          <a:extLst>
            <a:ext uri="{FF2B5EF4-FFF2-40B4-BE49-F238E27FC236}">
              <a16:creationId xmlns:a16="http://schemas.microsoft.com/office/drawing/2014/main" id="{00000000-0008-0000-0F00-0000DD000000}"/>
            </a:ext>
          </a:extLst>
        </xdr:cNvPr>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223" name="【体育館・プール】&#10;一人当たり面積最大値テキスト">
          <a:extLst>
            <a:ext uri="{FF2B5EF4-FFF2-40B4-BE49-F238E27FC236}">
              <a16:creationId xmlns:a16="http://schemas.microsoft.com/office/drawing/2014/main" id="{00000000-0008-0000-0F00-0000DF000000}"/>
            </a:ext>
          </a:extLst>
        </xdr:cNvPr>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67987</xdr:rowOff>
    </xdr:from>
    <xdr:ext cx="469744" cy="259045"/>
    <xdr:sp macro="" textlink="">
      <xdr:nvSpPr>
        <xdr:cNvPr id="225" name="【体育館・プール】&#10;一人当たり面積平均値テキスト">
          <a:extLst>
            <a:ext uri="{FF2B5EF4-FFF2-40B4-BE49-F238E27FC236}">
              <a16:creationId xmlns:a16="http://schemas.microsoft.com/office/drawing/2014/main" id="{00000000-0008-0000-0F00-0000E1000000}"/>
            </a:ext>
          </a:extLst>
        </xdr:cNvPr>
        <xdr:cNvSpPr txBox="1"/>
      </xdr:nvSpPr>
      <xdr:spPr>
        <a:xfrm>
          <a:off x="10515600" y="10526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227" name="フローチャート: 判断 226">
          <a:extLst>
            <a:ext uri="{FF2B5EF4-FFF2-40B4-BE49-F238E27FC236}">
              <a16:creationId xmlns:a16="http://schemas.microsoft.com/office/drawing/2014/main" id="{00000000-0008-0000-0F00-0000E3000000}"/>
            </a:ext>
          </a:extLst>
        </xdr:cNvPr>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228" name="フローチャート: 判断 227">
          <a:extLst>
            <a:ext uri="{FF2B5EF4-FFF2-40B4-BE49-F238E27FC236}">
              <a16:creationId xmlns:a16="http://schemas.microsoft.com/office/drawing/2014/main" id="{00000000-0008-0000-0F00-0000E4000000}"/>
            </a:ext>
          </a:extLst>
        </xdr:cNvPr>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100991</xdr:rowOff>
    </xdr:from>
    <xdr:to>
      <xdr:col>55</xdr:col>
      <xdr:colOff>50800</xdr:colOff>
      <xdr:row>59</xdr:row>
      <xdr:rowOff>31141</xdr:rowOff>
    </xdr:to>
    <xdr:sp macro="" textlink="">
      <xdr:nvSpPr>
        <xdr:cNvPr id="236" name="楕円 235">
          <a:extLst>
            <a:ext uri="{FF2B5EF4-FFF2-40B4-BE49-F238E27FC236}">
              <a16:creationId xmlns:a16="http://schemas.microsoft.com/office/drawing/2014/main" id="{00000000-0008-0000-0F00-0000EC000000}"/>
            </a:ext>
          </a:extLst>
        </xdr:cNvPr>
        <xdr:cNvSpPr/>
      </xdr:nvSpPr>
      <xdr:spPr>
        <a:xfrm>
          <a:off x="10426700" y="100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123868</xdr:rowOff>
    </xdr:from>
    <xdr:ext cx="469744" cy="259045"/>
    <xdr:sp macro="" textlink="">
      <xdr:nvSpPr>
        <xdr:cNvPr id="237" name="【体育館・プール】&#10;一人当たり面積該当値テキスト">
          <a:extLst>
            <a:ext uri="{FF2B5EF4-FFF2-40B4-BE49-F238E27FC236}">
              <a16:creationId xmlns:a16="http://schemas.microsoft.com/office/drawing/2014/main" id="{00000000-0008-0000-0F00-0000ED000000}"/>
            </a:ext>
          </a:extLst>
        </xdr:cNvPr>
        <xdr:cNvSpPr txBox="1"/>
      </xdr:nvSpPr>
      <xdr:spPr>
        <a:xfrm>
          <a:off x="10515600" y="98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120193</xdr:rowOff>
    </xdr:from>
    <xdr:to>
      <xdr:col>50</xdr:col>
      <xdr:colOff>165100</xdr:colOff>
      <xdr:row>59</xdr:row>
      <xdr:rowOff>50343</xdr:rowOff>
    </xdr:to>
    <xdr:sp macro="" textlink="">
      <xdr:nvSpPr>
        <xdr:cNvPr id="238" name="楕円 237">
          <a:extLst>
            <a:ext uri="{FF2B5EF4-FFF2-40B4-BE49-F238E27FC236}">
              <a16:creationId xmlns:a16="http://schemas.microsoft.com/office/drawing/2014/main" id="{00000000-0008-0000-0F00-0000EE000000}"/>
            </a:ext>
          </a:extLst>
        </xdr:cNvPr>
        <xdr:cNvSpPr/>
      </xdr:nvSpPr>
      <xdr:spPr>
        <a:xfrm>
          <a:off x="9588500" y="100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151791</xdr:rowOff>
    </xdr:from>
    <xdr:to>
      <xdr:col>55</xdr:col>
      <xdr:colOff>0</xdr:colOff>
      <xdr:row>58</xdr:row>
      <xdr:rowOff>170993</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flipV="1">
          <a:off x="9639300" y="10095891"/>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136652</xdr:rowOff>
    </xdr:from>
    <xdr:to>
      <xdr:col>46</xdr:col>
      <xdr:colOff>38100</xdr:colOff>
      <xdr:row>59</xdr:row>
      <xdr:rowOff>66802</xdr:rowOff>
    </xdr:to>
    <xdr:sp macro="" textlink="">
      <xdr:nvSpPr>
        <xdr:cNvPr id="240" name="楕円 239">
          <a:extLst>
            <a:ext uri="{FF2B5EF4-FFF2-40B4-BE49-F238E27FC236}">
              <a16:creationId xmlns:a16="http://schemas.microsoft.com/office/drawing/2014/main" id="{00000000-0008-0000-0F00-0000F0000000}"/>
            </a:ext>
          </a:extLst>
        </xdr:cNvPr>
        <xdr:cNvSpPr/>
      </xdr:nvSpPr>
      <xdr:spPr>
        <a:xfrm>
          <a:off x="8699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170993</xdr:rowOff>
    </xdr:from>
    <xdr:to>
      <xdr:col>50</xdr:col>
      <xdr:colOff>114300</xdr:colOff>
      <xdr:row>59</xdr:row>
      <xdr:rowOff>16002</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flipV="1">
          <a:off x="8750300" y="10115093"/>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144882</xdr:rowOff>
    </xdr:from>
    <xdr:to>
      <xdr:col>41</xdr:col>
      <xdr:colOff>101600</xdr:colOff>
      <xdr:row>59</xdr:row>
      <xdr:rowOff>75032</xdr:rowOff>
    </xdr:to>
    <xdr:sp macro="" textlink="">
      <xdr:nvSpPr>
        <xdr:cNvPr id="242" name="楕円 241">
          <a:extLst>
            <a:ext uri="{FF2B5EF4-FFF2-40B4-BE49-F238E27FC236}">
              <a16:creationId xmlns:a16="http://schemas.microsoft.com/office/drawing/2014/main" id="{00000000-0008-0000-0F00-0000F2000000}"/>
            </a:ext>
          </a:extLst>
        </xdr:cNvPr>
        <xdr:cNvSpPr/>
      </xdr:nvSpPr>
      <xdr:spPr>
        <a:xfrm>
          <a:off x="7810500" y="1008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16002</xdr:rowOff>
    </xdr:from>
    <xdr:to>
      <xdr:col>45</xdr:col>
      <xdr:colOff>177800</xdr:colOff>
      <xdr:row>59</xdr:row>
      <xdr:rowOff>24232</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flipV="1">
          <a:off x="7861300" y="1013155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51613</xdr:rowOff>
    </xdr:from>
    <xdr:to>
      <xdr:col>36</xdr:col>
      <xdr:colOff>165100</xdr:colOff>
      <xdr:row>62</xdr:row>
      <xdr:rowOff>153213</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6921500" y="1068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24232</xdr:rowOff>
    </xdr:from>
    <xdr:to>
      <xdr:col>41</xdr:col>
      <xdr:colOff>50800</xdr:colOff>
      <xdr:row>62</xdr:row>
      <xdr:rowOff>102413</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flipV="1">
          <a:off x="6972300" y="10139782"/>
          <a:ext cx="889000" cy="59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160341</xdr:rowOff>
    </xdr:from>
    <xdr:ext cx="469744" cy="259045"/>
    <xdr:sp macro="" textlink="">
      <xdr:nvSpPr>
        <xdr:cNvPr id="246" name="n_1aveValue【体育館・プール】&#10;一人当たり面積">
          <a:extLst>
            <a:ext uri="{FF2B5EF4-FFF2-40B4-BE49-F238E27FC236}">
              <a16:creationId xmlns:a16="http://schemas.microsoft.com/office/drawing/2014/main" id="{00000000-0008-0000-0F00-0000F6000000}"/>
            </a:ext>
          </a:extLst>
        </xdr:cNvPr>
        <xdr:cNvSpPr txBox="1"/>
      </xdr:nvSpPr>
      <xdr:spPr>
        <a:xfrm>
          <a:off x="9391727" y="1061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23639</xdr:rowOff>
    </xdr:from>
    <xdr:ext cx="469744" cy="259045"/>
    <xdr:sp macro="" textlink="">
      <xdr:nvSpPr>
        <xdr:cNvPr id="247" name="n_2aveValue【体育館・プール】&#10;一人当たり面積">
          <a:extLst>
            <a:ext uri="{FF2B5EF4-FFF2-40B4-BE49-F238E27FC236}">
              <a16:creationId xmlns:a16="http://schemas.microsoft.com/office/drawing/2014/main" id="{00000000-0008-0000-0F00-0000F7000000}"/>
            </a:ext>
          </a:extLst>
        </xdr:cNvPr>
        <xdr:cNvSpPr txBox="1"/>
      </xdr:nvSpPr>
      <xdr:spPr>
        <a:xfrm>
          <a:off x="85154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19981</xdr:rowOff>
    </xdr:from>
    <xdr:ext cx="469744" cy="259045"/>
    <xdr:sp macro="" textlink="">
      <xdr:nvSpPr>
        <xdr:cNvPr id="248" name="n_3aveValue【体育館・プール】&#10;一人当たり面積">
          <a:extLst>
            <a:ext uri="{FF2B5EF4-FFF2-40B4-BE49-F238E27FC236}">
              <a16:creationId xmlns:a16="http://schemas.microsoft.com/office/drawing/2014/main" id="{00000000-0008-0000-0F00-0000F8000000}"/>
            </a:ext>
          </a:extLst>
        </xdr:cNvPr>
        <xdr:cNvSpPr txBox="1"/>
      </xdr:nvSpPr>
      <xdr:spPr>
        <a:xfrm>
          <a:off x="7626427" y="106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49" name="n_4aveValue【体育館・プール】&#10;一人当たり面積">
          <a:extLst>
            <a:ext uri="{FF2B5EF4-FFF2-40B4-BE49-F238E27FC236}">
              <a16:creationId xmlns:a16="http://schemas.microsoft.com/office/drawing/2014/main" id="{00000000-0008-0000-0F00-0000F9000000}"/>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66870</xdr:rowOff>
    </xdr:from>
    <xdr:ext cx="469744" cy="259045"/>
    <xdr:sp macro="" textlink="">
      <xdr:nvSpPr>
        <xdr:cNvPr id="250" name="n_1mainValue【体育館・プール】&#10;一人当たり面積">
          <a:extLst>
            <a:ext uri="{FF2B5EF4-FFF2-40B4-BE49-F238E27FC236}">
              <a16:creationId xmlns:a16="http://schemas.microsoft.com/office/drawing/2014/main" id="{00000000-0008-0000-0F00-0000FA000000}"/>
            </a:ext>
          </a:extLst>
        </xdr:cNvPr>
        <xdr:cNvSpPr txBox="1"/>
      </xdr:nvSpPr>
      <xdr:spPr>
        <a:xfrm>
          <a:off x="9391727" y="983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83329</xdr:rowOff>
    </xdr:from>
    <xdr:ext cx="469744" cy="259045"/>
    <xdr:sp macro="" textlink="">
      <xdr:nvSpPr>
        <xdr:cNvPr id="251" name="n_2mainValue【体育館・プール】&#10;一人当たり面積">
          <a:extLst>
            <a:ext uri="{FF2B5EF4-FFF2-40B4-BE49-F238E27FC236}">
              <a16:creationId xmlns:a16="http://schemas.microsoft.com/office/drawing/2014/main" id="{00000000-0008-0000-0F00-0000FB000000}"/>
            </a:ext>
          </a:extLst>
        </xdr:cNvPr>
        <xdr:cNvSpPr txBox="1"/>
      </xdr:nvSpPr>
      <xdr:spPr>
        <a:xfrm>
          <a:off x="8515427" y="985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91559</xdr:rowOff>
    </xdr:from>
    <xdr:ext cx="469744" cy="259045"/>
    <xdr:sp macro="" textlink="">
      <xdr:nvSpPr>
        <xdr:cNvPr id="252" name="n_3mainValue【体育館・プール】&#10;一人当たり面積">
          <a:extLst>
            <a:ext uri="{FF2B5EF4-FFF2-40B4-BE49-F238E27FC236}">
              <a16:creationId xmlns:a16="http://schemas.microsoft.com/office/drawing/2014/main" id="{00000000-0008-0000-0F00-0000FC000000}"/>
            </a:ext>
          </a:extLst>
        </xdr:cNvPr>
        <xdr:cNvSpPr txBox="1"/>
      </xdr:nvSpPr>
      <xdr:spPr>
        <a:xfrm>
          <a:off x="7626427" y="986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144340</xdr:rowOff>
    </xdr:from>
    <xdr:ext cx="469744" cy="259045"/>
    <xdr:sp macro="" textlink="">
      <xdr:nvSpPr>
        <xdr:cNvPr id="253" name="n_4mainValue【体育館・プール】&#10;一人当たり面積">
          <a:extLst>
            <a:ext uri="{FF2B5EF4-FFF2-40B4-BE49-F238E27FC236}">
              <a16:creationId xmlns:a16="http://schemas.microsoft.com/office/drawing/2014/main" id="{00000000-0008-0000-0F00-0000FD000000}"/>
            </a:ext>
          </a:extLst>
        </xdr:cNvPr>
        <xdr:cNvSpPr txBox="1"/>
      </xdr:nvSpPr>
      <xdr:spPr>
        <a:xfrm>
          <a:off x="6737427" y="107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福祉施設】&#10;有形固定資産減価償却率グラフ枠">
          <a:extLst>
            <a:ext uri="{FF2B5EF4-FFF2-40B4-BE49-F238E27FC236}">
              <a16:creationId xmlns:a16="http://schemas.microsoft.com/office/drawing/2014/main" id="{00000000-0008-0000-0F00-000015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154305</xdr:rowOff>
    </xdr:from>
    <xdr:to>
      <xdr:col>24</xdr:col>
      <xdr:colOff>62865</xdr:colOff>
      <xdr:row>86</xdr:row>
      <xdr:rowOff>114300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flipV="1">
          <a:off x="4634865" y="1335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9" name="【福祉施設】&#10;有形固定資産減価償却率最小値テキスト">
          <a:extLst>
            <a:ext uri="{FF2B5EF4-FFF2-40B4-BE49-F238E27FC236}">
              <a16:creationId xmlns:a16="http://schemas.microsoft.com/office/drawing/2014/main" id="{00000000-0008-0000-0F00-000017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100982</xdr:rowOff>
    </xdr:from>
    <xdr:ext cx="405111" cy="259045"/>
    <xdr:sp macro="" textlink="">
      <xdr:nvSpPr>
        <xdr:cNvPr id="281" name="【福祉施設】&#10;有形固定資産減価償却率最大値テキスト">
          <a:extLst>
            <a:ext uri="{FF2B5EF4-FFF2-40B4-BE49-F238E27FC236}">
              <a16:creationId xmlns:a16="http://schemas.microsoft.com/office/drawing/2014/main" id="{00000000-0008-0000-0F00-000019010000}"/>
            </a:ext>
          </a:extLst>
        </xdr:cNvPr>
        <xdr:cNvSpPr txBox="1"/>
      </xdr:nvSpPr>
      <xdr:spPr>
        <a:xfrm>
          <a:off x="4673600" y="1313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154305</xdr:rowOff>
    </xdr:from>
    <xdr:to>
      <xdr:col>24</xdr:col>
      <xdr:colOff>152400</xdr:colOff>
      <xdr:row>77</xdr:row>
      <xdr:rowOff>154305</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4546600" y="1335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158132</xdr:rowOff>
    </xdr:from>
    <xdr:ext cx="405111" cy="259045"/>
    <xdr:sp macro="" textlink="">
      <xdr:nvSpPr>
        <xdr:cNvPr id="283" name="【福祉施設】&#10;有形固定資産減価償却率平均値テキスト">
          <a:extLst>
            <a:ext uri="{FF2B5EF4-FFF2-40B4-BE49-F238E27FC236}">
              <a16:creationId xmlns:a16="http://schemas.microsoft.com/office/drawing/2014/main" id="{00000000-0008-0000-0F00-00001B010000}"/>
            </a:ext>
          </a:extLst>
        </xdr:cNvPr>
        <xdr:cNvSpPr txBox="1"/>
      </xdr:nvSpPr>
      <xdr:spPr>
        <a:xfrm>
          <a:off x="4673600" y="1404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284" name="フローチャート: 判断 283">
          <a:extLst>
            <a:ext uri="{FF2B5EF4-FFF2-40B4-BE49-F238E27FC236}">
              <a16:creationId xmlns:a16="http://schemas.microsoft.com/office/drawing/2014/main" id="{00000000-0008-0000-0F00-00001C010000}"/>
            </a:ext>
          </a:extLst>
        </xdr:cNvPr>
        <xdr:cNvSpPr/>
      </xdr:nvSpPr>
      <xdr:spPr>
        <a:xfrm>
          <a:off x="4584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85" name="フローチャート: 判断 284">
          <a:extLst>
            <a:ext uri="{FF2B5EF4-FFF2-40B4-BE49-F238E27FC236}">
              <a16:creationId xmlns:a16="http://schemas.microsoft.com/office/drawing/2014/main" id="{00000000-0008-0000-0F00-00001D010000}"/>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57786</xdr:rowOff>
    </xdr:from>
    <xdr:to>
      <xdr:col>15</xdr:col>
      <xdr:colOff>101600</xdr:colOff>
      <xdr:row>81</xdr:row>
      <xdr:rowOff>159386</xdr:rowOff>
    </xdr:to>
    <xdr:sp macro="" textlink="">
      <xdr:nvSpPr>
        <xdr:cNvPr id="286" name="フローチャート: 判断 285">
          <a:extLst>
            <a:ext uri="{FF2B5EF4-FFF2-40B4-BE49-F238E27FC236}">
              <a16:creationId xmlns:a16="http://schemas.microsoft.com/office/drawing/2014/main" id="{00000000-0008-0000-0F00-00001E010000}"/>
            </a:ext>
          </a:extLst>
        </xdr:cNvPr>
        <xdr:cNvSpPr/>
      </xdr:nvSpPr>
      <xdr:spPr>
        <a:xfrm>
          <a:off x="2857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2539</xdr:rowOff>
    </xdr:from>
    <xdr:to>
      <xdr:col>10</xdr:col>
      <xdr:colOff>165100</xdr:colOff>
      <xdr:row>81</xdr:row>
      <xdr:rowOff>104139</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1968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137795</xdr:rowOff>
    </xdr:from>
    <xdr:to>
      <xdr:col>6</xdr:col>
      <xdr:colOff>38100</xdr:colOff>
      <xdr:row>81</xdr:row>
      <xdr:rowOff>67945</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1079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132080</xdr:rowOff>
    </xdr:from>
    <xdr:to>
      <xdr:col>24</xdr:col>
      <xdr:colOff>114300</xdr:colOff>
      <xdr:row>81</xdr:row>
      <xdr:rowOff>62230</xdr:rowOff>
    </xdr:to>
    <xdr:sp macro="" textlink="">
      <xdr:nvSpPr>
        <xdr:cNvPr id="294" name="楕円 293">
          <a:extLst>
            <a:ext uri="{FF2B5EF4-FFF2-40B4-BE49-F238E27FC236}">
              <a16:creationId xmlns:a16="http://schemas.microsoft.com/office/drawing/2014/main" id="{00000000-0008-0000-0F00-000026010000}"/>
            </a:ext>
          </a:extLst>
        </xdr:cNvPr>
        <xdr:cNvSpPr/>
      </xdr:nvSpPr>
      <xdr:spPr>
        <a:xfrm>
          <a:off x="45847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154957</xdr:rowOff>
    </xdr:from>
    <xdr:ext cx="405111" cy="259045"/>
    <xdr:sp macro="" textlink="">
      <xdr:nvSpPr>
        <xdr:cNvPr id="295" name="【福祉施設】&#10;有形固定資産減価償却率該当値テキスト">
          <a:extLst>
            <a:ext uri="{FF2B5EF4-FFF2-40B4-BE49-F238E27FC236}">
              <a16:creationId xmlns:a16="http://schemas.microsoft.com/office/drawing/2014/main" id="{00000000-0008-0000-0F00-000027010000}"/>
            </a:ext>
          </a:extLst>
        </xdr:cNvPr>
        <xdr:cNvSpPr txBox="1"/>
      </xdr:nvSpPr>
      <xdr:spPr>
        <a:xfrm>
          <a:off x="4673600"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99695</xdr:rowOff>
    </xdr:from>
    <xdr:to>
      <xdr:col>20</xdr:col>
      <xdr:colOff>38100</xdr:colOff>
      <xdr:row>81</xdr:row>
      <xdr:rowOff>29845</xdr:rowOff>
    </xdr:to>
    <xdr:sp macro="" textlink="">
      <xdr:nvSpPr>
        <xdr:cNvPr id="296" name="楕円 295">
          <a:extLst>
            <a:ext uri="{FF2B5EF4-FFF2-40B4-BE49-F238E27FC236}">
              <a16:creationId xmlns:a16="http://schemas.microsoft.com/office/drawing/2014/main" id="{00000000-0008-0000-0F00-000028010000}"/>
            </a:ext>
          </a:extLst>
        </xdr:cNvPr>
        <xdr:cNvSpPr/>
      </xdr:nvSpPr>
      <xdr:spPr>
        <a:xfrm>
          <a:off x="3746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150495</xdr:rowOff>
    </xdr:from>
    <xdr:to>
      <xdr:col>24</xdr:col>
      <xdr:colOff>63500</xdr:colOff>
      <xdr:row>81</xdr:row>
      <xdr:rowOff>11430</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3797300" y="138664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57786</xdr:rowOff>
    </xdr:from>
    <xdr:to>
      <xdr:col>15</xdr:col>
      <xdr:colOff>101600</xdr:colOff>
      <xdr:row>80</xdr:row>
      <xdr:rowOff>159386</xdr:rowOff>
    </xdr:to>
    <xdr:sp macro="" textlink="">
      <xdr:nvSpPr>
        <xdr:cNvPr id="298" name="楕円 297">
          <a:extLst>
            <a:ext uri="{FF2B5EF4-FFF2-40B4-BE49-F238E27FC236}">
              <a16:creationId xmlns:a16="http://schemas.microsoft.com/office/drawing/2014/main" id="{00000000-0008-0000-0F00-00002A010000}"/>
            </a:ext>
          </a:extLst>
        </xdr:cNvPr>
        <xdr:cNvSpPr/>
      </xdr:nvSpPr>
      <xdr:spPr>
        <a:xfrm>
          <a:off x="2857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108586</xdr:rowOff>
    </xdr:from>
    <xdr:to>
      <xdr:col>19</xdr:col>
      <xdr:colOff>177800</xdr:colOff>
      <xdr:row>80</xdr:row>
      <xdr:rowOff>150495</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2908300" y="138245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15875</xdr:rowOff>
    </xdr:from>
    <xdr:to>
      <xdr:col>10</xdr:col>
      <xdr:colOff>165100</xdr:colOff>
      <xdr:row>80</xdr:row>
      <xdr:rowOff>117475</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1968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66675</xdr:rowOff>
    </xdr:from>
    <xdr:to>
      <xdr:col>15</xdr:col>
      <xdr:colOff>50800</xdr:colOff>
      <xdr:row>80</xdr:row>
      <xdr:rowOff>108586</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2019300" y="137826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86361</xdr:rowOff>
    </xdr:from>
    <xdr:to>
      <xdr:col>6</xdr:col>
      <xdr:colOff>38100</xdr:colOff>
      <xdr:row>80</xdr:row>
      <xdr:rowOff>16511</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10795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137161</xdr:rowOff>
    </xdr:from>
    <xdr:to>
      <xdr:col>10</xdr:col>
      <xdr:colOff>114300</xdr:colOff>
      <xdr:row>80</xdr:row>
      <xdr:rowOff>66675</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1130300" y="13681711"/>
          <a:ext cx="8890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304" name="n_1aveValue【福祉施設】&#10;有形固定資産減価償却率">
          <a:extLst>
            <a:ext uri="{FF2B5EF4-FFF2-40B4-BE49-F238E27FC236}">
              <a16:creationId xmlns:a16="http://schemas.microsoft.com/office/drawing/2014/main" id="{00000000-0008-0000-0F00-000030010000}"/>
            </a:ext>
          </a:extLst>
        </xdr:cNvPr>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150513</xdr:rowOff>
    </xdr:from>
    <xdr:ext cx="405111" cy="259045"/>
    <xdr:sp macro="" textlink="">
      <xdr:nvSpPr>
        <xdr:cNvPr id="305" name="n_2aveValue【福祉施設】&#10;有形固定資産減価償却率">
          <a:extLst>
            <a:ext uri="{FF2B5EF4-FFF2-40B4-BE49-F238E27FC236}">
              <a16:creationId xmlns:a16="http://schemas.microsoft.com/office/drawing/2014/main" id="{00000000-0008-0000-0F00-000031010000}"/>
            </a:ext>
          </a:extLst>
        </xdr:cNvPr>
        <xdr:cNvSpPr txBox="1"/>
      </xdr:nvSpPr>
      <xdr:spPr>
        <a:xfrm>
          <a:off x="2705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95266</xdr:rowOff>
    </xdr:from>
    <xdr:ext cx="405111" cy="259045"/>
    <xdr:sp macro="" textlink="">
      <xdr:nvSpPr>
        <xdr:cNvPr id="306" name="n_3aveValue【福祉施設】&#10;有形固定資産減価償却率">
          <a:extLst>
            <a:ext uri="{FF2B5EF4-FFF2-40B4-BE49-F238E27FC236}">
              <a16:creationId xmlns:a16="http://schemas.microsoft.com/office/drawing/2014/main" id="{00000000-0008-0000-0F00-000032010000}"/>
            </a:ext>
          </a:extLst>
        </xdr:cNvPr>
        <xdr:cNvSpPr txBox="1"/>
      </xdr:nvSpPr>
      <xdr:spPr>
        <a:xfrm>
          <a:off x="1816744" y="1398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59072</xdr:rowOff>
    </xdr:from>
    <xdr:ext cx="405111" cy="259045"/>
    <xdr:sp macro="" textlink="">
      <xdr:nvSpPr>
        <xdr:cNvPr id="307" name="n_4aveValue【福祉施設】&#10;有形固定資産減価償却率">
          <a:extLst>
            <a:ext uri="{FF2B5EF4-FFF2-40B4-BE49-F238E27FC236}">
              <a16:creationId xmlns:a16="http://schemas.microsoft.com/office/drawing/2014/main" id="{00000000-0008-0000-0F00-000033010000}"/>
            </a:ext>
          </a:extLst>
        </xdr:cNvPr>
        <xdr:cNvSpPr txBox="1"/>
      </xdr:nvSpPr>
      <xdr:spPr>
        <a:xfrm>
          <a:off x="9277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46372</xdr:rowOff>
    </xdr:from>
    <xdr:ext cx="405111" cy="259045"/>
    <xdr:sp macro="" textlink="">
      <xdr:nvSpPr>
        <xdr:cNvPr id="308" name="n_1mainValue【福祉施設】&#10;有形固定資産減価償却率">
          <a:extLst>
            <a:ext uri="{FF2B5EF4-FFF2-40B4-BE49-F238E27FC236}">
              <a16:creationId xmlns:a16="http://schemas.microsoft.com/office/drawing/2014/main" id="{00000000-0008-0000-0F00-000034010000}"/>
            </a:ext>
          </a:extLst>
        </xdr:cNvPr>
        <xdr:cNvSpPr txBox="1"/>
      </xdr:nvSpPr>
      <xdr:spPr>
        <a:xfrm>
          <a:off x="35820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4463</xdr:rowOff>
    </xdr:from>
    <xdr:ext cx="405111" cy="259045"/>
    <xdr:sp macro="" textlink="">
      <xdr:nvSpPr>
        <xdr:cNvPr id="309" name="n_2mainValue【福祉施設】&#10;有形固定資産減価償却率">
          <a:extLst>
            <a:ext uri="{FF2B5EF4-FFF2-40B4-BE49-F238E27FC236}">
              <a16:creationId xmlns:a16="http://schemas.microsoft.com/office/drawing/2014/main" id="{00000000-0008-0000-0F00-000035010000}"/>
            </a:ext>
          </a:extLst>
        </xdr:cNvPr>
        <xdr:cNvSpPr txBox="1"/>
      </xdr:nvSpPr>
      <xdr:spPr>
        <a:xfrm>
          <a:off x="2705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134002</xdr:rowOff>
    </xdr:from>
    <xdr:ext cx="405111" cy="259045"/>
    <xdr:sp macro="" textlink="">
      <xdr:nvSpPr>
        <xdr:cNvPr id="310" name="n_3mainValue【福祉施設】&#10;有形固定資産減価償却率">
          <a:extLst>
            <a:ext uri="{FF2B5EF4-FFF2-40B4-BE49-F238E27FC236}">
              <a16:creationId xmlns:a16="http://schemas.microsoft.com/office/drawing/2014/main" id="{00000000-0008-0000-0F00-000036010000}"/>
            </a:ext>
          </a:extLst>
        </xdr:cNvPr>
        <xdr:cNvSpPr txBox="1"/>
      </xdr:nvSpPr>
      <xdr:spPr>
        <a:xfrm>
          <a:off x="1816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33038</xdr:rowOff>
    </xdr:from>
    <xdr:ext cx="405111" cy="259045"/>
    <xdr:sp macro="" textlink="">
      <xdr:nvSpPr>
        <xdr:cNvPr id="311" name="n_4mainValue【福祉施設】&#10;有形固定資産減価償却率">
          <a:extLst>
            <a:ext uri="{FF2B5EF4-FFF2-40B4-BE49-F238E27FC236}">
              <a16:creationId xmlns:a16="http://schemas.microsoft.com/office/drawing/2014/main" id="{00000000-0008-0000-0F00-000037010000}"/>
            </a:ext>
          </a:extLst>
        </xdr:cNvPr>
        <xdr:cNvSpPr txBox="1"/>
      </xdr:nvSpPr>
      <xdr:spPr>
        <a:xfrm>
          <a:off x="927744"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a:extLst>
            <a:ext uri="{FF2B5EF4-FFF2-40B4-BE49-F238E27FC236}">
              <a16:creationId xmlns:a16="http://schemas.microsoft.com/office/drawing/2014/main" id="{00000000-0008-0000-0F00-00004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83</xdr:row>
      <xdr:rowOff>111709</xdr:rowOff>
    </xdr:from>
    <xdr:to>
      <xdr:col>54</xdr:col>
      <xdr:colOff>189865</xdr:colOff>
      <xdr:row>86</xdr:row>
      <xdr:rowOff>28499</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flipV="1">
          <a:off x="10476865" y="14342059"/>
          <a:ext cx="0" cy="43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32326</xdr:rowOff>
    </xdr:from>
    <xdr:ext cx="469744" cy="259045"/>
    <xdr:sp macro="" textlink="">
      <xdr:nvSpPr>
        <xdr:cNvPr id="334" name="【福祉施設】&#10;一人当たり面積最小値テキスト">
          <a:extLst>
            <a:ext uri="{FF2B5EF4-FFF2-40B4-BE49-F238E27FC236}">
              <a16:creationId xmlns:a16="http://schemas.microsoft.com/office/drawing/2014/main" id="{00000000-0008-0000-0F00-00004E010000}"/>
            </a:ext>
          </a:extLst>
        </xdr:cNvPr>
        <xdr:cNvSpPr txBox="1"/>
      </xdr:nvSpPr>
      <xdr:spPr>
        <a:xfrm>
          <a:off x="10515600" y="1477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28499</xdr:rowOff>
    </xdr:from>
    <xdr:to>
      <xdr:col>55</xdr:col>
      <xdr:colOff>88900</xdr:colOff>
      <xdr:row>86</xdr:row>
      <xdr:rowOff>28499</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10388600" y="1477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58386</xdr:rowOff>
    </xdr:from>
    <xdr:ext cx="469744" cy="259045"/>
    <xdr:sp macro="" textlink="">
      <xdr:nvSpPr>
        <xdr:cNvPr id="336" name="【福祉施設】&#10;一人当たり面積最大値テキスト">
          <a:extLst>
            <a:ext uri="{FF2B5EF4-FFF2-40B4-BE49-F238E27FC236}">
              <a16:creationId xmlns:a16="http://schemas.microsoft.com/office/drawing/2014/main" id="{00000000-0008-0000-0F00-000050010000}"/>
            </a:ext>
          </a:extLst>
        </xdr:cNvPr>
        <xdr:cNvSpPr txBox="1"/>
      </xdr:nvSpPr>
      <xdr:spPr>
        <a:xfrm>
          <a:off x="10515600" y="1411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83</xdr:row>
      <xdr:rowOff>111709</xdr:rowOff>
    </xdr:from>
    <xdr:to>
      <xdr:col>55</xdr:col>
      <xdr:colOff>88900</xdr:colOff>
      <xdr:row>83</xdr:row>
      <xdr:rowOff>111709</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0388600" y="14342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32478</xdr:rowOff>
    </xdr:from>
    <xdr:ext cx="469744" cy="259045"/>
    <xdr:sp macro="" textlink="">
      <xdr:nvSpPr>
        <xdr:cNvPr id="338" name="【福祉施設】&#10;一人当たり面積平均値テキスト">
          <a:extLst>
            <a:ext uri="{FF2B5EF4-FFF2-40B4-BE49-F238E27FC236}">
              <a16:creationId xmlns:a16="http://schemas.microsoft.com/office/drawing/2014/main" id="{00000000-0008-0000-0F00-000052010000}"/>
            </a:ext>
          </a:extLst>
        </xdr:cNvPr>
        <xdr:cNvSpPr txBox="1"/>
      </xdr:nvSpPr>
      <xdr:spPr>
        <a:xfrm>
          <a:off x="10515600" y="1460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54051</xdr:rowOff>
    </xdr:from>
    <xdr:to>
      <xdr:col>55</xdr:col>
      <xdr:colOff>50800</xdr:colOff>
      <xdr:row>85</xdr:row>
      <xdr:rowOff>155651</xdr:rowOff>
    </xdr:to>
    <xdr:sp macro="" textlink="">
      <xdr:nvSpPr>
        <xdr:cNvPr id="339" name="フローチャート: 判断 338">
          <a:extLst>
            <a:ext uri="{FF2B5EF4-FFF2-40B4-BE49-F238E27FC236}">
              <a16:creationId xmlns:a16="http://schemas.microsoft.com/office/drawing/2014/main" id="{00000000-0008-0000-0F00-000053010000}"/>
            </a:ext>
          </a:extLst>
        </xdr:cNvPr>
        <xdr:cNvSpPr/>
      </xdr:nvSpPr>
      <xdr:spPr>
        <a:xfrm>
          <a:off x="10426700" y="1462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43993</xdr:rowOff>
    </xdr:from>
    <xdr:to>
      <xdr:col>50</xdr:col>
      <xdr:colOff>165100</xdr:colOff>
      <xdr:row>85</xdr:row>
      <xdr:rowOff>145593</xdr:rowOff>
    </xdr:to>
    <xdr:sp macro="" textlink="">
      <xdr:nvSpPr>
        <xdr:cNvPr id="340" name="フローチャート: 判断 339">
          <a:extLst>
            <a:ext uri="{FF2B5EF4-FFF2-40B4-BE49-F238E27FC236}">
              <a16:creationId xmlns:a16="http://schemas.microsoft.com/office/drawing/2014/main" id="{00000000-0008-0000-0F00-000054010000}"/>
            </a:ext>
          </a:extLst>
        </xdr:cNvPr>
        <xdr:cNvSpPr/>
      </xdr:nvSpPr>
      <xdr:spPr>
        <a:xfrm>
          <a:off x="9588500" y="1461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42621</xdr:rowOff>
    </xdr:from>
    <xdr:to>
      <xdr:col>46</xdr:col>
      <xdr:colOff>38100</xdr:colOff>
      <xdr:row>85</xdr:row>
      <xdr:rowOff>144221</xdr:rowOff>
    </xdr:to>
    <xdr:sp macro="" textlink="">
      <xdr:nvSpPr>
        <xdr:cNvPr id="341" name="フローチャート: 判断 340">
          <a:extLst>
            <a:ext uri="{FF2B5EF4-FFF2-40B4-BE49-F238E27FC236}">
              <a16:creationId xmlns:a16="http://schemas.microsoft.com/office/drawing/2014/main" id="{00000000-0008-0000-0F00-000055010000}"/>
            </a:ext>
          </a:extLst>
        </xdr:cNvPr>
        <xdr:cNvSpPr/>
      </xdr:nvSpPr>
      <xdr:spPr>
        <a:xfrm>
          <a:off x="8699500" y="1461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48564</xdr:rowOff>
    </xdr:from>
    <xdr:to>
      <xdr:col>41</xdr:col>
      <xdr:colOff>101600</xdr:colOff>
      <xdr:row>85</xdr:row>
      <xdr:rowOff>150164</xdr:rowOff>
    </xdr:to>
    <xdr:sp macro="" textlink="">
      <xdr:nvSpPr>
        <xdr:cNvPr id="342" name="フローチャート: 判断 341">
          <a:extLst>
            <a:ext uri="{FF2B5EF4-FFF2-40B4-BE49-F238E27FC236}">
              <a16:creationId xmlns:a16="http://schemas.microsoft.com/office/drawing/2014/main" id="{00000000-0008-0000-0F00-000056010000}"/>
            </a:ext>
          </a:extLst>
        </xdr:cNvPr>
        <xdr:cNvSpPr/>
      </xdr:nvSpPr>
      <xdr:spPr>
        <a:xfrm>
          <a:off x="7810500" y="1462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17018</xdr:rowOff>
    </xdr:from>
    <xdr:to>
      <xdr:col>36</xdr:col>
      <xdr:colOff>165100</xdr:colOff>
      <xdr:row>85</xdr:row>
      <xdr:rowOff>118618</xdr:rowOff>
    </xdr:to>
    <xdr:sp macro="" textlink="">
      <xdr:nvSpPr>
        <xdr:cNvPr id="343" name="フローチャート: 判断 342">
          <a:extLst>
            <a:ext uri="{FF2B5EF4-FFF2-40B4-BE49-F238E27FC236}">
              <a16:creationId xmlns:a16="http://schemas.microsoft.com/office/drawing/2014/main" id="{00000000-0008-0000-0F00-000057010000}"/>
            </a:ext>
          </a:extLst>
        </xdr:cNvPr>
        <xdr:cNvSpPr/>
      </xdr:nvSpPr>
      <xdr:spPr>
        <a:xfrm>
          <a:off x="6921500" y="145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60909</xdr:rowOff>
    </xdr:from>
    <xdr:to>
      <xdr:col>55</xdr:col>
      <xdr:colOff>50800</xdr:colOff>
      <xdr:row>83</xdr:row>
      <xdr:rowOff>162509</xdr:rowOff>
    </xdr:to>
    <xdr:sp macro="" textlink="">
      <xdr:nvSpPr>
        <xdr:cNvPr id="349" name="楕円 348">
          <a:extLst>
            <a:ext uri="{FF2B5EF4-FFF2-40B4-BE49-F238E27FC236}">
              <a16:creationId xmlns:a16="http://schemas.microsoft.com/office/drawing/2014/main" id="{00000000-0008-0000-0F00-00005D010000}"/>
            </a:ext>
          </a:extLst>
        </xdr:cNvPr>
        <xdr:cNvSpPr/>
      </xdr:nvSpPr>
      <xdr:spPr>
        <a:xfrm>
          <a:off x="10426700" y="1429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13936</xdr:rowOff>
    </xdr:from>
    <xdr:ext cx="469744" cy="259045"/>
    <xdr:sp macro="" textlink="">
      <xdr:nvSpPr>
        <xdr:cNvPr id="350" name="【福祉施設】&#10;一人当たり面積該当値テキスト">
          <a:extLst>
            <a:ext uri="{FF2B5EF4-FFF2-40B4-BE49-F238E27FC236}">
              <a16:creationId xmlns:a16="http://schemas.microsoft.com/office/drawing/2014/main" id="{00000000-0008-0000-0F00-00005E010000}"/>
            </a:ext>
          </a:extLst>
        </xdr:cNvPr>
        <xdr:cNvSpPr txBox="1"/>
      </xdr:nvSpPr>
      <xdr:spPr>
        <a:xfrm>
          <a:off x="10515600" y="1424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70510</xdr:rowOff>
    </xdr:from>
    <xdr:to>
      <xdr:col>50</xdr:col>
      <xdr:colOff>165100</xdr:colOff>
      <xdr:row>84</xdr:row>
      <xdr:rowOff>660</xdr:rowOff>
    </xdr:to>
    <xdr:sp macro="" textlink="">
      <xdr:nvSpPr>
        <xdr:cNvPr id="351" name="楕円 350">
          <a:extLst>
            <a:ext uri="{FF2B5EF4-FFF2-40B4-BE49-F238E27FC236}">
              <a16:creationId xmlns:a16="http://schemas.microsoft.com/office/drawing/2014/main" id="{00000000-0008-0000-0F00-00005F010000}"/>
            </a:ext>
          </a:extLst>
        </xdr:cNvPr>
        <xdr:cNvSpPr/>
      </xdr:nvSpPr>
      <xdr:spPr>
        <a:xfrm>
          <a:off x="9588500" y="1430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111709</xdr:rowOff>
    </xdr:from>
    <xdr:to>
      <xdr:col>55</xdr:col>
      <xdr:colOff>0</xdr:colOff>
      <xdr:row>83</xdr:row>
      <xdr:rowOff>121310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flipV="1">
          <a:off x="9639300" y="14342059"/>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79197</xdr:rowOff>
    </xdr:from>
    <xdr:to>
      <xdr:col>46</xdr:col>
      <xdr:colOff>38100</xdr:colOff>
      <xdr:row>84</xdr:row>
      <xdr:rowOff>9347</xdr:rowOff>
    </xdr:to>
    <xdr:sp macro="" textlink="">
      <xdr:nvSpPr>
        <xdr:cNvPr id="353" name="楕円 352">
          <a:extLst>
            <a:ext uri="{FF2B5EF4-FFF2-40B4-BE49-F238E27FC236}">
              <a16:creationId xmlns:a16="http://schemas.microsoft.com/office/drawing/2014/main" id="{00000000-0008-0000-0F00-000061010000}"/>
            </a:ext>
          </a:extLst>
        </xdr:cNvPr>
        <xdr:cNvSpPr/>
      </xdr:nvSpPr>
      <xdr:spPr>
        <a:xfrm>
          <a:off x="8699500" y="1430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121310</xdr:rowOff>
    </xdr:from>
    <xdr:to>
      <xdr:col>50</xdr:col>
      <xdr:colOff>114300</xdr:colOff>
      <xdr:row>83</xdr:row>
      <xdr:rowOff>129997</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flipV="1">
          <a:off x="8750300" y="14351660"/>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85598</xdr:rowOff>
    </xdr:from>
    <xdr:to>
      <xdr:col>41</xdr:col>
      <xdr:colOff>101600</xdr:colOff>
      <xdr:row>84</xdr:row>
      <xdr:rowOff>15748</xdr:rowOff>
    </xdr:to>
    <xdr:sp macro="" textlink="">
      <xdr:nvSpPr>
        <xdr:cNvPr id="355" name="楕円 354">
          <a:extLst>
            <a:ext uri="{FF2B5EF4-FFF2-40B4-BE49-F238E27FC236}">
              <a16:creationId xmlns:a16="http://schemas.microsoft.com/office/drawing/2014/main" id="{00000000-0008-0000-0F00-000063010000}"/>
            </a:ext>
          </a:extLst>
        </xdr:cNvPr>
        <xdr:cNvSpPr/>
      </xdr:nvSpPr>
      <xdr:spPr>
        <a:xfrm>
          <a:off x="7810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129997</xdr:rowOff>
    </xdr:from>
    <xdr:to>
      <xdr:col>45</xdr:col>
      <xdr:colOff>177800</xdr:colOff>
      <xdr:row>83</xdr:row>
      <xdr:rowOff>136398</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flipV="1">
          <a:off x="7861300" y="1436034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163779</xdr:rowOff>
    </xdr:from>
    <xdr:to>
      <xdr:col>36</xdr:col>
      <xdr:colOff>165100</xdr:colOff>
      <xdr:row>79</xdr:row>
      <xdr:rowOff>93929</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6921500" y="1353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43129</xdr:rowOff>
    </xdr:from>
    <xdr:to>
      <xdr:col>41</xdr:col>
      <xdr:colOff>50800</xdr:colOff>
      <xdr:row>83</xdr:row>
      <xdr:rowOff>136398</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6972300" y="13587679"/>
          <a:ext cx="889000" cy="7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136720</xdr:rowOff>
    </xdr:from>
    <xdr:ext cx="469744" cy="259045"/>
    <xdr:sp macro="" textlink="">
      <xdr:nvSpPr>
        <xdr:cNvPr id="359" name="n_1aveValue【福祉施設】&#10;一人当たり面積">
          <a:extLst>
            <a:ext uri="{FF2B5EF4-FFF2-40B4-BE49-F238E27FC236}">
              <a16:creationId xmlns:a16="http://schemas.microsoft.com/office/drawing/2014/main" id="{00000000-0008-0000-0F00-000067010000}"/>
            </a:ext>
          </a:extLst>
        </xdr:cNvPr>
        <xdr:cNvSpPr txBox="1"/>
      </xdr:nvSpPr>
      <xdr:spPr>
        <a:xfrm>
          <a:off x="9391727" y="1470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135348</xdr:rowOff>
    </xdr:from>
    <xdr:ext cx="469744" cy="259045"/>
    <xdr:sp macro="" textlink="">
      <xdr:nvSpPr>
        <xdr:cNvPr id="360" name="n_2aveValue【福祉施設】&#10;一人当たり面積">
          <a:extLst>
            <a:ext uri="{FF2B5EF4-FFF2-40B4-BE49-F238E27FC236}">
              <a16:creationId xmlns:a16="http://schemas.microsoft.com/office/drawing/2014/main" id="{00000000-0008-0000-0F00-000068010000}"/>
            </a:ext>
          </a:extLst>
        </xdr:cNvPr>
        <xdr:cNvSpPr txBox="1"/>
      </xdr:nvSpPr>
      <xdr:spPr>
        <a:xfrm>
          <a:off x="8515427" y="1470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141291</xdr:rowOff>
    </xdr:from>
    <xdr:ext cx="469744" cy="259045"/>
    <xdr:sp macro="" textlink="">
      <xdr:nvSpPr>
        <xdr:cNvPr id="361" name="n_3aveValue【福祉施設】&#10;一人当たり面積">
          <a:extLst>
            <a:ext uri="{FF2B5EF4-FFF2-40B4-BE49-F238E27FC236}">
              <a16:creationId xmlns:a16="http://schemas.microsoft.com/office/drawing/2014/main" id="{00000000-0008-0000-0F00-000069010000}"/>
            </a:ext>
          </a:extLst>
        </xdr:cNvPr>
        <xdr:cNvSpPr txBox="1"/>
      </xdr:nvSpPr>
      <xdr:spPr>
        <a:xfrm>
          <a:off x="7626427" y="1471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109745</xdr:rowOff>
    </xdr:from>
    <xdr:ext cx="469744" cy="259045"/>
    <xdr:sp macro="" textlink="">
      <xdr:nvSpPr>
        <xdr:cNvPr id="362" name="n_4aveValue【福祉施設】&#10;一人当たり面積">
          <a:extLst>
            <a:ext uri="{FF2B5EF4-FFF2-40B4-BE49-F238E27FC236}">
              <a16:creationId xmlns:a16="http://schemas.microsoft.com/office/drawing/2014/main" id="{00000000-0008-0000-0F00-00006A010000}"/>
            </a:ext>
          </a:extLst>
        </xdr:cNvPr>
        <xdr:cNvSpPr txBox="1"/>
      </xdr:nvSpPr>
      <xdr:spPr>
        <a:xfrm>
          <a:off x="6737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17187</xdr:rowOff>
    </xdr:from>
    <xdr:ext cx="469744" cy="259045"/>
    <xdr:sp macro="" textlink="">
      <xdr:nvSpPr>
        <xdr:cNvPr id="363" name="n_1mainValue【福祉施設】&#10;一人当たり面積">
          <a:extLst>
            <a:ext uri="{FF2B5EF4-FFF2-40B4-BE49-F238E27FC236}">
              <a16:creationId xmlns:a16="http://schemas.microsoft.com/office/drawing/2014/main" id="{00000000-0008-0000-0F00-00006B010000}"/>
            </a:ext>
          </a:extLst>
        </xdr:cNvPr>
        <xdr:cNvSpPr txBox="1"/>
      </xdr:nvSpPr>
      <xdr:spPr>
        <a:xfrm>
          <a:off x="9391727" y="1407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25874</xdr:rowOff>
    </xdr:from>
    <xdr:ext cx="469744" cy="259045"/>
    <xdr:sp macro="" textlink="">
      <xdr:nvSpPr>
        <xdr:cNvPr id="364" name="n_2mainValue【福祉施設】&#10;一人当たり面積">
          <a:extLst>
            <a:ext uri="{FF2B5EF4-FFF2-40B4-BE49-F238E27FC236}">
              <a16:creationId xmlns:a16="http://schemas.microsoft.com/office/drawing/2014/main" id="{00000000-0008-0000-0F00-00006C010000}"/>
            </a:ext>
          </a:extLst>
        </xdr:cNvPr>
        <xdr:cNvSpPr txBox="1"/>
      </xdr:nvSpPr>
      <xdr:spPr>
        <a:xfrm>
          <a:off x="8515427" y="140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65" name="n_3mainValue【福祉施設】&#10;一人当たり面積">
          <a:extLst>
            <a:ext uri="{FF2B5EF4-FFF2-40B4-BE49-F238E27FC236}">
              <a16:creationId xmlns:a16="http://schemas.microsoft.com/office/drawing/2014/main" id="{00000000-0008-0000-0F00-00006D010000}"/>
            </a:ext>
          </a:extLst>
        </xdr:cNvPr>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110456</xdr:rowOff>
    </xdr:from>
    <xdr:ext cx="469744" cy="259045"/>
    <xdr:sp macro="" textlink="">
      <xdr:nvSpPr>
        <xdr:cNvPr id="366" name="n_4mainValue【福祉施設】&#10;一人当たり面積">
          <a:extLst>
            <a:ext uri="{FF2B5EF4-FFF2-40B4-BE49-F238E27FC236}">
              <a16:creationId xmlns:a16="http://schemas.microsoft.com/office/drawing/2014/main" id="{00000000-0008-0000-0F00-00006E010000}"/>
            </a:ext>
          </a:extLst>
        </xdr:cNvPr>
        <xdr:cNvSpPr txBox="1"/>
      </xdr:nvSpPr>
      <xdr:spPr>
        <a:xfrm>
          <a:off x="6737427" y="1331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0" name="【市民会館】&#10;有形固定資産減価償却率グラフ枠">
          <a:extLst>
            <a:ext uri="{FF2B5EF4-FFF2-40B4-BE49-F238E27FC236}">
              <a16:creationId xmlns:a16="http://schemas.microsoft.com/office/drawing/2014/main" id="{00000000-0008-0000-0F00-000086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152400</xdr:rowOff>
    </xdr:from>
    <xdr:to>
      <xdr:col>24</xdr:col>
      <xdr:colOff>62865</xdr:colOff>
      <xdr:row>108</xdr:row>
      <xdr:rowOff>133350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flipV="1">
          <a:off x="4634865" y="1712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392" name="【市民会館】&#10;有形固定資産減価償却率最小値テキスト">
          <a:extLst>
            <a:ext uri="{FF2B5EF4-FFF2-40B4-BE49-F238E27FC236}">
              <a16:creationId xmlns:a16="http://schemas.microsoft.com/office/drawing/2014/main" id="{00000000-0008-0000-0F00-000088010000}"/>
            </a:ext>
          </a:extLst>
        </xdr:cNvPr>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99077</xdr:rowOff>
    </xdr:from>
    <xdr:ext cx="405111" cy="259045"/>
    <xdr:sp macro="" textlink="">
      <xdr:nvSpPr>
        <xdr:cNvPr id="394" name="【市民会館】&#10;有形固定資産減価償却率最大値テキスト">
          <a:extLst>
            <a:ext uri="{FF2B5EF4-FFF2-40B4-BE49-F238E27FC236}">
              <a16:creationId xmlns:a16="http://schemas.microsoft.com/office/drawing/2014/main" id="{00000000-0008-0000-0F00-00008A010000}"/>
            </a:ext>
          </a:extLst>
        </xdr:cNvPr>
        <xdr:cNvSpPr txBox="1"/>
      </xdr:nvSpPr>
      <xdr:spPr>
        <a:xfrm>
          <a:off x="4673600" y="1690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152400</xdr:rowOff>
    </xdr:from>
    <xdr:to>
      <xdr:col>24</xdr:col>
      <xdr:colOff>152400</xdr:colOff>
      <xdr:row>99</xdr:row>
      <xdr:rowOff>152400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4546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macro="" textlink="">
      <xdr:nvSpPr>
        <xdr:cNvPr id="396" name="【市民会館】&#10;有形固定資産減価償却率平均値テキスト">
          <a:extLst>
            <a:ext uri="{FF2B5EF4-FFF2-40B4-BE49-F238E27FC236}">
              <a16:creationId xmlns:a16="http://schemas.microsoft.com/office/drawing/2014/main" id="{00000000-0008-0000-0F00-00008C010000}"/>
            </a:ext>
          </a:extLst>
        </xdr:cNvPr>
        <xdr:cNvSpPr txBox="1"/>
      </xdr:nvSpPr>
      <xdr:spPr>
        <a:xfrm>
          <a:off x="4673600" y="1762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97" name="フローチャート: 判断 396">
          <a:extLst>
            <a:ext uri="{FF2B5EF4-FFF2-40B4-BE49-F238E27FC236}">
              <a16:creationId xmlns:a16="http://schemas.microsoft.com/office/drawing/2014/main" id="{00000000-0008-0000-0F00-00008D010000}"/>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154939</xdr:rowOff>
    </xdr:from>
    <xdr:to>
      <xdr:col>20</xdr:col>
      <xdr:colOff>38100</xdr:colOff>
      <xdr:row>104</xdr:row>
      <xdr:rowOff>85089</xdr:rowOff>
    </xdr:to>
    <xdr:sp macro="" textlink="">
      <xdr:nvSpPr>
        <xdr:cNvPr id="398" name="フローチャート: 判断 397">
          <a:extLst>
            <a:ext uri="{FF2B5EF4-FFF2-40B4-BE49-F238E27FC236}">
              <a16:creationId xmlns:a16="http://schemas.microsoft.com/office/drawing/2014/main" id="{00000000-0008-0000-0F00-00008E010000}"/>
            </a:ext>
          </a:extLst>
        </xdr:cNvPr>
        <xdr:cNvSpPr/>
      </xdr:nvSpPr>
      <xdr:spPr>
        <a:xfrm>
          <a:off x="3746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97789</xdr:rowOff>
    </xdr:from>
    <xdr:to>
      <xdr:col>15</xdr:col>
      <xdr:colOff>101600</xdr:colOff>
      <xdr:row>104</xdr:row>
      <xdr:rowOff>27939</xdr:rowOff>
    </xdr:to>
    <xdr:sp macro="" textlink="">
      <xdr:nvSpPr>
        <xdr:cNvPr id="399" name="フローチャート: 判断 398">
          <a:extLst>
            <a:ext uri="{FF2B5EF4-FFF2-40B4-BE49-F238E27FC236}">
              <a16:creationId xmlns:a16="http://schemas.microsoft.com/office/drawing/2014/main" id="{00000000-0008-0000-0F00-00008F010000}"/>
            </a:ext>
          </a:extLst>
        </xdr:cNvPr>
        <xdr:cNvSpPr/>
      </xdr:nvSpPr>
      <xdr:spPr>
        <a:xfrm>
          <a:off x="2857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34925</xdr:rowOff>
    </xdr:from>
    <xdr:to>
      <xdr:col>10</xdr:col>
      <xdr:colOff>165100</xdr:colOff>
      <xdr:row>103</xdr:row>
      <xdr:rowOff>136525</xdr:rowOff>
    </xdr:to>
    <xdr:sp macro="" textlink="">
      <xdr:nvSpPr>
        <xdr:cNvPr id="400" name="フローチャート: 判断 399">
          <a:extLst>
            <a:ext uri="{FF2B5EF4-FFF2-40B4-BE49-F238E27FC236}">
              <a16:creationId xmlns:a16="http://schemas.microsoft.com/office/drawing/2014/main" id="{00000000-0008-0000-0F00-000090010000}"/>
            </a:ext>
          </a:extLst>
        </xdr:cNvPr>
        <xdr:cNvSpPr/>
      </xdr:nvSpPr>
      <xdr:spPr>
        <a:xfrm>
          <a:off x="1968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156845</xdr:rowOff>
    </xdr:from>
    <xdr:to>
      <xdr:col>6</xdr:col>
      <xdr:colOff>38100</xdr:colOff>
      <xdr:row>103</xdr:row>
      <xdr:rowOff>86995</xdr:rowOff>
    </xdr:to>
    <xdr:sp macro="" textlink="">
      <xdr:nvSpPr>
        <xdr:cNvPr id="401" name="フローチャート: 判断 400">
          <a:extLst>
            <a:ext uri="{FF2B5EF4-FFF2-40B4-BE49-F238E27FC236}">
              <a16:creationId xmlns:a16="http://schemas.microsoft.com/office/drawing/2014/main" id="{00000000-0008-0000-0F00-000091010000}"/>
            </a:ext>
          </a:extLst>
        </xdr:cNvPr>
        <xdr:cNvSpPr/>
      </xdr:nvSpPr>
      <xdr:spPr>
        <a:xfrm>
          <a:off x="1079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156845</xdr:rowOff>
    </xdr:from>
    <xdr:to>
      <xdr:col>24</xdr:col>
      <xdr:colOff>114300</xdr:colOff>
      <xdr:row>104</xdr:row>
      <xdr:rowOff>86995</xdr:rowOff>
    </xdr:to>
    <xdr:sp macro="" textlink="">
      <xdr:nvSpPr>
        <xdr:cNvPr id="407" name="楕円 406">
          <a:extLst>
            <a:ext uri="{FF2B5EF4-FFF2-40B4-BE49-F238E27FC236}">
              <a16:creationId xmlns:a16="http://schemas.microsoft.com/office/drawing/2014/main" id="{00000000-0008-0000-0F00-000097010000}"/>
            </a:ext>
          </a:extLst>
        </xdr:cNvPr>
        <xdr:cNvSpPr/>
      </xdr:nvSpPr>
      <xdr:spPr>
        <a:xfrm>
          <a:off x="45847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135272</xdr:rowOff>
    </xdr:from>
    <xdr:ext cx="405111" cy="259045"/>
    <xdr:sp macro="" textlink="">
      <xdr:nvSpPr>
        <xdr:cNvPr id="408" name="【市民会館】&#10;有形固定資産減価償却率該当値テキスト">
          <a:extLst>
            <a:ext uri="{FF2B5EF4-FFF2-40B4-BE49-F238E27FC236}">
              <a16:creationId xmlns:a16="http://schemas.microsoft.com/office/drawing/2014/main" id="{00000000-0008-0000-0F00-000098010000}"/>
            </a:ext>
          </a:extLst>
        </xdr:cNvPr>
        <xdr:cNvSpPr txBox="1"/>
      </xdr:nvSpPr>
      <xdr:spPr>
        <a:xfrm>
          <a:off x="4673600"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114936</xdr:rowOff>
    </xdr:from>
    <xdr:to>
      <xdr:col>20</xdr:col>
      <xdr:colOff>38100</xdr:colOff>
      <xdr:row>104</xdr:row>
      <xdr:rowOff>45086</xdr:rowOff>
    </xdr:to>
    <xdr:sp macro="" textlink="">
      <xdr:nvSpPr>
        <xdr:cNvPr id="409" name="楕円 408">
          <a:extLst>
            <a:ext uri="{FF2B5EF4-FFF2-40B4-BE49-F238E27FC236}">
              <a16:creationId xmlns:a16="http://schemas.microsoft.com/office/drawing/2014/main" id="{00000000-0008-0000-0F00-000099010000}"/>
            </a:ext>
          </a:extLst>
        </xdr:cNvPr>
        <xdr:cNvSpPr/>
      </xdr:nvSpPr>
      <xdr:spPr>
        <a:xfrm>
          <a:off x="3746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165736</xdr:rowOff>
    </xdr:from>
    <xdr:to>
      <xdr:col>24</xdr:col>
      <xdr:colOff>63500</xdr:colOff>
      <xdr:row>104</xdr:row>
      <xdr:rowOff>36195</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3797300" y="178250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95886</xdr:rowOff>
    </xdr:from>
    <xdr:to>
      <xdr:col>15</xdr:col>
      <xdr:colOff>101600</xdr:colOff>
      <xdr:row>104</xdr:row>
      <xdr:rowOff>26036</xdr:rowOff>
    </xdr:to>
    <xdr:sp macro="" textlink="">
      <xdr:nvSpPr>
        <xdr:cNvPr id="411" name="楕円 410">
          <a:extLst>
            <a:ext uri="{FF2B5EF4-FFF2-40B4-BE49-F238E27FC236}">
              <a16:creationId xmlns:a16="http://schemas.microsoft.com/office/drawing/2014/main" id="{00000000-0008-0000-0F00-00009B010000}"/>
            </a:ext>
          </a:extLst>
        </xdr:cNvPr>
        <xdr:cNvSpPr/>
      </xdr:nvSpPr>
      <xdr:spPr>
        <a:xfrm>
          <a:off x="2857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146686</xdr:rowOff>
    </xdr:from>
    <xdr:to>
      <xdr:col>19</xdr:col>
      <xdr:colOff>177800</xdr:colOff>
      <xdr:row>103</xdr:row>
      <xdr:rowOff>165736</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2908300" y="178060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55880</xdr:rowOff>
    </xdr:from>
    <xdr:to>
      <xdr:col>10</xdr:col>
      <xdr:colOff>165100</xdr:colOff>
      <xdr:row>103</xdr:row>
      <xdr:rowOff>157480</xdr:rowOff>
    </xdr:to>
    <xdr:sp macro="" textlink="">
      <xdr:nvSpPr>
        <xdr:cNvPr id="413" name="楕円 412">
          <a:extLst>
            <a:ext uri="{FF2B5EF4-FFF2-40B4-BE49-F238E27FC236}">
              <a16:creationId xmlns:a16="http://schemas.microsoft.com/office/drawing/2014/main" id="{00000000-0008-0000-0F00-00009D010000}"/>
            </a:ext>
          </a:extLst>
        </xdr:cNvPr>
        <xdr:cNvSpPr/>
      </xdr:nvSpPr>
      <xdr:spPr>
        <a:xfrm>
          <a:off x="1968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106680</xdr:rowOff>
    </xdr:from>
    <xdr:to>
      <xdr:col>15</xdr:col>
      <xdr:colOff>50800</xdr:colOff>
      <xdr:row>103</xdr:row>
      <xdr:rowOff>146686</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2019300" y="177660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78739</xdr:rowOff>
    </xdr:from>
    <xdr:to>
      <xdr:col>6</xdr:col>
      <xdr:colOff>38100</xdr:colOff>
      <xdr:row>103</xdr:row>
      <xdr:rowOff>8889</xdr:rowOff>
    </xdr:to>
    <xdr:sp macro="" textlink="">
      <xdr:nvSpPr>
        <xdr:cNvPr id="415" name="楕円 414">
          <a:extLst>
            <a:ext uri="{FF2B5EF4-FFF2-40B4-BE49-F238E27FC236}">
              <a16:creationId xmlns:a16="http://schemas.microsoft.com/office/drawing/2014/main" id="{00000000-0008-0000-0F00-00009F010000}"/>
            </a:ext>
          </a:extLst>
        </xdr:cNvPr>
        <xdr:cNvSpPr/>
      </xdr:nvSpPr>
      <xdr:spPr>
        <a:xfrm>
          <a:off x="1079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129539</xdr:rowOff>
    </xdr:from>
    <xdr:to>
      <xdr:col>10</xdr:col>
      <xdr:colOff>114300</xdr:colOff>
      <xdr:row>103</xdr:row>
      <xdr:rowOff>106680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130300" y="17617439"/>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76216</xdr:rowOff>
    </xdr:from>
    <xdr:ext cx="405111" cy="259045"/>
    <xdr:sp macro="" textlink="">
      <xdr:nvSpPr>
        <xdr:cNvPr id="417" name="n_1aveValue【市民会館】&#10;有形固定資産減価償却率">
          <a:extLst>
            <a:ext uri="{FF2B5EF4-FFF2-40B4-BE49-F238E27FC236}">
              <a16:creationId xmlns:a16="http://schemas.microsoft.com/office/drawing/2014/main" id="{00000000-0008-0000-0F00-0000A1010000}"/>
            </a:ext>
          </a:extLst>
        </xdr:cNvPr>
        <xdr:cNvSpPr txBox="1"/>
      </xdr:nvSpPr>
      <xdr:spPr>
        <a:xfrm>
          <a:off x="3582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19066</xdr:rowOff>
    </xdr:from>
    <xdr:ext cx="405111" cy="259045"/>
    <xdr:sp macro="" textlink="">
      <xdr:nvSpPr>
        <xdr:cNvPr id="418" name="n_2aveValue【市民会館】&#10;有形固定資産減価償却率">
          <a:extLst>
            <a:ext uri="{FF2B5EF4-FFF2-40B4-BE49-F238E27FC236}">
              <a16:creationId xmlns:a16="http://schemas.microsoft.com/office/drawing/2014/main" id="{00000000-0008-0000-0F00-0000A2010000}"/>
            </a:ext>
          </a:extLst>
        </xdr:cNvPr>
        <xdr:cNvSpPr txBox="1"/>
      </xdr:nvSpPr>
      <xdr:spPr>
        <a:xfrm>
          <a:off x="2705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153052</xdr:rowOff>
    </xdr:from>
    <xdr:ext cx="405111" cy="259045"/>
    <xdr:sp macro="" textlink="">
      <xdr:nvSpPr>
        <xdr:cNvPr id="419" name="n_3aveValue【市民会館】&#10;有形固定資産減価償却率">
          <a:extLst>
            <a:ext uri="{FF2B5EF4-FFF2-40B4-BE49-F238E27FC236}">
              <a16:creationId xmlns:a16="http://schemas.microsoft.com/office/drawing/2014/main" id="{00000000-0008-0000-0F00-0000A3010000}"/>
            </a:ext>
          </a:extLst>
        </xdr:cNvPr>
        <xdr:cNvSpPr txBox="1"/>
      </xdr:nvSpPr>
      <xdr:spPr>
        <a:xfrm>
          <a:off x="1816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78122</xdr:rowOff>
    </xdr:from>
    <xdr:ext cx="405111" cy="259045"/>
    <xdr:sp macro="" textlink="">
      <xdr:nvSpPr>
        <xdr:cNvPr id="420" name="n_4aveValue【市民会館】&#10;有形固定資産減価償却率">
          <a:extLst>
            <a:ext uri="{FF2B5EF4-FFF2-40B4-BE49-F238E27FC236}">
              <a16:creationId xmlns:a16="http://schemas.microsoft.com/office/drawing/2014/main" id="{00000000-0008-0000-0F00-0000A4010000}"/>
            </a:ext>
          </a:extLst>
        </xdr:cNvPr>
        <xdr:cNvSpPr txBox="1"/>
      </xdr:nvSpPr>
      <xdr:spPr>
        <a:xfrm>
          <a:off x="92774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61613</xdr:rowOff>
    </xdr:from>
    <xdr:ext cx="405111" cy="259045"/>
    <xdr:sp macro="" textlink="">
      <xdr:nvSpPr>
        <xdr:cNvPr id="421" name="n_1mainValue【市民会館】&#10;有形固定資産減価償却率">
          <a:extLst>
            <a:ext uri="{FF2B5EF4-FFF2-40B4-BE49-F238E27FC236}">
              <a16:creationId xmlns:a16="http://schemas.microsoft.com/office/drawing/2014/main" id="{00000000-0008-0000-0F00-0000A5010000}"/>
            </a:ext>
          </a:extLst>
        </xdr:cNvPr>
        <xdr:cNvSpPr txBox="1"/>
      </xdr:nvSpPr>
      <xdr:spPr>
        <a:xfrm>
          <a:off x="35820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42563</xdr:rowOff>
    </xdr:from>
    <xdr:ext cx="405111" cy="259045"/>
    <xdr:sp macro="" textlink="">
      <xdr:nvSpPr>
        <xdr:cNvPr id="422" name="n_2mainValue【市民会館】&#10;有形固定資産減価償却率">
          <a:extLst>
            <a:ext uri="{FF2B5EF4-FFF2-40B4-BE49-F238E27FC236}">
              <a16:creationId xmlns:a16="http://schemas.microsoft.com/office/drawing/2014/main" id="{00000000-0008-0000-0F00-0000A6010000}"/>
            </a:ext>
          </a:extLst>
        </xdr:cNvPr>
        <xdr:cNvSpPr txBox="1"/>
      </xdr:nvSpPr>
      <xdr:spPr>
        <a:xfrm>
          <a:off x="2705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148607</xdr:rowOff>
    </xdr:from>
    <xdr:ext cx="405111" cy="259045"/>
    <xdr:sp macro="" textlink="">
      <xdr:nvSpPr>
        <xdr:cNvPr id="423" name="n_3mainValue【市民会館】&#10;有形固定資産減価償却率">
          <a:extLst>
            <a:ext uri="{FF2B5EF4-FFF2-40B4-BE49-F238E27FC236}">
              <a16:creationId xmlns:a16="http://schemas.microsoft.com/office/drawing/2014/main" id="{00000000-0008-0000-0F00-0000A7010000}"/>
            </a:ext>
          </a:extLst>
        </xdr:cNvPr>
        <xdr:cNvSpPr txBox="1"/>
      </xdr:nvSpPr>
      <xdr:spPr>
        <a:xfrm>
          <a:off x="1816744"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25416</xdr:rowOff>
    </xdr:from>
    <xdr:ext cx="405111" cy="259045"/>
    <xdr:sp macro="" textlink="">
      <xdr:nvSpPr>
        <xdr:cNvPr id="424" name="n_4mainValue【市民会館】&#10;有形固定資産減価償却率">
          <a:extLst>
            <a:ext uri="{FF2B5EF4-FFF2-40B4-BE49-F238E27FC236}">
              <a16:creationId xmlns:a16="http://schemas.microsoft.com/office/drawing/2014/main" id="{00000000-0008-0000-0F00-0000A8010000}"/>
            </a:ext>
          </a:extLst>
        </xdr:cNvPr>
        <xdr:cNvSpPr txBox="1"/>
      </xdr:nvSpPr>
      <xdr:spPr>
        <a:xfrm>
          <a:off x="927744"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9" name="【市民会館】&#10;一人当たり面積グラフ枠">
          <a:extLst>
            <a:ext uri="{FF2B5EF4-FFF2-40B4-BE49-F238E27FC236}">
              <a16:creationId xmlns:a16="http://schemas.microsoft.com/office/drawing/2014/main" id="{00000000-0008-0000-0F00-0000C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125186</xdr:rowOff>
    </xdr:from>
    <xdr:to>
      <xdr:col>54</xdr:col>
      <xdr:colOff>189865</xdr:colOff>
      <xdr:row>108</xdr:row>
      <xdr:rowOff>148045</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flipV="1">
          <a:off x="10476865" y="17613086"/>
          <a:ext cx="0" cy="105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51" name="【市民会館】&#10;一人当たり面積最小値テキスト">
          <a:extLst>
            <a:ext uri="{FF2B5EF4-FFF2-40B4-BE49-F238E27FC236}">
              <a16:creationId xmlns:a16="http://schemas.microsoft.com/office/drawing/2014/main" id="{00000000-0008-0000-0F00-0000C3010000}"/>
            </a:ext>
          </a:extLst>
        </xdr:cNvPr>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71863</xdr:rowOff>
    </xdr:from>
    <xdr:ext cx="469744" cy="259045"/>
    <xdr:sp macro="" textlink="">
      <xdr:nvSpPr>
        <xdr:cNvPr id="453" name="【市民会館】&#10;一人当たり面積最大値テキスト">
          <a:extLst>
            <a:ext uri="{FF2B5EF4-FFF2-40B4-BE49-F238E27FC236}">
              <a16:creationId xmlns:a16="http://schemas.microsoft.com/office/drawing/2014/main" id="{00000000-0008-0000-0F00-0000C5010000}"/>
            </a:ext>
          </a:extLst>
        </xdr:cNvPr>
        <xdr:cNvSpPr txBox="1"/>
      </xdr:nvSpPr>
      <xdr:spPr>
        <a:xfrm>
          <a:off x="10515600" y="1738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125186</xdr:rowOff>
    </xdr:from>
    <xdr:to>
      <xdr:col>55</xdr:col>
      <xdr:colOff>88900</xdr:colOff>
      <xdr:row>102</xdr:row>
      <xdr:rowOff>125186</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0388600" y="1761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121756</xdr:rowOff>
    </xdr:from>
    <xdr:ext cx="469744" cy="259045"/>
    <xdr:sp macro="" textlink="">
      <xdr:nvSpPr>
        <xdr:cNvPr id="455" name="【市民会館】&#10;一人当たり面積平均値テキスト">
          <a:extLst>
            <a:ext uri="{FF2B5EF4-FFF2-40B4-BE49-F238E27FC236}">
              <a16:creationId xmlns:a16="http://schemas.microsoft.com/office/drawing/2014/main" id="{00000000-0008-0000-0F00-0000C7010000}"/>
            </a:ext>
          </a:extLst>
        </xdr:cNvPr>
        <xdr:cNvSpPr txBox="1"/>
      </xdr:nvSpPr>
      <xdr:spPr>
        <a:xfrm>
          <a:off x="10515600" y="18124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98879</xdr:rowOff>
    </xdr:from>
    <xdr:to>
      <xdr:col>55</xdr:col>
      <xdr:colOff>50800</xdr:colOff>
      <xdr:row>107</xdr:row>
      <xdr:rowOff>29029</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10426700" y="182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35198</xdr:rowOff>
    </xdr:from>
    <xdr:to>
      <xdr:col>50</xdr:col>
      <xdr:colOff>165100</xdr:colOff>
      <xdr:row>106</xdr:row>
      <xdr:rowOff>136798</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9588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20501</xdr:rowOff>
    </xdr:from>
    <xdr:to>
      <xdr:col>46</xdr:col>
      <xdr:colOff>38100</xdr:colOff>
      <xdr:row>106</xdr:row>
      <xdr:rowOff>122101</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8699500" y="181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xdr:rowOff>
    </xdr:from>
    <xdr:to>
      <xdr:col>41</xdr:col>
      <xdr:colOff>101600</xdr:colOff>
      <xdr:row>106</xdr:row>
      <xdr:rowOff>109038</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7810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129902</xdr:rowOff>
    </xdr:from>
    <xdr:to>
      <xdr:col>36</xdr:col>
      <xdr:colOff>165100</xdr:colOff>
      <xdr:row>106</xdr:row>
      <xdr:rowOff>60052</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6921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67855</xdr:rowOff>
    </xdr:from>
    <xdr:to>
      <xdr:col>55</xdr:col>
      <xdr:colOff>50800</xdr:colOff>
      <xdr:row>107</xdr:row>
      <xdr:rowOff>169455</xdr:rowOff>
    </xdr:to>
    <xdr:sp macro="" textlink="">
      <xdr:nvSpPr>
        <xdr:cNvPr id="466" name="楕円 465">
          <a:extLst>
            <a:ext uri="{FF2B5EF4-FFF2-40B4-BE49-F238E27FC236}">
              <a16:creationId xmlns:a16="http://schemas.microsoft.com/office/drawing/2014/main" id="{00000000-0008-0000-0F00-0000D2010000}"/>
            </a:ext>
          </a:extLst>
        </xdr:cNvPr>
        <xdr:cNvSpPr/>
      </xdr:nvSpPr>
      <xdr:spPr>
        <a:xfrm>
          <a:off x="104267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46282</xdr:rowOff>
    </xdr:from>
    <xdr:ext cx="469744" cy="259045"/>
    <xdr:sp macro="" textlink="">
      <xdr:nvSpPr>
        <xdr:cNvPr id="467" name="【市民会館】&#10;一人当たり面積該当値テキスト">
          <a:extLst>
            <a:ext uri="{FF2B5EF4-FFF2-40B4-BE49-F238E27FC236}">
              <a16:creationId xmlns:a16="http://schemas.microsoft.com/office/drawing/2014/main" id="{00000000-0008-0000-0F00-0000D3010000}"/>
            </a:ext>
          </a:extLst>
        </xdr:cNvPr>
        <xdr:cNvSpPr txBox="1"/>
      </xdr:nvSpPr>
      <xdr:spPr>
        <a:xfrm>
          <a:off x="10515600" y="1839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72752</xdr:rowOff>
    </xdr:from>
    <xdr:to>
      <xdr:col>50</xdr:col>
      <xdr:colOff>165100</xdr:colOff>
      <xdr:row>108</xdr:row>
      <xdr:rowOff>2902</xdr:rowOff>
    </xdr:to>
    <xdr:sp macro="" textlink="">
      <xdr:nvSpPr>
        <xdr:cNvPr id="468" name="楕円 467">
          <a:extLst>
            <a:ext uri="{FF2B5EF4-FFF2-40B4-BE49-F238E27FC236}">
              <a16:creationId xmlns:a16="http://schemas.microsoft.com/office/drawing/2014/main" id="{00000000-0008-0000-0F00-0000D4010000}"/>
            </a:ext>
          </a:extLst>
        </xdr:cNvPr>
        <xdr:cNvSpPr/>
      </xdr:nvSpPr>
      <xdr:spPr>
        <a:xfrm>
          <a:off x="9588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118655</xdr:rowOff>
    </xdr:from>
    <xdr:to>
      <xdr:col>55</xdr:col>
      <xdr:colOff>0</xdr:colOff>
      <xdr:row>107</xdr:row>
      <xdr:rowOff>123552</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flipV="1">
          <a:off x="9639300" y="18463805"/>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77651</xdr:rowOff>
    </xdr:from>
    <xdr:to>
      <xdr:col>46</xdr:col>
      <xdr:colOff>38100</xdr:colOff>
      <xdr:row>108</xdr:row>
      <xdr:rowOff>7801</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8699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123552</xdr:rowOff>
    </xdr:from>
    <xdr:to>
      <xdr:col>50</xdr:col>
      <xdr:colOff>114300</xdr:colOff>
      <xdr:row>107</xdr:row>
      <xdr:rowOff>128451</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flipV="1">
          <a:off x="8750300" y="1846870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82550</xdr:rowOff>
    </xdr:from>
    <xdr:to>
      <xdr:col>41</xdr:col>
      <xdr:colOff>101600</xdr:colOff>
      <xdr:row>108</xdr:row>
      <xdr:rowOff>12700</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7810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128451</xdr:rowOff>
    </xdr:from>
    <xdr:to>
      <xdr:col>45</xdr:col>
      <xdr:colOff>177800</xdr:colOff>
      <xdr:row>107</xdr:row>
      <xdr:rowOff>133350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7861300" y="1847360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99</xdr:row>
      <xdr:rowOff>62956</xdr:rowOff>
    </xdr:from>
    <xdr:to>
      <xdr:col>36</xdr:col>
      <xdr:colOff>165100</xdr:colOff>
      <xdr:row>99</xdr:row>
      <xdr:rowOff>164556</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6921500" y="1703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99</xdr:row>
      <xdr:rowOff>113756</xdr:rowOff>
    </xdr:from>
    <xdr:to>
      <xdr:col>41</xdr:col>
      <xdr:colOff>50800</xdr:colOff>
      <xdr:row>107</xdr:row>
      <xdr:rowOff>133350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6972300" y="17087306"/>
          <a:ext cx="889000" cy="139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153325</xdr:rowOff>
    </xdr:from>
    <xdr:ext cx="469744" cy="259045"/>
    <xdr:sp macro="" textlink="">
      <xdr:nvSpPr>
        <xdr:cNvPr id="476" name="n_1aveValue【市民会館】&#10;一人当たり面積">
          <a:extLst>
            <a:ext uri="{FF2B5EF4-FFF2-40B4-BE49-F238E27FC236}">
              <a16:creationId xmlns:a16="http://schemas.microsoft.com/office/drawing/2014/main" id="{00000000-0008-0000-0F00-0000DC010000}"/>
            </a:ext>
          </a:extLst>
        </xdr:cNvPr>
        <xdr:cNvSpPr txBox="1"/>
      </xdr:nvSpPr>
      <xdr:spPr>
        <a:xfrm>
          <a:off x="9391727" y="1798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138628</xdr:rowOff>
    </xdr:from>
    <xdr:ext cx="469744" cy="259045"/>
    <xdr:sp macro="" textlink="">
      <xdr:nvSpPr>
        <xdr:cNvPr id="477" name="n_2aveValue【市民会館】&#10;一人当たり面積">
          <a:extLst>
            <a:ext uri="{FF2B5EF4-FFF2-40B4-BE49-F238E27FC236}">
              <a16:creationId xmlns:a16="http://schemas.microsoft.com/office/drawing/2014/main" id="{00000000-0008-0000-0F00-0000DD010000}"/>
            </a:ext>
          </a:extLst>
        </xdr:cNvPr>
        <xdr:cNvSpPr txBox="1"/>
      </xdr:nvSpPr>
      <xdr:spPr>
        <a:xfrm>
          <a:off x="8515427" y="1796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125565</xdr:rowOff>
    </xdr:from>
    <xdr:ext cx="469744" cy="259045"/>
    <xdr:sp macro="" textlink="">
      <xdr:nvSpPr>
        <xdr:cNvPr id="478" name="n_3aveValue【市民会館】&#10;一人当たり面積">
          <a:extLst>
            <a:ext uri="{FF2B5EF4-FFF2-40B4-BE49-F238E27FC236}">
              <a16:creationId xmlns:a16="http://schemas.microsoft.com/office/drawing/2014/main" id="{00000000-0008-0000-0F00-0000DE010000}"/>
            </a:ext>
          </a:extLst>
        </xdr:cNvPr>
        <xdr:cNvSpPr txBox="1"/>
      </xdr:nvSpPr>
      <xdr:spPr>
        <a:xfrm>
          <a:off x="7626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51179</xdr:rowOff>
    </xdr:from>
    <xdr:ext cx="469744" cy="259045"/>
    <xdr:sp macro="" textlink="">
      <xdr:nvSpPr>
        <xdr:cNvPr id="479" name="n_4aveValue【市民会館】&#10;一人当たり面積">
          <a:extLst>
            <a:ext uri="{FF2B5EF4-FFF2-40B4-BE49-F238E27FC236}">
              <a16:creationId xmlns:a16="http://schemas.microsoft.com/office/drawing/2014/main" id="{00000000-0008-0000-0F00-0000DF010000}"/>
            </a:ext>
          </a:extLst>
        </xdr:cNvPr>
        <xdr:cNvSpPr txBox="1"/>
      </xdr:nvSpPr>
      <xdr:spPr>
        <a:xfrm>
          <a:off x="6737427" y="1822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165479</xdr:rowOff>
    </xdr:from>
    <xdr:ext cx="469744" cy="259045"/>
    <xdr:sp macro="" textlink="">
      <xdr:nvSpPr>
        <xdr:cNvPr id="480" name="n_1mainValue【市民会館】&#10;一人当たり面積">
          <a:extLst>
            <a:ext uri="{FF2B5EF4-FFF2-40B4-BE49-F238E27FC236}">
              <a16:creationId xmlns:a16="http://schemas.microsoft.com/office/drawing/2014/main" id="{00000000-0008-0000-0F00-0000E0010000}"/>
            </a:ext>
          </a:extLst>
        </xdr:cNvPr>
        <xdr:cNvSpPr txBox="1"/>
      </xdr:nvSpPr>
      <xdr:spPr>
        <a:xfrm>
          <a:off x="9391727"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170378</xdr:rowOff>
    </xdr:from>
    <xdr:ext cx="469744" cy="259045"/>
    <xdr:sp macro="" textlink="">
      <xdr:nvSpPr>
        <xdr:cNvPr id="481" name="n_2mainValue【市民会館】&#10;一人当たり面積">
          <a:extLst>
            <a:ext uri="{FF2B5EF4-FFF2-40B4-BE49-F238E27FC236}">
              <a16:creationId xmlns:a16="http://schemas.microsoft.com/office/drawing/2014/main" id="{00000000-0008-0000-0F00-0000E1010000}"/>
            </a:ext>
          </a:extLst>
        </xdr:cNvPr>
        <xdr:cNvSpPr txBox="1"/>
      </xdr:nvSpPr>
      <xdr:spPr>
        <a:xfrm>
          <a:off x="8515427" y="1851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3827</xdr:rowOff>
    </xdr:from>
    <xdr:ext cx="469744" cy="259045"/>
    <xdr:sp macro="" textlink="">
      <xdr:nvSpPr>
        <xdr:cNvPr id="482" name="n_3mainValue【市民会館】&#10;一人当たり面積">
          <a:extLst>
            <a:ext uri="{FF2B5EF4-FFF2-40B4-BE49-F238E27FC236}">
              <a16:creationId xmlns:a16="http://schemas.microsoft.com/office/drawing/2014/main" id="{00000000-0008-0000-0F00-0000E2010000}"/>
            </a:ext>
          </a:extLst>
        </xdr:cNvPr>
        <xdr:cNvSpPr txBox="1"/>
      </xdr:nvSpPr>
      <xdr:spPr>
        <a:xfrm>
          <a:off x="7626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98</xdr:row>
      <xdr:rowOff>9633</xdr:rowOff>
    </xdr:from>
    <xdr:ext cx="469744" cy="259045"/>
    <xdr:sp macro="" textlink="">
      <xdr:nvSpPr>
        <xdr:cNvPr id="483" name="n_4mainValue【市民会館】&#10;一人当たり面積">
          <a:extLst>
            <a:ext uri="{FF2B5EF4-FFF2-40B4-BE49-F238E27FC236}">
              <a16:creationId xmlns:a16="http://schemas.microsoft.com/office/drawing/2014/main" id="{00000000-0008-0000-0F00-0000E3010000}"/>
            </a:ext>
          </a:extLst>
        </xdr:cNvPr>
        <xdr:cNvSpPr txBox="1"/>
      </xdr:nvSpPr>
      <xdr:spPr>
        <a:xfrm>
          <a:off x="6737427" y="1681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7" name="【一般廃棄物処理施設】&#10;有形固定資産減価償却率グラフ枠">
          <a:extLst>
            <a:ext uri="{FF2B5EF4-FFF2-40B4-BE49-F238E27FC236}">
              <a16:creationId xmlns:a16="http://schemas.microsoft.com/office/drawing/2014/main" id="{00000000-0008-0000-0F00-0000F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flipV="1">
          <a:off x="16318864" y="565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09" name="【一般廃棄物処理施設】&#10;有形固定資産減価償却率最小値テキスト">
          <a:extLst>
            <a:ext uri="{FF2B5EF4-FFF2-40B4-BE49-F238E27FC236}">
              <a16:creationId xmlns:a16="http://schemas.microsoft.com/office/drawing/2014/main" id="{00000000-0008-0000-0F00-0000FD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511" name="【一般廃棄物処理施設】&#10;有形固定資産減価償却率最大値テキスト">
          <a:extLst>
            <a:ext uri="{FF2B5EF4-FFF2-40B4-BE49-F238E27FC236}">
              <a16:creationId xmlns:a16="http://schemas.microsoft.com/office/drawing/2014/main" id="{00000000-0008-0000-0F00-0000FF010000}"/>
            </a:ext>
          </a:extLst>
        </xdr:cNvPr>
        <xdr:cNvSpPr txBox="1"/>
      </xdr:nvSpPr>
      <xdr:spPr>
        <a:xfrm>
          <a:off x="16357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6230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83837</xdr:rowOff>
    </xdr:from>
    <xdr:ext cx="405111" cy="259045"/>
    <xdr:sp macro="" textlink="">
      <xdr:nvSpPr>
        <xdr:cNvPr id="513" name="【一般廃棄物処理施設】&#10;有形固定資産減価償却率平均値テキスト">
          <a:extLst>
            <a:ext uri="{FF2B5EF4-FFF2-40B4-BE49-F238E27FC236}">
              <a16:creationId xmlns:a16="http://schemas.microsoft.com/office/drawing/2014/main" id="{00000000-0008-0000-0F00-000001020000}"/>
            </a:ext>
          </a:extLst>
        </xdr:cNvPr>
        <xdr:cNvSpPr txBox="1"/>
      </xdr:nvSpPr>
      <xdr:spPr>
        <a:xfrm>
          <a:off x="16357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514" name="フローチャート: 判断 513">
          <a:extLst>
            <a:ext uri="{FF2B5EF4-FFF2-40B4-BE49-F238E27FC236}">
              <a16:creationId xmlns:a16="http://schemas.microsoft.com/office/drawing/2014/main" id="{00000000-0008-0000-0F00-000002020000}"/>
            </a:ext>
          </a:extLst>
        </xdr:cNvPr>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15430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86360</xdr:rowOff>
    </xdr:from>
    <xdr:to>
      <xdr:col>85</xdr:col>
      <xdr:colOff>177800</xdr:colOff>
      <xdr:row>37</xdr:row>
      <xdr:rowOff>16510</xdr:rowOff>
    </xdr:to>
    <xdr:sp macro="" textlink="">
      <xdr:nvSpPr>
        <xdr:cNvPr id="524" name="楕円 523">
          <a:extLst>
            <a:ext uri="{FF2B5EF4-FFF2-40B4-BE49-F238E27FC236}">
              <a16:creationId xmlns:a16="http://schemas.microsoft.com/office/drawing/2014/main" id="{00000000-0008-0000-0F00-00000C020000}"/>
            </a:ext>
          </a:extLst>
        </xdr:cNvPr>
        <xdr:cNvSpPr/>
      </xdr:nvSpPr>
      <xdr:spPr>
        <a:xfrm>
          <a:off x="162687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109237</xdr:rowOff>
    </xdr:from>
    <xdr:ext cx="405111" cy="259045"/>
    <xdr:sp macro="" textlink="">
      <xdr:nvSpPr>
        <xdr:cNvPr id="525" name="【一般廃棄物処理施設】&#10;有形固定資産減価償却率該当値テキスト">
          <a:extLst>
            <a:ext uri="{FF2B5EF4-FFF2-40B4-BE49-F238E27FC236}">
              <a16:creationId xmlns:a16="http://schemas.microsoft.com/office/drawing/2014/main" id="{00000000-0008-0000-0F00-00000D020000}"/>
            </a:ext>
          </a:extLst>
        </xdr:cNvPr>
        <xdr:cNvSpPr txBox="1"/>
      </xdr:nvSpPr>
      <xdr:spPr>
        <a:xfrm>
          <a:off x="16357600"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80645</xdr:rowOff>
    </xdr:from>
    <xdr:to>
      <xdr:col>81</xdr:col>
      <xdr:colOff>101600</xdr:colOff>
      <xdr:row>41</xdr:row>
      <xdr:rowOff>10795</xdr:rowOff>
    </xdr:to>
    <xdr:sp macro="" textlink="">
      <xdr:nvSpPr>
        <xdr:cNvPr id="526" name="楕円 525">
          <a:extLst>
            <a:ext uri="{FF2B5EF4-FFF2-40B4-BE49-F238E27FC236}">
              <a16:creationId xmlns:a16="http://schemas.microsoft.com/office/drawing/2014/main" id="{00000000-0008-0000-0F00-00000E020000}"/>
            </a:ext>
          </a:extLst>
        </xdr:cNvPr>
        <xdr:cNvSpPr/>
      </xdr:nvSpPr>
      <xdr:spPr>
        <a:xfrm>
          <a:off x="15430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137160</xdr:rowOff>
    </xdr:from>
    <xdr:to>
      <xdr:col>85</xdr:col>
      <xdr:colOff>127000</xdr:colOff>
      <xdr:row>40</xdr:row>
      <xdr:rowOff>131445</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flipV="1">
          <a:off x="15481300" y="6309360"/>
          <a:ext cx="838200" cy="68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57785</xdr:rowOff>
    </xdr:from>
    <xdr:to>
      <xdr:col>76</xdr:col>
      <xdr:colOff>165100</xdr:colOff>
      <xdr:row>40</xdr:row>
      <xdr:rowOff>159385</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14541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108585</xdr:rowOff>
    </xdr:from>
    <xdr:to>
      <xdr:col>81</xdr:col>
      <xdr:colOff>50800</xdr:colOff>
      <xdr:row>40</xdr:row>
      <xdr:rowOff>131445</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4592300" y="69665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34925</xdr:rowOff>
    </xdr:from>
    <xdr:to>
      <xdr:col>72</xdr:col>
      <xdr:colOff>38100</xdr:colOff>
      <xdr:row>40</xdr:row>
      <xdr:rowOff>136525</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3652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85725</xdr:rowOff>
    </xdr:from>
    <xdr:to>
      <xdr:col>76</xdr:col>
      <xdr:colOff>114300</xdr:colOff>
      <xdr:row>40</xdr:row>
      <xdr:rowOff>108585</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3703300" y="69437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90187</xdr:rowOff>
    </xdr:from>
    <xdr:ext cx="405111" cy="259045"/>
    <xdr:sp macro="" textlink="">
      <xdr:nvSpPr>
        <xdr:cNvPr id="532" name="n_1aveValue【一般廃棄物処理施設】&#10;有形固定資産減価償却率">
          <a:extLst>
            <a:ext uri="{FF2B5EF4-FFF2-40B4-BE49-F238E27FC236}">
              <a16:creationId xmlns:a16="http://schemas.microsoft.com/office/drawing/2014/main" id="{00000000-0008-0000-0F00-000014020000}"/>
            </a:ext>
          </a:extLst>
        </xdr:cNvPr>
        <xdr:cNvSpPr txBox="1"/>
      </xdr:nvSpPr>
      <xdr:spPr>
        <a:xfrm>
          <a:off x="15266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533" name="n_2aveValue【一般廃棄物処理施設】&#10;有形固定資産減価償却率">
          <a:extLst>
            <a:ext uri="{FF2B5EF4-FFF2-40B4-BE49-F238E27FC236}">
              <a16:creationId xmlns:a16="http://schemas.microsoft.com/office/drawing/2014/main" id="{00000000-0008-0000-0F00-000015020000}"/>
            </a:ext>
          </a:extLst>
        </xdr:cNvPr>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534" name="n_3aveValue【一般廃棄物処理施設】&#10;有形固定資産減価償却率">
          <a:extLst>
            <a:ext uri="{FF2B5EF4-FFF2-40B4-BE49-F238E27FC236}">
              <a16:creationId xmlns:a16="http://schemas.microsoft.com/office/drawing/2014/main" id="{00000000-0008-0000-0F00-000016020000}"/>
            </a:ext>
          </a:extLst>
        </xdr:cNvPr>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23512</xdr:rowOff>
    </xdr:from>
    <xdr:ext cx="405111" cy="259045"/>
    <xdr:sp macro="" textlink="">
      <xdr:nvSpPr>
        <xdr:cNvPr id="535" name="n_4aveValue【一般廃棄物処理施設】&#10;有形固定資産減価償却率">
          <a:extLst>
            <a:ext uri="{FF2B5EF4-FFF2-40B4-BE49-F238E27FC236}">
              <a16:creationId xmlns:a16="http://schemas.microsoft.com/office/drawing/2014/main" id="{00000000-0008-0000-0F00-000017020000}"/>
            </a:ext>
          </a:extLst>
        </xdr:cNvPr>
        <xdr:cNvSpPr txBox="1"/>
      </xdr:nvSpPr>
      <xdr:spPr>
        <a:xfrm>
          <a:off x="12611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1922</xdr:rowOff>
    </xdr:from>
    <xdr:ext cx="405111" cy="259045"/>
    <xdr:sp macro="" textlink="">
      <xdr:nvSpPr>
        <xdr:cNvPr id="536" name="n_1mainValue【一般廃棄物処理施設】&#10;有形固定資産減価償却率">
          <a:extLst>
            <a:ext uri="{FF2B5EF4-FFF2-40B4-BE49-F238E27FC236}">
              <a16:creationId xmlns:a16="http://schemas.microsoft.com/office/drawing/2014/main" id="{00000000-0008-0000-0F00-000018020000}"/>
            </a:ext>
          </a:extLst>
        </xdr:cNvPr>
        <xdr:cNvSpPr txBox="1"/>
      </xdr:nvSpPr>
      <xdr:spPr>
        <a:xfrm>
          <a:off x="152660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150512</xdr:rowOff>
    </xdr:from>
    <xdr:ext cx="405111" cy="259045"/>
    <xdr:sp macro="" textlink="">
      <xdr:nvSpPr>
        <xdr:cNvPr id="537" name="n_2mainValue【一般廃棄物処理施設】&#10;有形固定資産減価償却率">
          <a:extLst>
            <a:ext uri="{FF2B5EF4-FFF2-40B4-BE49-F238E27FC236}">
              <a16:creationId xmlns:a16="http://schemas.microsoft.com/office/drawing/2014/main" id="{00000000-0008-0000-0F00-000019020000}"/>
            </a:ext>
          </a:extLst>
        </xdr:cNvPr>
        <xdr:cNvSpPr txBox="1"/>
      </xdr:nvSpPr>
      <xdr:spPr>
        <a:xfrm>
          <a:off x="14389744"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127652</xdr:rowOff>
    </xdr:from>
    <xdr:ext cx="405111" cy="259045"/>
    <xdr:sp macro="" textlink="">
      <xdr:nvSpPr>
        <xdr:cNvPr id="538" name="n_3main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3500744"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1" name="【一般廃棄物処理施設】&#10;一人当たり有形固定資産（償却資産）額グラフ枠">
          <a:extLst>
            <a:ext uri="{FF2B5EF4-FFF2-40B4-BE49-F238E27FC236}">
              <a16:creationId xmlns:a16="http://schemas.microsoft.com/office/drawing/2014/main" id="{00000000-0008-0000-0F00-00003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563" name="【一般廃棄物処理施設】&#10;一人当たり有形固定資産（償却資産）額最小値テキスト">
          <a:extLst>
            <a:ext uri="{FF2B5EF4-FFF2-40B4-BE49-F238E27FC236}">
              <a16:creationId xmlns:a16="http://schemas.microsoft.com/office/drawing/2014/main" id="{00000000-0008-0000-0F00-000033020000}"/>
            </a:ext>
          </a:extLst>
        </xdr:cNvPr>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565" name="【一般廃棄物処理施設】&#10;一人当たり有形固定資産（償却資産）額最大値テキスト">
          <a:extLst>
            <a:ext uri="{FF2B5EF4-FFF2-40B4-BE49-F238E27FC236}">
              <a16:creationId xmlns:a16="http://schemas.microsoft.com/office/drawing/2014/main" id="{00000000-0008-0000-0F00-000035020000}"/>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127244</xdr:rowOff>
    </xdr:from>
    <xdr:ext cx="599010" cy="259045"/>
    <xdr:sp macro="" textlink="">
      <xdr:nvSpPr>
        <xdr:cNvPr id="567" name="【一般廃棄物処理施設】&#10;一人当たり有形固定資産（償却資産）額平均値テキスト">
          <a:extLst>
            <a:ext uri="{FF2B5EF4-FFF2-40B4-BE49-F238E27FC236}">
              <a16:creationId xmlns:a16="http://schemas.microsoft.com/office/drawing/2014/main" id="{00000000-0008-0000-0F00-000037020000}"/>
            </a:ext>
          </a:extLst>
        </xdr:cNvPr>
        <xdr:cNvSpPr txBox="1"/>
      </xdr:nvSpPr>
      <xdr:spPr>
        <a:xfrm>
          <a:off x="22199600" y="6642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568" name="フローチャート: 判断 567">
          <a:extLst>
            <a:ext uri="{FF2B5EF4-FFF2-40B4-BE49-F238E27FC236}">
              <a16:creationId xmlns:a16="http://schemas.microsoft.com/office/drawing/2014/main" id="{00000000-0008-0000-0F00-000038020000}"/>
            </a:ext>
          </a:extLst>
        </xdr:cNvPr>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569" name="フローチャート: 判断 568">
          <a:extLst>
            <a:ext uri="{FF2B5EF4-FFF2-40B4-BE49-F238E27FC236}">
              <a16:creationId xmlns:a16="http://schemas.microsoft.com/office/drawing/2014/main" id="{00000000-0008-0000-0F00-000039020000}"/>
            </a:ext>
          </a:extLst>
        </xdr:cNvPr>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570" name="フローチャート: 判断 569">
          <a:extLst>
            <a:ext uri="{FF2B5EF4-FFF2-40B4-BE49-F238E27FC236}">
              <a16:creationId xmlns:a16="http://schemas.microsoft.com/office/drawing/2014/main" id="{00000000-0008-0000-0F00-00003A020000}"/>
            </a:ext>
          </a:extLst>
        </xdr:cNvPr>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51377</xdr:rowOff>
    </xdr:from>
    <xdr:to>
      <xdr:col>116</xdr:col>
      <xdr:colOff>114300</xdr:colOff>
      <xdr:row>37</xdr:row>
      <xdr:rowOff>152977</xdr:rowOff>
    </xdr:to>
    <xdr:sp macro="" textlink="">
      <xdr:nvSpPr>
        <xdr:cNvPr id="578" name="楕円 577">
          <a:extLst>
            <a:ext uri="{FF2B5EF4-FFF2-40B4-BE49-F238E27FC236}">
              <a16:creationId xmlns:a16="http://schemas.microsoft.com/office/drawing/2014/main" id="{00000000-0008-0000-0F00-000042020000}"/>
            </a:ext>
          </a:extLst>
        </xdr:cNvPr>
        <xdr:cNvSpPr/>
      </xdr:nvSpPr>
      <xdr:spPr>
        <a:xfrm>
          <a:off x="22110700" y="639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74254</xdr:rowOff>
    </xdr:from>
    <xdr:ext cx="599010" cy="259045"/>
    <xdr:sp macro="" textlink="">
      <xdr:nvSpPr>
        <xdr:cNvPr id="579" name="【一般廃棄物処理施設】&#10;一人当たり有形固定資産（償却資産）額該当値テキスト">
          <a:extLst>
            <a:ext uri="{FF2B5EF4-FFF2-40B4-BE49-F238E27FC236}">
              <a16:creationId xmlns:a16="http://schemas.microsoft.com/office/drawing/2014/main" id="{00000000-0008-0000-0F00-000043020000}"/>
            </a:ext>
          </a:extLst>
        </xdr:cNvPr>
        <xdr:cNvSpPr txBox="1"/>
      </xdr:nvSpPr>
      <xdr:spPr>
        <a:xfrm>
          <a:off x="22199600" y="6246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52558</xdr:rowOff>
    </xdr:from>
    <xdr:to>
      <xdr:col>112</xdr:col>
      <xdr:colOff>38100</xdr:colOff>
      <xdr:row>39</xdr:row>
      <xdr:rowOff>154158</xdr:rowOff>
    </xdr:to>
    <xdr:sp macro="" textlink="">
      <xdr:nvSpPr>
        <xdr:cNvPr id="580" name="楕円 579">
          <a:extLst>
            <a:ext uri="{FF2B5EF4-FFF2-40B4-BE49-F238E27FC236}">
              <a16:creationId xmlns:a16="http://schemas.microsoft.com/office/drawing/2014/main" id="{00000000-0008-0000-0F00-000044020000}"/>
            </a:ext>
          </a:extLst>
        </xdr:cNvPr>
        <xdr:cNvSpPr/>
      </xdr:nvSpPr>
      <xdr:spPr>
        <a:xfrm>
          <a:off x="21272500" y="673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102177</xdr:rowOff>
    </xdr:from>
    <xdr:to>
      <xdr:col>116</xdr:col>
      <xdr:colOff>63500</xdr:colOff>
      <xdr:row>39</xdr:row>
      <xdr:rowOff>103358</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flipV="1">
          <a:off x="21323300" y="6445827"/>
          <a:ext cx="838200" cy="34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64095</xdr:rowOff>
    </xdr:from>
    <xdr:to>
      <xdr:col>107</xdr:col>
      <xdr:colOff>101600</xdr:colOff>
      <xdr:row>39</xdr:row>
      <xdr:rowOff>165695</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20383500" y="675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103358</xdr:rowOff>
    </xdr:from>
    <xdr:to>
      <xdr:col>111</xdr:col>
      <xdr:colOff>177800</xdr:colOff>
      <xdr:row>39</xdr:row>
      <xdr:rowOff>114895</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flipV="1">
          <a:off x="20434300" y="6789908"/>
          <a:ext cx="889000" cy="1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104598</xdr:rowOff>
    </xdr:from>
    <xdr:to>
      <xdr:col>102</xdr:col>
      <xdr:colOff>165100</xdr:colOff>
      <xdr:row>40</xdr:row>
      <xdr:rowOff>34748</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19494500" y="67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114895</xdr:rowOff>
    </xdr:from>
    <xdr:to>
      <xdr:col>107</xdr:col>
      <xdr:colOff>50800</xdr:colOff>
      <xdr:row>39</xdr:row>
      <xdr:rowOff>155398</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flipV="1">
          <a:off x="19545300" y="6801445"/>
          <a:ext cx="889000" cy="4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149665</xdr:rowOff>
    </xdr:from>
    <xdr:ext cx="599010" cy="259045"/>
    <xdr:sp macro="" textlink="">
      <xdr:nvSpPr>
        <xdr:cNvPr id="586" name="n_1aveValue【一般廃棄物処理施設】&#10;一人当たり有形固定資産（償却資産）額">
          <a:extLst>
            <a:ext uri="{FF2B5EF4-FFF2-40B4-BE49-F238E27FC236}">
              <a16:creationId xmlns:a16="http://schemas.microsoft.com/office/drawing/2014/main" id="{00000000-0008-0000-0F00-00004A020000}"/>
            </a:ext>
          </a:extLst>
        </xdr:cNvPr>
        <xdr:cNvSpPr txBox="1"/>
      </xdr:nvSpPr>
      <xdr:spPr>
        <a:xfrm>
          <a:off x="21011095" y="649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157574</xdr:rowOff>
    </xdr:from>
    <xdr:ext cx="599010" cy="259045"/>
    <xdr:sp macro="" textlink="">
      <xdr:nvSpPr>
        <xdr:cNvPr id="587" name="n_2aveValue【一般廃棄物処理施設】&#10;一人当たり有形固定資産（償却資産）額">
          <a:extLst>
            <a:ext uri="{FF2B5EF4-FFF2-40B4-BE49-F238E27FC236}">
              <a16:creationId xmlns:a16="http://schemas.microsoft.com/office/drawing/2014/main" id="{00000000-0008-0000-0F00-00004B020000}"/>
            </a:ext>
          </a:extLst>
        </xdr:cNvPr>
        <xdr:cNvSpPr txBox="1"/>
      </xdr:nvSpPr>
      <xdr:spPr>
        <a:xfrm>
          <a:off x="20134795" y="650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10474</xdr:rowOff>
    </xdr:from>
    <xdr:ext cx="599010" cy="259045"/>
    <xdr:sp macro="" textlink="">
      <xdr:nvSpPr>
        <xdr:cNvPr id="588" name="n_3aveValue【一般廃棄物処理施設】&#10;一人当たり有形固定資産（償却資産）額">
          <a:extLst>
            <a:ext uri="{FF2B5EF4-FFF2-40B4-BE49-F238E27FC236}">
              <a16:creationId xmlns:a16="http://schemas.microsoft.com/office/drawing/2014/main" id="{00000000-0008-0000-0F00-00004C020000}"/>
            </a:ext>
          </a:extLst>
        </xdr:cNvPr>
        <xdr:cNvSpPr txBox="1"/>
      </xdr:nvSpPr>
      <xdr:spPr>
        <a:xfrm>
          <a:off x="19245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52419</xdr:rowOff>
    </xdr:from>
    <xdr:ext cx="599010" cy="259045"/>
    <xdr:sp macro="" textlink="">
      <xdr:nvSpPr>
        <xdr:cNvPr id="589" name="n_4aveValue【一般廃棄物処理施設】&#10;一人当たり有形固定資産（償却資産）額">
          <a:extLst>
            <a:ext uri="{FF2B5EF4-FFF2-40B4-BE49-F238E27FC236}">
              <a16:creationId xmlns:a16="http://schemas.microsoft.com/office/drawing/2014/main" id="{00000000-0008-0000-0F00-00004D020000}"/>
            </a:ext>
          </a:extLst>
        </xdr:cNvPr>
        <xdr:cNvSpPr txBox="1"/>
      </xdr:nvSpPr>
      <xdr:spPr>
        <a:xfrm>
          <a:off x="18356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145285</xdr:rowOff>
    </xdr:from>
    <xdr:ext cx="599010" cy="259045"/>
    <xdr:sp macro="" textlink="">
      <xdr:nvSpPr>
        <xdr:cNvPr id="590" name="n_1mainValue【一般廃棄物処理施設】&#10;一人当たり有形固定資産（償却資産）額">
          <a:extLst>
            <a:ext uri="{FF2B5EF4-FFF2-40B4-BE49-F238E27FC236}">
              <a16:creationId xmlns:a16="http://schemas.microsoft.com/office/drawing/2014/main" id="{00000000-0008-0000-0F00-00004E020000}"/>
            </a:ext>
          </a:extLst>
        </xdr:cNvPr>
        <xdr:cNvSpPr txBox="1"/>
      </xdr:nvSpPr>
      <xdr:spPr>
        <a:xfrm>
          <a:off x="21011095" y="683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156822</xdr:rowOff>
    </xdr:from>
    <xdr:ext cx="599010" cy="259045"/>
    <xdr:sp macro="" textlink="">
      <xdr:nvSpPr>
        <xdr:cNvPr id="591" name="n_2mainValue【一般廃棄物処理施設】&#10;一人当たり有形固定資産（償却資産）額">
          <a:extLst>
            <a:ext uri="{FF2B5EF4-FFF2-40B4-BE49-F238E27FC236}">
              <a16:creationId xmlns:a16="http://schemas.microsoft.com/office/drawing/2014/main" id="{00000000-0008-0000-0F00-00004F020000}"/>
            </a:ext>
          </a:extLst>
        </xdr:cNvPr>
        <xdr:cNvSpPr txBox="1"/>
      </xdr:nvSpPr>
      <xdr:spPr>
        <a:xfrm>
          <a:off x="20134795" y="684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25875</xdr:rowOff>
    </xdr:from>
    <xdr:ext cx="599010" cy="259045"/>
    <xdr:sp macro="" textlink="">
      <xdr:nvSpPr>
        <xdr:cNvPr id="592" name="n_3mainValue【一般廃棄物処理施設】&#10;一人当たり有形固定資産（償却資産）額">
          <a:extLst>
            <a:ext uri="{FF2B5EF4-FFF2-40B4-BE49-F238E27FC236}">
              <a16:creationId xmlns:a16="http://schemas.microsoft.com/office/drawing/2014/main" id="{00000000-0008-0000-0F00-000050020000}"/>
            </a:ext>
          </a:extLst>
        </xdr:cNvPr>
        <xdr:cNvSpPr txBox="1"/>
      </xdr:nvSpPr>
      <xdr:spPr>
        <a:xfrm>
          <a:off x="19245795" y="6883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保健センター・保健所】&#10;有形固定資産減価償却率グラフ枠">
          <a:extLst>
            <a:ext uri="{FF2B5EF4-FFF2-40B4-BE49-F238E27FC236}">
              <a16:creationId xmlns:a16="http://schemas.microsoft.com/office/drawing/2014/main" id="{00000000-0008-0000-0F00-00006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617" name="【保健センター・保健所】&#10;有形固定資産減価償却率最小値テキスト">
          <a:extLst>
            <a:ext uri="{FF2B5EF4-FFF2-40B4-BE49-F238E27FC236}">
              <a16:creationId xmlns:a16="http://schemas.microsoft.com/office/drawing/2014/main" id="{00000000-0008-0000-0F00-000069020000}"/>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19" name="【保健センター・保健所】&#10;有形固定資産減価償却率最大値テキスト">
          <a:extLst>
            <a:ext uri="{FF2B5EF4-FFF2-40B4-BE49-F238E27FC236}">
              <a16:creationId xmlns:a16="http://schemas.microsoft.com/office/drawing/2014/main" id="{00000000-0008-0000-0F00-00006B020000}"/>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77487</xdr:rowOff>
    </xdr:from>
    <xdr:ext cx="405111" cy="259045"/>
    <xdr:sp macro="" textlink="">
      <xdr:nvSpPr>
        <xdr:cNvPr id="621" name="【保健センター・保健所】&#10;有形固定資産減価償却率平均値テキスト">
          <a:extLst>
            <a:ext uri="{FF2B5EF4-FFF2-40B4-BE49-F238E27FC236}">
              <a16:creationId xmlns:a16="http://schemas.microsoft.com/office/drawing/2014/main" id="{00000000-0008-0000-0F00-00006D020000}"/>
            </a:ext>
          </a:extLst>
        </xdr:cNvPr>
        <xdr:cNvSpPr txBox="1"/>
      </xdr:nvSpPr>
      <xdr:spPr>
        <a:xfrm>
          <a:off x="16357600" y="10021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622" name="フローチャート: 判断 621">
          <a:extLst>
            <a:ext uri="{FF2B5EF4-FFF2-40B4-BE49-F238E27FC236}">
              <a16:creationId xmlns:a16="http://schemas.microsoft.com/office/drawing/2014/main" id="{00000000-0008-0000-0F00-00006E020000}"/>
            </a:ext>
          </a:extLst>
        </xdr:cNvPr>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623" name="フローチャート: 判断 622">
          <a:extLst>
            <a:ext uri="{FF2B5EF4-FFF2-40B4-BE49-F238E27FC236}">
              <a16:creationId xmlns:a16="http://schemas.microsoft.com/office/drawing/2014/main" id="{00000000-0008-0000-0F00-00006F020000}"/>
            </a:ext>
          </a:extLst>
        </xdr:cNvPr>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624" name="フローチャート: 判断 623">
          <a:extLst>
            <a:ext uri="{FF2B5EF4-FFF2-40B4-BE49-F238E27FC236}">
              <a16:creationId xmlns:a16="http://schemas.microsoft.com/office/drawing/2014/main" id="{00000000-0008-0000-0F00-000070020000}"/>
            </a:ext>
          </a:extLst>
        </xdr:cNvPr>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625" name="フローチャート: 判断 624">
          <a:extLst>
            <a:ext uri="{FF2B5EF4-FFF2-40B4-BE49-F238E27FC236}">
              <a16:creationId xmlns:a16="http://schemas.microsoft.com/office/drawing/2014/main" id="{00000000-0008-0000-0F00-000071020000}"/>
            </a:ext>
          </a:extLst>
        </xdr:cNvPr>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626" name="フローチャート: 判断 625">
          <a:extLst>
            <a:ext uri="{FF2B5EF4-FFF2-40B4-BE49-F238E27FC236}">
              <a16:creationId xmlns:a16="http://schemas.microsoft.com/office/drawing/2014/main" id="{00000000-0008-0000-0F00-000072020000}"/>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30480</xdr:rowOff>
    </xdr:from>
    <xdr:to>
      <xdr:col>85</xdr:col>
      <xdr:colOff>177800</xdr:colOff>
      <xdr:row>61</xdr:row>
      <xdr:rowOff>132080</xdr:rowOff>
    </xdr:to>
    <xdr:sp macro="" textlink="">
      <xdr:nvSpPr>
        <xdr:cNvPr id="632" name="楕円 631">
          <a:extLst>
            <a:ext uri="{FF2B5EF4-FFF2-40B4-BE49-F238E27FC236}">
              <a16:creationId xmlns:a16="http://schemas.microsoft.com/office/drawing/2014/main" id="{00000000-0008-0000-0F00-000078020000}"/>
            </a:ext>
          </a:extLst>
        </xdr:cNvPr>
        <xdr:cNvSpPr/>
      </xdr:nvSpPr>
      <xdr:spPr>
        <a:xfrm>
          <a:off x="16268700" y="1048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8907</xdr:rowOff>
    </xdr:from>
    <xdr:ext cx="405111" cy="259045"/>
    <xdr:sp macro="" textlink="">
      <xdr:nvSpPr>
        <xdr:cNvPr id="633" name="【保健センター・保健所】&#10;有形固定資産減価償却率該当値テキスト">
          <a:extLst>
            <a:ext uri="{FF2B5EF4-FFF2-40B4-BE49-F238E27FC236}">
              <a16:creationId xmlns:a16="http://schemas.microsoft.com/office/drawing/2014/main" id="{00000000-0008-0000-0F00-000079020000}"/>
            </a:ext>
          </a:extLst>
        </xdr:cNvPr>
        <xdr:cNvSpPr txBox="1"/>
      </xdr:nvSpPr>
      <xdr:spPr>
        <a:xfrm>
          <a:off x="16357600" y="1046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167640</xdr:rowOff>
    </xdr:from>
    <xdr:to>
      <xdr:col>81</xdr:col>
      <xdr:colOff>101600</xdr:colOff>
      <xdr:row>61</xdr:row>
      <xdr:rowOff>97790</xdr:rowOff>
    </xdr:to>
    <xdr:sp macro="" textlink="">
      <xdr:nvSpPr>
        <xdr:cNvPr id="634" name="楕円 633">
          <a:extLst>
            <a:ext uri="{FF2B5EF4-FFF2-40B4-BE49-F238E27FC236}">
              <a16:creationId xmlns:a16="http://schemas.microsoft.com/office/drawing/2014/main" id="{00000000-0008-0000-0F00-00007A020000}"/>
            </a:ext>
          </a:extLst>
        </xdr:cNvPr>
        <xdr:cNvSpPr/>
      </xdr:nvSpPr>
      <xdr:spPr>
        <a:xfrm>
          <a:off x="154305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46990</xdr:rowOff>
    </xdr:from>
    <xdr:to>
      <xdr:col>85</xdr:col>
      <xdr:colOff>127000</xdr:colOff>
      <xdr:row>61</xdr:row>
      <xdr:rowOff>81280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5481300" y="105054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133350</xdr:rowOff>
    </xdr:from>
    <xdr:to>
      <xdr:col>76</xdr:col>
      <xdr:colOff>165100</xdr:colOff>
      <xdr:row>61</xdr:row>
      <xdr:rowOff>63500</xdr:rowOff>
    </xdr:to>
    <xdr:sp macro="" textlink="">
      <xdr:nvSpPr>
        <xdr:cNvPr id="636" name="楕円 635">
          <a:extLst>
            <a:ext uri="{FF2B5EF4-FFF2-40B4-BE49-F238E27FC236}">
              <a16:creationId xmlns:a16="http://schemas.microsoft.com/office/drawing/2014/main" id="{00000000-0008-0000-0F00-00007C020000}"/>
            </a:ext>
          </a:extLst>
        </xdr:cNvPr>
        <xdr:cNvSpPr/>
      </xdr:nvSpPr>
      <xdr:spPr>
        <a:xfrm>
          <a:off x="145415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12700</xdr:rowOff>
    </xdr:from>
    <xdr:to>
      <xdr:col>81</xdr:col>
      <xdr:colOff>50800</xdr:colOff>
      <xdr:row>61</xdr:row>
      <xdr:rowOff>46990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4592300" y="104711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109220</xdr:rowOff>
    </xdr:from>
    <xdr:to>
      <xdr:col>72</xdr:col>
      <xdr:colOff>38100</xdr:colOff>
      <xdr:row>61</xdr:row>
      <xdr:rowOff>39370</xdr:rowOff>
    </xdr:to>
    <xdr:sp macro="" textlink="">
      <xdr:nvSpPr>
        <xdr:cNvPr id="638" name="楕円 637">
          <a:extLst>
            <a:ext uri="{FF2B5EF4-FFF2-40B4-BE49-F238E27FC236}">
              <a16:creationId xmlns:a16="http://schemas.microsoft.com/office/drawing/2014/main" id="{00000000-0008-0000-0F00-00007E020000}"/>
            </a:ext>
          </a:extLst>
        </xdr:cNvPr>
        <xdr:cNvSpPr/>
      </xdr:nvSpPr>
      <xdr:spPr>
        <a:xfrm>
          <a:off x="13652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160020</xdr:rowOff>
    </xdr:from>
    <xdr:to>
      <xdr:col>76</xdr:col>
      <xdr:colOff>114300</xdr:colOff>
      <xdr:row>61</xdr:row>
      <xdr:rowOff>12700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3703300" y="104470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132080</xdr:rowOff>
    </xdr:from>
    <xdr:to>
      <xdr:col>67</xdr:col>
      <xdr:colOff>101600</xdr:colOff>
      <xdr:row>59</xdr:row>
      <xdr:rowOff>62230</xdr:rowOff>
    </xdr:to>
    <xdr:sp macro="" textlink="">
      <xdr:nvSpPr>
        <xdr:cNvPr id="640" name="楕円 639">
          <a:extLst>
            <a:ext uri="{FF2B5EF4-FFF2-40B4-BE49-F238E27FC236}">
              <a16:creationId xmlns:a16="http://schemas.microsoft.com/office/drawing/2014/main" id="{00000000-0008-0000-0F00-000080020000}"/>
            </a:ext>
          </a:extLst>
        </xdr:cNvPr>
        <xdr:cNvSpPr/>
      </xdr:nvSpPr>
      <xdr:spPr>
        <a:xfrm>
          <a:off x="12763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11430</xdr:rowOff>
    </xdr:from>
    <xdr:to>
      <xdr:col>71</xdr:col>
      <xdr:colOff>177800</xdr:colOff>
      <xdr:row>60</xdr:row>
      <xdr:rowOff>160020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814300" y="101269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xdr:rowOff>
    </xdr:from>
    <xdr:ext cx="405111" cy="259045"/>
    <xdr:sp macro="" textlink="">
      <xdr:nvSpPr>
        <xdr:cNvPr id="642" name="n_1aveValue【保健センター・保健所】&#10;有形固定資産減価償却率">
          <a:extLst>
            <a:ext uri="{FF2B5EF4-FFF2-40B4-BE49-F238E27FC236}">
              <a16:creationId xmlns:a16="http://schemas.microsoft.com/office/drawing/2014/main" id="{00000000-0008-0000-0F00-000082020000}"/>
            </a:ext>
          </a:extLst>
        </xdr:cNvPr>
        <xdr:cNvSpPr txBox="1"/>
      </xdr:nvSpPr>
      <xdr:spPr>
        <a:xfrm>
          <a:off x="15266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130827</xdr:rowOff>
    </xdr:from>
    <xdr:ext cx="405111" cy="259045"/>
    <xdr:sp macro="" textlink="">
      <xdr:nvSpPr>
        <xdr:cNvPr id="643" name="n_2aveValue【保健センター・保健所】&#10;有形固定資産減価償却率">
          <a:extLst>
            <a:ext uri="{FF2B5EF4-FFF2-40B4-BE49-F238E27FC236}">
              <a16:creationId xmlns:a16="http://schemas.microsoft.com/office/drawing/2014/main" id="{00000000-0008-0000-0F00-000083020000}"/>
            </a:ext>
          </a:extLst>
        </xdr:cNvPr>
        <xdr:cNvSpPr txBox="1"/>
      </xdr:nvSpPr>
      <xdr:spPr>
        <a:xfrm>
          <a:off x="14389744" y="990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102887</xdr:rowOff>
    </xdr:from>
    <xdr:ext cx="405111" cy="259045"/>
    <xdr:sp macro="" textlink="">
      <xdr:nvSpPr>
        <xdr:cNvPr id="644" name="n_3aveValue【保健センター・保健所】&#10;有形固定資産減価償却率">
          <a:extLst>
            <a:ext uri="{FF2B5EF4-FFF2-40B4-BE49-F238E27FC236}">
              <a16:creationId xmlns:a16="http://schemas.microsoft.com/office/drawing/2014/main" id="{00000000-0008-0000-0F00-000084020000}"/>
            </a:ext>
          </a:extLst>
        </xdr:cNvPr>
        <xdr:cNvSpPr txBox="1"/>
      </xdr:nvSpPr>
      <xdr:spPr>
        <a:xfrm>
          <a:off x="13500744"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57167</xdr:rowOff>
    </xdr:from>
    <xdr:ext cx="405111" cy="259045"/>
    <xdr:sp macro="" textlink="">
      <xdr:nvSpPr>
        <xdr:cNvPr id="645" name="n_4aveValue【保健センター・保健所】&#10;有形固定資産減価償却率">
          <a:extLst>
            <a:ext uri="{FF2B5EF4-FFF2-40B4-BE49-F238E27FC236}">
              <a16:creationId xmlns:a16="http://schemas.microsoft.com/office/drawing/2014/main" id="{00000000-0008-0000-0F00-000085020000}"/>
            </a:ext>
          </a:extLst>
        </xdr:cNvPr>
        <xdr:cNvSpPr txBox="1"/>
      </xdr:nvSpPr>
      <xdr:spPr>
        <a:xfrm>
          <a:off x="12611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88917</xdr:rowOff>
    </xdr:from>
    <xdr:ext cx="405111" cy="259045"/>
    <xdr:sp macro="" textlink="">
      <xdr:nvSpPr>
        <xdr:cNvPr id="646" name="n_1mainValue【保健センター・保健所】&#10;有形固定資産減価償却率">
          <a:extLst>
            <a:ext uri="{FF2B5EF4-FFF2-40B4-BE49-F238E27FC236}">
              <a16:creationId xmlns:a16="http://schemas.microsoft.com/office/drawing/2014/main" id="{00000000-0008-0000-0F00-000086020000}"/>
            </a:ext>
          </a:extLst>
        </xdr:cNvPr>
        <xdr:cNvSpPr txBox="1"/>
      </xdr:nvSpPr>
      <xdr:spPr>
        <a:xfrm>
          <a:off x="15266044" y="1054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54627</xdr:rowOff>
    </xdr:from>
    <xdr:ext cx="405111" cy="259045"/>
    <xdr:sp macro="" textlink="">
      <xdr:nvSpPr>
        <xdr:cNvPr id="647" name="n_2mainValue【保健センター・保健所】&#10;有形固定資産減価償却率">
          <a:extLst>
            <a:ext uri="{FF2B5EF4-FFF2-40B4-BE49-F238E27FC236}">
              <a16:creationId xmlns:a16="http://schemas.microsoft.com/office/drawing/2014/main" id="{00000000-0008-0000-0F00-000087020000}"/>
            </a:ext>
          </a:extLst>
        </xdr:cNvPr>
        <xdr:cNvSpPr txBox="1"/>
      </xdr:nvSpPr>
      <xdr:spPr>
        <a:xfrm>
          <a:off x="14389744" y="1051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30497</xdr:rowOff>
    </xdr:from>
    <xdr:ext cx="405111" cy="259045"/>
    <xdr:sp macro="" textlink="">
      <xdr:nvSpPr>
        <xdr:cNvPr id="648" name="n_3mainValue【保健センター・保健所】&#10;有形固定資産減価償却率">
          <a:extLst>
            <a:ext uri="{FF2B5EF4-FFF2-40B4-BE49-F238E27FC236}">
              <a16:creationId xmlns:a16="http://schemas.microsoft.com/office/drawing/2014/main" id="{00000000-0008-0000-0F00-000088020000}"/>
            </a:ext>
          </a:extLst>
        </xdr:cNvPr>
        <xdr:cNvSpPr txBox="1"/>
      </xdr:nvSpPr>
      <xdr:spPr>
        <a:xfrm>
          <a:off x="13500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78757</xdr:rowOff>
    </xdr:from>
    <xdr:ext cx="405111" cy="259045"/>
    <xdr:sp macro="" textlink="">
      <xdr:nvSpPr>
        <xdr:cNvPr id="649" name="n_4mainValue【保健センター・保健所】&#10;有形固定資産減価償却率">
          <a:extLst>
            <a:ext uri="{FF2B5EF4-FFF2-40B4-BE49-F238E27FC236}">
              <a16:creationId xmlns:a16="http://schemas.microsoft.com/office/drawing/2014/main" id="{00000000-0008-0000-0F00-000089020000}"/>
            </a:ext>
          </a:extLst>
        </xdr:cNvPr>
        <xdr:cNvSpPr txBox="1"/>
      </xdr:nvSpPr>
      <xdr:spPr>
        <a:xfrm>
          <a:off x="12611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4" name="【保健センター・保健所】&#10;一人当たり面積グラフ枠">
          <a:extLst>
            <a:ext uri="{FF2B5EF4-FFF2-40B4-BE49-F238E27FC236}">
              <a16:creationId xmlns:a16="http://schemas.microsoft.com/office/drawing/2014/main" id="{00000000-0008-0000-0F00-0000A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58</xdr:row>
      <xdr:rowOff>52251</xdr:rowOff>
    </xdr:from>
    <xdr:to>
      <xdr:col>116</xdr:col>
      <xdr:colOff>62864</xdr:colOff>
      <xdr:row>64</xdr:row>
      <xdr:rowOff>94706</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flipV="1">
          <a:off x="22160864" y="9996351"/>
          <a:ext cx="0" cy="1071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98533</xdr:rowOff>
    </xdr:from>
    <xdr:ext cx="469744" cy="259045"/>
    <xdr:sp macro="" textlink="">
      <xdr:nvSpPr>
        <xdr:cNvPr id="676" name="【保健センター・保健所】&#10;一人当たり面積最小値テキスト">
          <a:extLst>
            <a:ext uri="{FF2B5EF4-FFF2-40B4-BE49-F238E27FC236}">
              <a16:creationId xmlns:a16="http://schemas.microsoft.com/office/drawing/2014/main" id="{00000000-0008-0000-0F00-0000A4020000}"/>
            </a:ext>
          </a:extLst>
        </xdr:cNvPr>
        <xdr:cNvSpPr txBox="1"/>
      </xdr:nvSpPr>
      <xdr:spPr>
        <a:xfrm>
          <a:off x="22199600" y="1107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94706</xdr:rowOff>
    </xdr:from>
    <xdr:to>
      <xdr:col>116</xdr:col>
      <xdr:colOff>152400</xdr:colOff>
      <xdr:row>64</xdr:row>
      <xdr:rowOff>94706</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22072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170378</xdr:rowOff>
    </xdr:from>
    <xdr:ext cx="469744" cy="259045"/>
    <xdr:sp macro="" textlink="">
      <xdr:nvSpPr>
        <xdr:cNvPr id="678" name="【保健センター・保健所】&#10;一人当たり面積最大値テキスト">
          <a:extLst>
            <a:ext uri="{FF2B5EF4-FFF2-40B4-BE49-F238E27FC236}">
              <a16:creationId xmlns:a16="http://schemas.microsoft.com/office/drawing/2014/main" id="{00000000-0008-0000-0F00-0000A6020000}"/>
            </a:ext>
          </a:extLst>
        </xdr:cNvPr>
        <xdr:cNvSpPr txBox="1"/>
      </xdr:nvSpPr>
      <xdr:spPr>
        <a:xfrm>
          <a:off x="22199600" y="977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52251</xdr:rowOff>
    </xdr:from>
    <xdr:to>
      <xdr:col>116</xdr:col>
      <xdr:colOff>152400</xdr:colOff>
      <xdr:row>58</xdr:row>
      <xdr:rowOff>52251</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22072600" y="999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87647</xdr:rowOff>
    </xdr:from>
    <xdr:ext cx="469744" cy="259045"/>
    <xdr:sp macro="" textlink="">
      <xdr:nvSpPr>
        <xdr:cNvPr id="680" name="【保健センター・保健所】&#10;一人当たり面積平均値テキスト">
          <a:extLst>
            <a:ext uri="{FF2B5EF4-FFF2-40B4-BE49-F238E27FC236}">
              <a16:creationId xmlns:a16="http://schemas.microsoft.com/office/drawing/2014/main" id="{00000000-0008-0000-0F00-0000A8020000}"/>
            </a:ext>
          </a:extLst>
        </xdr:cNvPr>
        <xdr:cNvSpPr txBox="1"/>
      </xdr:nvSpPr>
      <xdr:spPr>
        <a:xfrm>
          <a:off x="22199600" y="1071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109220</xdr:rowOff>
    </xdr:from>
    <xdr:to>
      <xdr:col>116</xdr:col>
      <xdr:colOff>114300</xdr:colOff>
      <xdr:row>63</xdr:row>
      <xdr:rowOff>39370</xdr:rowOff>
    </xdr:to>
    <xdr:sp macro="" textlink="">
      <xdr:nvSpPr>
        <xdr:cNvPr id="681" name="フローチャート: 判断 680">
          <a:extLst>
            <a:ext uri="{FF2B5EF4-FFF2-40B4-BE49-F238E27FC236}">
              <a16:creationId xmlns:a16="http://schemas.microsoft.com/office/drawing/2014/main" id="{00000000-0008-0000-0F00-0000A9020000}"/>
            </a:ext>
          </a:extLst>
        </xdr:cNvPr>
        <xdr:cNvSpPr/>
      </xdr:nvSpPr>
      <xdr:spPr>
        <a:xfrm>
          <a:off x="22110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56969</xdr:rowOff>
    </xdr:from>
    <xdr:to>
      <xdr:col>112</xdr:col>
      <xdr:colOff>38100</xdr:colOff>
      <xdr:row>62</xdr:row>
      <xdr:rowOff>158569</xdr:rowOff>
    </xdr:to>
    <xdr:sp macro="" textlink="">
      <xdr:nvSpPr>
        <xdr:cNvPr id="682" name="フローチャート: 判断 681">
          <a:extLst>
            <a:ext uri="{FF2B5EF4-FFF2-40B4-BE49-F238E27FC236}">
              <a16:creationId xmlns:a16="http://schemas.microsoft.com/office/drawing/2014/main" id="{00000000-0008-0000-0F00-0000AA020000}"/>
            </a:ext>
          </a:extLst>
        </xdr:cNvPr>
        <xdr:cNvSpPr/>
      </xdr:nvSpPr>
      <xdr:spPr>
        <a:xfrm>
          <a:off x="21272500" y="106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56969</xdr:rowOff>
    </xdr:from>
    <xdr:to>
      <xdr:col>107</xdr:col>
      <xdr:colOff>101600</xdr:colOff>
      <xdr:row>62</xdr:row>
      <xdr:rowOff>158569</xdr:rowOff>
    </xdr:to>
    <xdr:sp macro="" textlink="">
      <xdr:nvSpPr>
        <xdr:cNvPr id="683" name="フローチャート: 判断 682">
          <a:extLst>
            <a:ext uri="{FF2B5EF4-FFF2-40B4-BE49-F238E27FC236}">
              <a16:creationId xmlns:a16="http://schemas.microsoft.com/office/drawing/2014/main" id="{00000000-0008-0000-0F00-0000AB020000}"/>
            </a:ext>
          </a:extLst>
        </xdr:cNvPr>
        <xdr:cNvSpPr/>
      </xdr:nvSpPr>
      <xdr:spPr>
        <a:xfrm>
          <a:off x="20383500" y="106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84" name="フローチャート: 判断 683">
          <a:extLst>
            <a:ext uri="{FF2B5EF4-FFF2-40B4-BE49-F238E27FC236}">
              <a16:creationId xmlns:a16="http://schemas.microsoft.com/office/drawing/2014/main" id="{00000000-0008-0000-0F00-0000AC020000}"/>
            </a:ext>
          </a:extLst>
        </xdr:cNvPr>
        <xdr:cNvSpPr/>
      </xdr:nvSpPr>
      <xdr:spPr>
        <a:xfrm>
          <a:off x="19494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43906</xdr:rowOff>
    </xdr:from>
    <xdr:to>
      <xdr:col>98</xdr:col>
      <xdr:colOff>38100</xdr:colOff>
      <xdr:row>62</xdr:row>
      <xdr:rowOff>145506</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18605500" y="106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43906</xdr:rowOff>
    </xdr:from>
    <xdr:to>
      <xdr:col>116</xdr:col>
      <xdr:colOff>114300</xdr:colOff>
      <xdr:row>62</xdr:row>
      <xdr:rowOff>145506</xdr:rowOff>
    </xdr:to>
    <xdr:sp macro="" textlink="">
      <xdr:nvSpPr>
        <xdr:cNvPr id="691" name="楕円 690">
          <a:extLst>
            <a:ext uri="{FF2B5EF4-FFF2-40B4-BE49-F238E27FC236}">
              <a16:creationId xmlns:a16="http://schemas.microsoft.com/office/drawing/2014/main" id="{00000000-0008-0000-0F00-0000B3020000}"/>
            </a:ext>
          </a:extLst>
        </xdr:cNvPr>
        <xdr:cNvSpPr/>
      </xdr:nvSpPr>
      <xdr:spPr>
        <a:xfrm>
          <a:off x="221107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66783</xdr:rowOff>
    </xdr:from>
    <xdr:ext cx="469744" cy="259045"/>
    <xdr:sp macro="" textlink="">
      <xdr:nvSpPr>
        <xdr:cNvPr id="692" name="【保健センター・保健所】&#10;一人当たり面積該当値テキスト">
          <a:extLst>
            <a:ext uri="{FF2B5EF4-FFF2-40B4-BE49-F238E27FC236}">
              <a16:creationId xmlns:a16="http://schemas.microsoft.com/office/drawing/2014/main" id="{00000000-0008-0000-0F00-0000B4020000}"/>
            </a:ext>
          </a:extLst>
        </xdr:cNvPr>
        <xdr:cNvSpPr txBox="1"/>
      </xdr:nvSpPr>
      <xdr:spPr>
        <a:xfrm>
          <a:off x="22199600" y="1052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53703</xdr:rowOff>
    </xdr:from>
    <xdr:to>
      <xdr:col>112</xdr:col>
      <xdr:colOff>38100</xdr:colOff>
      <xdr:row>62</xdr:row>
      <xdr:rowOff>155303</xdr:rowOff>
    </xdr:to>
    <xdr:sp macro="" textlink="">
      <xdr:nvSpPr>
        <xdr:cNvPr id="693" name="楕円 692">
          <a:extLst>
            <a:ext uri="{FF2B5EF4-FFF2-40B4-BE49-F238E27FC236}">
              <a16:creationId xmlns:a16="http://schemas.microsoft.com/office/drawing/2014/main" id="{00000000-0008-0000-0F00-0000B5020000}"/>
            </a:ext>
          </a:extLst>
        </xdr:cNvPr>
        <xdr:cNvSpPr/>
      </xdr:nvSpPr>
      <xdr:spPr>
        <a:xfrm>
          <a:off x="21272500"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94706</xdr:rowOff>
    </xdr:from>
    <xdr:to>
      <xdr:col>116</xdr:col>
      <xdr:colOff>63500</xdr:colOff>
      <xdr:row>62</xdr:row>
      <xdr:rowOff>104503</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flipV="1">
          <a:off x="21323300" y="1072460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60234</xdr:rowOff>
    </xdr:from>
    <xdr:to>
      <xdr:col>107</xdr:col>
      <xdr:colOff>101600</xdr:colOff>
      <xdr:row>62</xdr:row>
      <xdr:rowOff>161834</xdr:rowOff>
    </xdr:to>
    <xdr:sp macro="" textlink="">
      <xdr:nvSpPr>
        <xdr:cNvPr id="695" name="楕円 694">
          <a:extLst>
            <a:ext uri="{FF2B5EF4-FFF2-40B4-BE49-F238E27FC236}">
              <a16:creationId xmlns:a16="http://schemas.microsoft.com/office/drawing/2014/main" id="{00000000-0008-0000-0F00-0000B7020000}"/>
            </a:ext>
          </a:extLst>
        </xdr:cNvPr>
        <xdr:cNvSpPr/>
      </xdr:nvSpPr>
      <xdr:spPr>
        <a:xfrm>
          <a:off x="20383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104503</xdr:rowOff>
    </xdr:from>
    <xdr:to>
      <xdr:col>111</xdr:col>
      <xdr:colOff>177800</xdr:colOff>
      <xdr:row>62</xdr:row>
      <xdr:rowOff>111034</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flipV="1">
          <a:off x="20434300" y="107344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66766</xdr:rowOff>
    </xdr:from>
    <xdr:to>
      <xdr:col>102</xdr:col>
      <xdr:colOff>165100</xdr:colOff>
      <xdr:row>62</xdr:row>
      <xdr:rowOff>168366</xdr:rowOff>
    </xdr:to>
    <xdr:sp macro="" textlink="">
      <xdr:nvSpPr>
        <xdr:cNvPr id="697" name="楕円 696">
          <a:extLst>
            <a:ext uri="{FF2B5EF4-FFF2-40B4-BE49-F238E27FC236}">
              <a16:creationId xmlns:a16="http://schemas.microsoft.com/office/drawing/2014/main" id="{00000000-0008-0000-0F00-0000B9020000}"/>
            </a:ext>
          </a:extLst>
        </xdr:cNvPr>
        <xdr:cNvSpPr/>
      </xdr:nvSpPr>
      <xdr:spPr>
        <a:xfrm>
          <a:off x="19494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111034</xdr:rowOff>
    </xdr:from>
    <xdr:to>
      <xdr:col>107</xdr:col>
      <xdr:colOff>50800</xdr:colOff>
      <xdr:row>62</xdr:row>
      <xdr:rowOff>117566</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flipV="1">
          <a:off x="19545300" y="107409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136978</xdr:rowOff>
    </xdr:from>
    <xdr:to>
      <xdr:col>98</xdr:col>
      <xdr:colOff>38100</xdr:colOff>
      <xdr:row>56</xdr:row>
      <xdr:rowOff>67128</xdr:rowOff>
    </xdr:to>
    <xdr:sp macro="" textlink="">
      <xdr:nvSpPr>
        <xdr:cNvPr id="699" name="楕円 698">
          <a:extLst>
            <a:ext uri="{FF2B5EF4-FFF2-40B4-BE49-F238E27FC236}">
              <a16:creationId xmlns:a16="http://schemas.microsoft.com/office/drawing/2014/main" id="{00000000-0008-0000-0F00-0000BB020000}"/>
            </a:ext>
          </a:extLst>
        </xdr:cNvPr>
        <xdr:cNvSpPr/>
      </xdr:nvSpPr>
      <xdr:spPr>
        <a:xfrm>
          <a:off x="18605500" y="95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16328</xdr:rowOff>
    </xdr:from>
    <xdr:to>
      <xdr:col>102</xdr:col>
      <xdr:colOff>114300</xdr:colOff>
      <xdr:row>62</xdr:row>
      <xdr:rowOff>117566</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656300" y="9617528"/>
          <a:ext cx="889000" cy="112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149696</xdr:rowOff>
    </xdr:from>
    <xdr:ext cx="469744" cy="259045"/>
    <xdr:sp macro="" textlink="">
      <xdr:nvSpPr>
        <xdr:cNvPr id="701" name="n_1aveValue【保健センター・保健所】&#10;一人当たり面積">
          <a:extLst>
            <a:ext uri="{FF2B5EF4-FFF2-40B4-BE49-F238E27FC236}">
              <a16:creationId xmlns:a16="http://schemas.microsoft.com/office/drawing/2014/main" id="{00000000-0008-0000-0F00-0000BD020000}"/>
            </a:ext>
          </a:extLst>
        </xdr:cNvPr>
        <xdr:cNvSpPr txBox="1"/>
      </xdr:nvSpPr>
      <xdr:spPr>
        <a:xfrm>
          <a:off x="21075727" y="1077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3646</xdr:rowOff>
    </xdr:from>
    <xdr:ext cx="469744" cy="259045"/>
    <xdr:sp macro="" textlink="">
      <xdr:nvSpPr>
        <xdr:cNvPr id="702" name="n_2aveValue【保健センター・保健所】&#10;一人当たり面積">
          <a:extLst>
            <a:ext uri="{FF2B5EF4-FFF2-40B4-BE49-F238E27FC236}">
              <a16:creationId xmlns:a16="http://schemas.microsoft.com/office/drawing/2014/main" id="{00000000-0008-0000-0F00-0000BE020000}"/>
            </a:ext>
          </a:extLst>
        </xdr:cNvPr>
        <xdr:cNvSpPr txBox="1"/>
      </xdr:nvSpPr>
      <xdr:spPr>
        <a:xfrm>
          <a:off x="20199427" y="1046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10177</xdr:rowOff>
    </xdr:from>
    <xdr:ext cx="469744" cy="259045"/>
    <xdr:sp macro="" textlink="">
      <xdr:nvSpPr>
        <xdr:cNvPr id="703" name="n_3aveValue【保健センター・保健所】&#10;一人当たり面積">
          <a:extLst>
            <a:ext uri="{FF2B5EF4-FFF2-40B4-BE49-F238E27FC236}">
              <a16:creationId xmlns:a16="http://schemas.microsoft.com/office/drawing/2014/main" id="{00000000-0008-0000-0F00-0000BF020000}"/>
            </a:ext>
          </a:extLst>
        </xdr:cNvPr>
        <xdr:cNvSpPr txBox="1"/>
      </xdr:nvSpPr>
      <xdr:spPr>
        <a:xfrm>
          <a:off x="19310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136633</xdr:rowOff>
    </xdr:from>
    <xdr:ext cx="469744" cy="259045"/>
    <xdr:sp macro="" textlink="">
      <xdr:nvSpPr>
        <xdr:cNvPr id="704" name="n_4aveValue【保健センター・保健所】&#10;一人当たり面積">
          <a:extLst>
            <a:ext uri="{FF2B5EF4-FFF2-40B4-BE49-F238E27FC236}">
              <a16:creationId xmlns:a16="http://schemas.microsoft.com/office/drawing/2014/main" id="{00000000-0008-0000-0F00-0000C0020000}"/>
            </a:ext>
          </a:extLst>
        </xdr:cNvPr>
        <xdr:cNvSpPr txBox="1"/>
      </xdr:nvSpPr>
      <xdr:spPr>
        <a:xfrm>
          <a:off x="18421427" y="1076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380</xdr:rowOff>
    </xdr:from>
    <xdr:ext cx="469744" cy="259045"/>
    <xdr:sp macro="" textlink="">
      <xdr:nvSpPr>
        <xdr:cNvPr id="705" name="n_1mainValue【保健センター・保健所】&#10;一人当たり面積">
          <a:extLst>
            <a:ext uri="{FF2B5EF4-FFF2-40B4-BE49-F238E27FC236}">
              <a16:creationId xmlns:a16="http://schemas.microsoft.com/office/drawing/2014/main" id="{00000000-0008-0000-0F00-0000C1020000}"/>
            </a:ext>
          </a:extLst>
        </xdr:cNvPr>
        <xdr:cNvSpPr txBox="1"/>
      </xdr:nvSpPr>
      <xdr:spPr>
        <a:xfrm>
          <a:off x="21075727" y="1045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152961</xdr:rowOff>
    </xdr:from>
    <xdr:ext cx="469744" cy="259045"/>
    <xdr:sp macro="" textlink="">
      <xdr:nvSpPr>
        <xdr:cNvPr id="706" name="n_2mainValue【保健センター・保健所】&#10;一人当たり面積">
          <a:extLst>
            <a:ext uri="{FF2B5EF4-FFF2-40B4-BE49-F238E27FC236}">
              <a16:creationId xmlns:a16="http://schemas.microsoft.com/office/drawing/2014/main" id="{00000000-0008-0000-0F00-0000C2020000}"/>
            </a:ext>
          </a:extLst>
        </xdr:cNvPr>
        <xdr:cNvSpPr txBox="1"/>
      </xdr:nvSpPr>
      <xdr:spPr>
        <a:xfrm>
          <a:off x="20199427" y="1078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159493</xdr:rowOff>
    </xdr:from>
    <xdr:ext cx="469744" cy="259045"/>
    <xdr:sp macro="" textlink="">
      <xdr:nvSpPr>
        <xdr:cNvPr id="707" name="n_3mainValue【保健センター・保健所】&#10;一人当たり面積">
          <a:extLst>
            <a:ext uri="{FF2B5EF4-FFF2-40B4-BE49-F238E27FC236}">
              <a16:creationId xmlns:a16="http://schemas.microsoft.com/office/drawing/2014/main" id="{00000000-0008-0000-0F00-0000C3020000}"/>
            </a:ext>
          </a:extLst>
        </xdr:cNvPr>
        <xdr:cNvSpPr txBox="1"/>
      </xdr:nvSpPr>
      <xdr:spPr>
        <a:xfrm>
          <a:off x="19310427" y="1078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83655</xdr:rowOff>
    </xdr:from>
    <xdr:ext cx="469744" cy="259045"/>
    <xdr:sp macro="" textlink="">
      <xdr:nvSpPr>
        <xdr:cNvPr id="708" name="n_4mainValue【保健センター・保健所】&#10;一人当たり面積">
          <a:extLst>
            <a:ext uri="{FF2B5EF4-FFF2-40B4-BE49-F238E27FC236}">
              <a16:creationId xmlns:a16="http://schemas.microsoft.com/office/drawing/2014/main" id="{00000000-0008-0000-0F00-0000C4020000}"/>
            </a:ext>
          </a:extLst>
        </xdr:cNvPr>
        <xdr:cNvSpPr txBox="1"/>
      </xdr:nvSpPr>
      <xdr:spPr>
        <a:xfrm>
          <a:off x="18421427" y="934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0" name="正方形/長方形 709">
          <a:extLst>
            <a:ext uri="{FF2B5EF4-FFF2-40B4-BE49-F238E27FC236}">
              <a16:creationId xmlns:a16="http://schemas.microsoft.com/office/drawing/2014/main" id="{00000000-0008-0000-0F00-0000C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1" name="正方形/長方形 710">
          <a:extLst>
            <a:ext uri="{FF2B5EF4-FFF2-40B4-BE49-F238E27FC236}">
              <a16:creationId xmlns:a16="http://schemas.microsoft.com/office/drawing/2014/main" id="{00000000-0008-0000-0F00-0000C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消防施設】&#10;有形固定資産減価償却率グラフ枠">
          <a:extLst>
            <a:ext uri="{FF2B5EF4-FFF2-40B4-BE49-F238E27FC236}">
              <a16:creationId xmlns:a16="http://schemas.microsoft.com/office/drawing/2014/main" id="{00000000-0008-0000-0F00-0000D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735" name="【消防施設】&#10;有形固定資産減価償却率最小値テキスト">
          <a:extLst>
            <a:ext uri="{FF2B5EF4-FFF2-40B4-BE49-F238E27FC236}">
              <a16:creationId xmlns:a16="http://schemas.microsoft.com/office/drawing/2014/main" id="{00000000-0008-0000-0F00-0000DF020000}"/>
            </a:ext>
          </a:extLst>
        </xdr:cNvPr>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737" name="【消防施設】&#10;有形固定資産減価償却率最大値テキスト">
          <a:extLst>
            <a:ext uri="{FF2B5EF4-FFF2-40B4-BE49-F238E27FC236}">
              <a16:creationId xmlns:a16="http://schemas.microsoft.com/office/drawing/2014/main" id="{00000000-0008-0000-0F00-0000E1020000}"/>
            </a:ext>
          </a:extLst>
        </xdr:cNvPr>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163303</xdr:rowOff>
    </xdr:from>
    <xdr:ext cx="405111" cy="259045"/>
    <xdr:sp macro="" textlink="">
      <xdr:nvSpPr>
        <xdr:cNvPr id="739" name="【消防施設】&#10;有形固定資産減価償却率平均値テキスト">
          <a:extLst>
            <a:ext uri="{FF2B5EF4-FFF2-40B4-BE49-F238E27FC236}">
              <a16:creationId xmlns:a16="http://schemas.microsoft.com/office/drawing/2014/main" id="{00000000-0008-0000-0F00-0000E3020000}"/>
            </a:ext>
          </a:extLst>
        </xdr:cNvPr>
        <xdr:cNvSpPr txBox="1"/>
      </xdr:nvSpPr>
      <xdr:spPr>
        <a:xfrm>
          <a:off x="16357600" y="1422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740" name="フローチャート: 判断 739">
          <a:extLst>
            <a:ext uri="{FF2B5EF4-FFF2-40B4-BE49-F238E27FC236}">
              <a16:creationId xmlns:a16="http://schemas.microsoft.com/office/drawing/2014/main" id="{00000000-0008-0000-0F00-0000E4020000}"/>
            </a:ext>
          </a:extLst>
        </xdr:cNvPr>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741" name="フローチャート: 判断 740">
          <a:extLst>
            <a:ext uri="{FF2B5EF4-FFF2-40B4-BE49-F238E27FC236}">
              <a16:creationId xmlns:a16="http://schemas.microsoft.com/office/drawing/2014/main" id="{00000000-0008-0000-0F00-0000E5020000}"/>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742" name="フローチャート: 判断 741">
          <a:extLst>
            <a:ext uri="{FF2B5EF4-FFF2-40B4-BE49-F238E27FC236}">
              <a16:creationId xmlns:a16="http://schemas.microsoft.com/office/drawing/2014/main" id="{00000000-0008-0000-0F00-0000E6020000}"/>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28121</xdr:rowOff>
    </xdr:from>
    <xdr:to>
      <xdr:col>85</xdr:col>
      <xdr:colOff>177800</xdr:colOff>
      <xdr:row>82</xdr:row>
      <xdr:rowOff>129721</xdr:rowOff>
    </xdr:to>
    <xdr:sp macro="" textlink="">
      <xdr:nvSpPr>
        <xdr:cNvPr id="750" name="楕円 749">
          <a:extLst>
            <a:ext uri="{FF2B5EF4-FFF2-40B4-BE49-F238E27FC236}">
              <a16:creationId xmlns:a16="http://schemas.microsoft.com/office/drawing/2014/main" id="{00000000-0008-0000-0F00-0000EE020000}"/>
            </a:ext>
          </a:extLst>
        </xdr:cNvPr>
        <xdr:cNvSpPr/>
      </xdr:nvSpPr>
      <xdr:spPr>
        <a:xfrm>
          <a:off x="162687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50998</xdr:rowOff>
    </xdr:from>
    <xdr:ext cx="405111" cy="259045"/>
    <xdr:sp macro="" textlink="">
      <xdr:nvSpPr>
        <xdr:cNvPr id="751" name="【消防施設】&#10;有形固定資産減価償却率該当値テキスト">
          <a:extLst>
            <a:ext uri="{FF2B5EF4-FFF2-40B4-BE49-F238E27FC236}">
              <a16:creationId xmlns:a16="http://schemas.microsoft.com/office/drawing/2014/main" id="{00000000-0008-0000-0F00-0000EF020000}"/>
            </a:ext>
          </a:extLst>
        </xdr:cNvPr>
        <xdr:cNvSpPr txBox="1"/>
      </xdr:nvSpPr>
      <xdr:spPr>
        <a:xfrm>
          <a:off x="16357600" y="13938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3629</xdr:rowOff>
    </xdr:from>
    <xdr:to>
      <xdr:col>81</xdr:col>
      <xdr:colOff>101600</xdr:colOff>
      <xdr:row>82</xdr:row>
      <xdr:rowOff>105229</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15430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54429</xdr:rowOff>
    </xdr:from>
    <xdr:to>
      <xdr:col>85</xdr:col>
      <xdr:colOff>127000</xdr:colOff>
      <xdr:row>82</xdr:row>
      <xdr:rowOff>78921</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5481300" y="1411332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137523</xdr:rowOff>
    </xdr:from>
    <xdr:to>
      <xdr:col>76</xdr:col>
      <xdr:colOff>165100</xdr:colOff>
      <xdr:row>82</xdr:row>
      <xdr:rowOff>67673</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14541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16873</xdr:rowOff>
    </xdr:from>
    <xdr:to>
      <xdr:col>81</xdr:col>
      <xdr:colOff>50800</xdr:colOff>
      <xdr:row>82</xdr:row>
      <xdr:rowOff>54429</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4592300" y="1407577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170180</xdr:rowOff>
    </xdr:from>
    <xdr:to>
      <xdr:col>72</xdr:col>
      <xdr:colOff>38100</xdr:colOff>
      <xdr:row>81</xdr:row>
      <xdr:rowOff>100330</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13652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49530</xdr:rowOff>
    </xdr:from>
    <xdr:to>
      <xdr:col>76</xdr:col>
      <xdr:colOff>114300</xdr:colOff>
      <xdr:row>82</xdr:row>
      <xdr:rowOff>16873</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3703300" y="13936980"/>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95069</xdr:rowOff>
    </xdr:from>
    <xdr:to>
      <xdr:col>67</xdr:col>
      <xdr:colOff>101600</xdr:colOff>
      <xdr:row>80</xdr:row>
      <xdr:rowOff>25219</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2763500" y="136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145869</xdr:rowOff>
    </xdr:from>
    <xdr:to>
      <xdr:col>71</xdr:col>
      <xdr:colOff>177800</xdr:colOff>
      <xdr:row>81</xdr:row>
      <xdr:rowOff>49530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814300" y="13690419"/>
          <a:ext cx="889000" cy="24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760" name="n_1aveValue【消防施設】&#10;有形固定資産減価償却率">
          <a:extLst>
            <a:ext uri="{FF2B5EF4-FFF2-40B4-BE49-F238E27FC236}">
              <a16:creationId xmlns:a16="http://schemas.microsoft.com/office/drawing/2014/main" id="{00000000-0008-0000-0F00-0000F8020000}"/>
            </a:ext>
          </a:extLst>
        </xdr:cNvPr>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761" name="n_2aveValue【消防施設】&#10;有形固定資産減価償却率">
          <a:extLst>
            <a:ext uri="{FF2B5EF4-FFF2-40B4-BE49-F238E27FC236}">
              <a16:creationId xmlns:a16="http://schemas.microsoft.com/office/drawing/2014/main" id="{00000000-0008-0000-0F00-0000F9020000}"/>
            </a:ext>
          </a:extLst>
        </xdr:cNvPr>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762" name="n_3aveValue【消防施設】&#10;有形固定資産減価償却率">
          <a:extLst>
            <a:ext uri="{FF2B5EF4-FFF2-40B4-BE49-F238E27FC236}">
              <a16:creationId xmlns:a16="http://schemas.microsoft.com/office/drawing/2014/main" id="{00000000-0008-0000-0F00-0000FA020000}"/>
            </a:ext>
          </a:extLst>
        </xdr:cNvPr>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17978</xdr:rowOff>
    </xdr:from>
    <xdr:ext cx="405111" cy="259045"/>
    <xdr:sp macro="" textlink="">
      <xdr:nvSpPr>
        <xdr:cNvPr id="763" name="n_4aveValue【消防施設】&#10;有形固定資産減価償却率">
          <a:extLst>
            <a:ext uri="{FF2B5EF4-FFF2-40B4-BE49-F238E27FC236}">
              <a16:creationId xmlns:a16="http://schemas.microsoft.com/office/drawing/2014/main" id="{00000000-0008-0000-0F00-0000FB020000}"/>
            </a:ext>
          </a:extLst>
        </xdr:cNvPr>
        <xdr:cNvSpPr txBox="1"/>
      </xdr:nvSpPr>
      <xdr:spPr>
        <a:xfrm>
          <a:off x="12611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121756</xdr:rowOff>
    </xdr:from>
    <xdr:ext cx="405111" cy="259045"/>
    <xdr:sp macro="" textlink="">
      <xdr:nvSpPr>
        <xdr:cNvPr id="764" name="n_1mainValue【消防施設】&#10;有形固定資産減価償却率">
          <a:extLst>
            <a:ext uri="{FF2B5EF4-FFF2-40B4-BE49-F238E27FC236}">
              <a16:creationId xmlns:a16="http://schemas.microsoft.com/office/drawing/2014/main" id="{00000000-0008-0000-0F00-0000FC020000}"/>
            </a:ext>
          </a:extLst>
        </xdr:cNvPr>
        <xdr:cNvSpPr txBox="1"/>
      </xdr:nvSpPr>
      <xdr:spPr>
        <a:xfrm>
          <a:off x="152660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84200</xdr:rowOff>
    </xdr:from>
    <xdr:ext cx="405111" cy="259045"/>
    <xdr:sp macro="" textlink="">
      <xdr:nvSpPr>
        <xdr:cNvPr id="765" name="n_2mainValue【消防施設】&#10;有形固定資産減価償却率">
          <a:extLst>
            <a:ext uri="{FF2B5EF4-FFF2-40B4-BE49-F238E27FC236}">
              <a16:creationId xmlns:a16="http://schemas.microsoft.com/office/drawing/2014/main" id="{00000000-0008-0000-0F00-0000FD020000}"/>
            </a:ext>
          </a:extLst>
        </xdr:cNvPr>
        <xdr:cNvSpPr txBox="1"/>
      </xdr:nvSpPr>
      <xdr:spPr>
        <a:xfrm>
          <a:off x="14389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116857</xdr:rowOff>
    </xdr:from>
    <xdr:ext cx="405111" cy="259045"/>
    <xdr:sp macro="" textlink="">
      <xdr:nvSpPr>
        <xdr:cNvPr id="766" name="n_3mainValue【消防施設】&#10;有形固定資産減価償却率">
          <a:extLst>
            <a:ext uri="{FF2B5EF4-FFF2-40B4-BE49-F238E27FC236}">
              <a16:creationId xmlns:a16="http://schemas.microsoft.com/office/drawing/2014/main" id="{00000000-0008-0000-0F00-0000FE020000}"/>
            </a:ext>
          </a:extLst>
        </xdr:cNvPr>
        <xdr:cNvSpPr txBox="1"/>
      </xdr:nvSpPr>
      <xdr:spPr>
        <a:xfrm>
          <a:off x="13500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41746</xdr:rowOff>
    </xdr:from>
    <xdr:ext cx="405111" cy="259045"/>
    <xdr:sp macro="" textlink="">
      <xdr:nvSpPr>
        <xdr:cNvPr id="767" name="n_4mainValue【消防施設】&#10;有形固定資産減価償却率">
          <a:extLst>
            <a:ext uri="{FF2B5EF4-FFF2-40B4-BE49-F238E27FC236}">
              <a16:creationId xmlns:a16="http://schemas.microsoft.com/office/drawing/2014/main" id="{00000000-0008-0000-0F00-0000FF020000}"/>
            </a:ext>
          </a:extLst>
        </xdr:cNvPr>
        <xdr:cNvSpPr txBox="1"/>
      </xdr:nvSpPr>
      <xdr:spPr>
        <a:xfrm>
          <a:off x="12611744" y="1341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8" name="正方形/長方形 767">
          <a:extLst>
            <a:ext uri="{FF2B5EF4-FFF2-40B4-BE49-F238E27FC236}">
              <a16:creationId xmlns:a16="http://schemas.microsoft.com/office/drawing/2014/main" id="{00000000-0008-0000-0F00-000000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00000000-0008-0000-0F00-00001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794" name="【消防施設】&#10;一人当たり面積最小値テキスト">
          <a:extLst>
            <a:ext uri="{FF2B5EF4-FFF2-40B4-BE49-F238E27FC236}">
              <a16:creationId xmlns:a16="http://schemas.microsoft.com/office/drawing/2014/main" id="{00000000-0008-0000-0F00-00001A030000}"/>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796" name="【消防施設】&#10;一人当たり面積最大値テキスト">
          <a:extLst>
            <a:ext uri="{FF2B5EF4-FFF2-40B4-BE49-F238E27FC236}">
              <a16:creationId xmlns:a16="http://schemas.microsoft.com/office/drawing/2014/main" id="{00000000-0008-0000-0F00-00001C030000}"/>
            </a:ext>
          </a:extLst>
        </xdr:cNvPr>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798" name="【消防施設】&#10;一人当たり面積平均値テキスト">
          <a:extLst>
            <a:ext uri="{FF2B5EF4-FFF2-40B4-BE49-F238E27FC236}">
              <a16:creationId xmlns:a16="http://schemas.microsoft.com/office/drawing/2014/main" id="{00000000-0008-0000-0F00-00001E030000}"/>
            </a:ext>
          </a:extLst>
        </xdr:cNvPr>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800" name="フローチャート: 判断 799">
          <a:extLst>
            <a:ext uri="{FF2B5EF4-FFF2-40B4-BE49-F238E27FC236}">
              <a16:creationId xmlns:a16="http://schemas.microsoft.com/office/drawing/2014/main" id="{00000000-0008-0000-0F00-000020030000}"/>
            </a:ext>
          </a:extLst>
        </xdr:cNvPr>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801" name="フローチャート: 判断 800">
          <a:extLst>
            <a:ext uri="{FF2B5EF4-FFF2-40B4-BE49-F238E27FC236}">
              <a16:creationId xmlns:a16="http://schemas.microsoft.com/office/drawing/2014/main" id="{00000000-0008-0000-0F00-000021030000}"/>
            </a:ext>
          </a:extLst>
        </xdr:cNvPr>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802" name="フローチャート: 判断 801">
          <a:extLst>
            <a:ext uri="{FF2B5EF4-FFF2-40B4-BE49-F238E27FC236}">
              <a16:creationId xmlns:a16="http://schemas.microsoft.com/office/drawing/2014/main" id="{00000000-0008-0000-0F00-000022030000}"/>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100293</xdr:rowOff>
    </xdr:from>
    <xdr:to>
      <xdr:col>116</xdr:col>
      <xdr:colOff>114300</xdr:colOff>
      <xdr:row>87</xdr:row>
      <xdr:rowOff>30443</xdr:rowOff>
    </xdr:to>
    <xdr:sp macro="" textlink="">
      <xdr:nvSpPr>
        <xdr:cNvPr id="809" name="楕円 808">
          <a:extLst>
            <a:ext uri="{FF2B5EF4-FFF2-40B4-BE49-F238E27FC236}">
              <a16:creationId xmlns:a16="http://schemas.microsoft.com/office/drawing/2014/main" id="{00000000-0008-0000-0F00-000029030000}"/>
            </a:ext>
          </a:extLst>
        </xdr:cNvPr>
        <xdr:cNvSpPr/>
      </xdr:nvSpPr>
      <xdr:spPr>
        <a:xfrm>
          <a:off x="22110700" y="1484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17325</xdr:rowOff>
    </xdr:from>
    <xdr:ext cx="469744" cy="259045"/>
    <xdr:sp macro="" textlink="">
      <xdr:nvSpPr>
        <xdr:cNvPr id="810" name="【消防施設】&#10;一人当たり面積該当値テキスト">
          <a:extLst>
            <a:ext uri="{FF2B5EF4-FFF2-40B4-BE49-F238E27FC236}">
              <a16:creationId xmlns:a16="http://schemas.microsoft.com/office/drawing/2014/main" id="{00000000-0008-0000-0F00-00002A030000}"/>
            </a:ext>
          </a:extLst>
        </xdr:cNvPr>
        <xdr:cNvSpPr txBox="1"/>
      </xdr:nvSpPr>
      <xdr:spPr>
        <a:xfrm>
          <a:off x="22199600" y="1476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100620</xdr:rowOff>
    </xdr:from>
    <xdr:to>
      <xdr:col>112</xdr:col>
      <xdr:colOff>38100</xdr:colOff>
      <xdr:row>87</xdr:row>
      <xdr:rowOff>30770</xdr:rowOff>
    </xdr:to>
    <xdr:sp macro="" textlink="">
      <xdr:nvSpPr>
        <xdr:cNvPr id="811" name="楕円 810">
          <a:extLst>
            <a:ext uri="{FF2B5EF4-FFF2-40B4-BE49-F238E27FC236}">
              <a16:creationId xmlns:a16="http://schemas.microsoft.com/office/drawing/2014/main" id="{00000000-0008-0000-0F00-00002B030000}"/>
            </a:ext>
          </a:extLst>
        </xdr:cNvPr>
        <xdr:cNvSpPr/>
      </xdr:nvSpPr>
      <xdr:spPr>
        <a:xfrm>
          <a:off x="21272500" y="1484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151093</xdr:rowOff>
    </xdr:from>
    <xdr:to>
      <xdr:col>116</xdr:col>
      <xdr:colOff>63500</xdr:colOff>
      <xdr:row>86</xdr:row>
      <xdr:rowOff>151420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flipV="1">
          <a:off x="21323300" y="14895793"/>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100947</xdr:rowOff>
    </xdr:from>
    <xdr:to>
      <xdr:col>107</xdr:col>
      <xdr:colOff>101600</xdr:colOff>
      <xdr:row>87</xdr:row>
      <xdr:rowOff>31097</xdr:rowOff>
    </xdr:to>
    <xdr:sp macro="" textlink="">
      <xdr:nvSpPr>
        <xdr:cNvPr id="813" name="楕円 812">
          <a:extLst>
            <a:ext uri="{FF2B5EF4-FFF2-40B4-BE49-F238E27FC236}">
              <a16:creationId xmlns:a16="http://schemas.microsoft.com/office/drawing/2014/main" id="{00000000-0008-0000-0F00-00002D030000}"/>
            </a:ext>
          </a:extLst>
        </xdr:cNvPr>
        <xdr:cNvSpPr/>
      </xdr:nvSpPr>
      <xdr:spPr>
        <a:xfrm>
          <a:off x="20383500" y="1484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151420</xdr:rowOff>
    </xdr:from>
    <xdr:to>
      <xdr:col>111</xdr:col>
      <xdr:colOff>177800</xdr:colOff>
      <xdr:row>86</xdr:row>
      <xdr:rowOff>151747</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flipV="1">
          <a:off x="20434300" y="1489612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101273</xdr:rowOff>
    </xdr:from>
    <xdr:to>
      <xdr:col>102</xdr:col>
      <xdr:colOff>165100</xdr:colOff>
      <xdr:row>87</xdr:row>
      <xdr:rowOff>31423</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19494500" y="148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151747</xdr:rowOff>
    </xdr:from>
    <xdr:to>
      <xdr:col>107</xdr:col>
      <xdr:colOff>50800</xdr:colOff>
      <xdr:row>86</xdr:row>
      <xdr:rowOff>152073</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flipV="1">
          <a:off x="19545300" y="1489644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65677</xdr:rowOff>
    </xdr:from>
    <xdr:to>
      <xdr:col>98</xdr:col>
      <xdr:colOff>38100</xdr:colOff>
      <xdr:row>86</xdr:row>
      <xdr:rowOff>167277</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18605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116477</xdr:rowOff>
    </xdr:from>
    <xdr:to>
      <xdr:col>102</xdr:col>
      <xdr:colOff>114300</xdr:colOff>
      <xdr:row>86</xdr:row>
      <xdr:rowOff>152073</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8656300" y="14861177"/>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21499</xdr:rowOff>
    </xdr:from>
    <xdr:ext cx="469744" cy="259045"/>
    <xdr:sp macro="" textlink="">
      <xdr:nvSpPr>
        <xdr:cNvPr id="819" name="n_1aveValue【消防施設】&#10;一人当たり面積">
          <a:extLst>
            <a:ext uri="{FF2B5EF4-FFF2-40B4-BE49-F238E27FC236}">
              <a16:creationId xmlns:a16="http://schemas.microsoft.com/office/drawing/2014/main" id="{00000000-0008-0000-0F00-000033030000}"/>
            </a:ext>
          </a:extLst>
        </xdr:cNvPr>
        <xdr:cNvSpPr txBox="1"/>
      </xdr:nvSpPr>
      <xdr:spPr>
        <a:xfrm>
          <a:off x="210757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22479</xdr:rowOff>
    </xdr:from>
    <xdr:ext cx="469744" cy="259045"/>
    <xdr:sp macro="" textlink="">
      <xdr:nvSpPr>
        <xdr:cNvPr id="820" name="n_2aveValue【消防施設】&#10;一人当たり面積">
          <a:extLst>
            <a:ext uri="{FF2B5EF4-FFF2-40B4-BE49-F238E27FC236}">
              <a16:creationId xmlns:a16="http://schemas.microsoft.com/office/drawing/2014/main" id="{00000000-0008-0000-0F00-000034030000}"/>
            </a:ext>
          </a:extLst>
        </xdr:cNvPr>
        <xdr:cNvSpPr txBox="1"/>
      </xdr:nvSpPr>
      <xdr:spPr>
        <a:xfrm>
          <a:off x="20199427" y="145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821" name="n_3aveValue【消防施設】&#10;一人当たり面積">
          <a:extLst>
            <a:ext uri="{FF2B5EF4-FFF2-40B4-BE49-F238E27FC236}">
              <a16:creationId xmlns:a16="http://schemas.microsoft.com/office/drawing/2014/main" id="{00000000-0008-0000-0F00-000035030000}"/>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168201</xdr:rowOff>
    </xdr:from>
    <xdr:ext cx="469744" cy="259045"/>
    <xdr:sp macro="" textlink="">
      <xdr:nvSpPr>
        <xdr:cNvPr id="822" name="n_4aveValue【消防施設】&#10;一人当たり面積">
          <a:extLst>
            <a:ext uri="{FF2B5EF4-FFF2-40B4-BE49-F238E27FC236}">
              <a16:creationId xmlns:a16="http://schemas.microsoft.com/office/drawing/2014/main" id="{00000000-0008-0000-0F00-000036030000}"/>
            </a:ext>
          </a:extLst>
        </xdr:cNvPr>
        <xdr:cNvSpPr txBox="1"/>
      </xdr:nvSpPr>
      <xdr:spPr>
        <a:xfrm>
          <a:off x="18421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21897</xdr:rowOff>
    </xdr:from>
    <xdr:ext cx="469744" cy="259045"/>
    <xdr:sp macro="" textlink="">
      <xdr:nvSpPr>
        <xdr:cNvPr id="823" name="n_1mainValue【消防施設】&#10;一人当たり面積">
          <a:extLst>
            <a:ext uri="{FF2B5EF4-FFF2-40B4-BE49-F238E27FC236}">
              <a16:creationId xmlns:a16="http://schemas.microsoft.com/office/drawing/2014/main" id="{00000000-0008-0000-0F00-000037030000}"/>
            </a:ext>
          </a:extLst>
        </xdr:cNvPr>
        <xdr:cNvSpPr txBox="1"/>
      </xdr:nvSpPr>
      <xdr:spPr>
        <a:xfrm>
          <a:off x="21075727" y="1493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22224</xdr:rowOff>
    </xdr:from>
    <xdr:ext cx="469744" cy="259045"/>
    <xdr:sp macro="" textlink="">
      <xdr:nvSpPr>
        <xdr:cNvPr id="824" name="n_2mainValue【消防施設】&#10;一人当たり面積">
          <a:extLst>
            <a:ext uri="{FF2B5EF4-FFF2-40B4-BE49-F238E27FC236}">
              <a16:creationId xmlns:a16="http://schemas.microsoft.com/office/drawing/2014/main" id="{00000000-0008-0000-0F00-000038030000}"/>
            </a:ext>
          </a:extLst>
        </xdr:cNvPr>
        <xdr:cNvSpPr txBox="1"/>
      </xdr:nvSpPr>
      <xdr:spPr>
        <a:xfrm>
          <a:off x="20199427" y="1493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22550</xdr:rowOff>
    </xdr:from>
    <xdr:ext cx="469744" cy="259045"/>
    <xdr:sp macro="" textlink="">
      <xdr:nvSpPr>
        <xdr:cNvPr id="825" name="n_3mainValue【消防施設】&#10;一人当たり面積">
          <a:extLst>
            <a:ext uri="{FF2B5EF4-FFF2-40B4-BE49-F238E27FC236}">
              <a16:creationId xmlns:a16="http://schemas.microsoft.com/office/drawing/2014/main" id="{00000000-0008-0000-0F00-000039030000}"/>
            </a:ext>
          </a:extLst>
        </xdr:cNvPr>
        <xdr:cNvSpPr txBox="1"/>
      </xdr:nvSpPr>
      <xdr:spPr>
        <a:xfrm>
          <a:off x="19310427" y="1493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12354</xdr:rowOff>
    </xdr:from>
    <xdr:ext cx="469744" cy="259045"/>
    <xdr:sp macro="" textlink="">
      <xdr:nvSpPr>
        <xdr:cNvPr id="826" name="n_4mainValue【消防施設】&#10;一人当たり面積">
          <a:extLst>
            <a:ext uri="{FF2B5EF4-FFF2-40B4-BE49-F238E27FC236}">
              <a16:creationId xmlns:a16="http://schemas.microsoft.com/office/drawing/2014/main" id="{00000000-0008-0000-0F00-00003A030000}"/>
            </a:ext>
          </a:extLst>
        </xdr:cNvPr>
        <xdr:cNvSpPr txBox="1"/>
      </xdr:nvSpPr>
      <xdr:spPr>
        <a:xfrm>
          <a:off x="18421427" y="1458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F00-00003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a:extLst>
            <a:ext uri="{FF2B5EF4-FFF2-40B4-BE49-F238E27FC236}">
              <a16:creationId xmlns:a16="http://schemas.microsoft.com/office/drawing/2014/main" id="{00000000-0008-0000-0F00-00005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3" name="【庁舎】&#10;有形固定資産減価償却率最小値テキスト">
          <a:extLst>
            <a:ext uri="{FF2B5EF4-FFF2-40B4-BE49-F238E27FC236}">
              <a16:creationId xmlns:a16="http://schemas.microsoft.com/office/drawing/2014/main" id="{00000000-0008-0000-0F00-000055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855" name="【庁舎】&#10;有形固定資産減価償却率最大値テキスト">
          <a:extLst>
            <a:ext uri="{FF2B5EF4-FFF2-40B4-BE49-F238E27FC236}">
              <a16:creationId xmlns:a16="http://schemas.microsoft.com/office/drawing/2014/main" id="{00000000-0008-0000-0F00-000057030000}"/>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macro="" textlink="">
      <xdr:nvSpPr>
        <xdr:cNvPr id="857" name="【庁舎】&#10;有形固定資産減価償却率平均値テキスト">
          <a:extLst>
            <a:ext uri="{FF2B5EF4-FFF2-40B4-BE49-F238E27FC236}">
              <a16:creationId xmlns:a16="http://schemas.microsoft.com/office/drawing/2014/main" id="{00000000-0008-0000-0F00-000059030000}"/>
            </a:ext>
          </a:extLst>
        </xdr:cNvPr>
        <xdr:cNvSpPr txBox="1"/>
      </xdr:nvSpPr>
      <xdr:spPr>
        <a:xfrm>
          <a:off x="16357600" y="1777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858" name="フローチャート: 判断 857">
          <a:extLst>
            <a:ext uri="{FF2B5EF4-FFF2-40B4-BE49-F238E27FC236}">
              <a16:creationId xmlns:a16="http://schemas.microsoft.com/office/drawing/2014/main" id="{00000000-0008-0000-0F00-00005A030000}"/>
            </a:ext>
          </a:extLst>
        </xdr:cNvPr>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859" name="フローチャート: 判断 858">
          <a:extLst>
            <a:ext uri="{FF2B5EF4-FFF2-40B4-BE49-F238E27FC236}">
              <a16:creationId xmlns:a16="http://schemas.microsoft.com/office/drawing/2014/main" id="{00000000-0008-0000-0F00-00005B030000}"/>
            </a:ext>
          </a:extLst>
        </xdr:cNvPr>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860" name="フローチャート: 判断 859">
          <a:extLst>
            <a:ext uri="{FF2B5EF4-FFF2-40B4-BE49-F238E27FC236}">
              <a16:creationId xmlns:a16="http://schemas.microsoft.com/office/drawing/2014/main" id="{00000000-0008-0000-0F00-00005C030000}"/>
            </a:ext>
          </a:extLst>
        </xdr:cNvPr>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861" name="フローチャート: 判断 860">
          <a:extLst>
            <a:ext uri="{FF2B5EF4-FFF2-40B4-BE49-F238E27FC236}">
              <a16:creationId xmlns:a16="http://schemas.microsoft.com/office/drawing/2014/main" id="{00000000-0008-0000-0F00-00005D030000}"/>
            </a:ext>
          </a:extLst>
        </xdr:cNvPr>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862" name="フローチャート: 判断 861">
          <a:extLst>
            <a:ext uri="{FF2B5EF4-FFF2-40B4-BE49-F238E27FC236}">
              <a16:creationId xmlns:a16="http://schemas.microsoft.com/office/drawing/2014/main" id="{00000000-0008-0000-0F00-00005E030000}"/>
            </a:ext>
          </a:extLst>
        </xdr:cNvPr>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118473</xdr:rowOff>
    </xdr:from>
    <xdr:to>
      <xdr:col>85</xdr:col>
      <xdr:colOff>177800</xdr:colOff>
      <xdr:row>107</xdr:row>
      <xdr:rowOff>48623</xdr:rowOff>
    </xdr:to>
    <xdr:sp macro="" textlink="">
      <xdr:nvSpPr>
        <xdr:cNvPr id="868" name="楕円 867">
          <a:extLst>
            <a:ext uri="{FF2B5EF4-FFF2-40B4-BE49-F238E27FC236}">
              <a16:creationId xmlns:a16="http://schemas.microsoft.com/office/drawing/2014/main" id="{00000000-0008-0000-0F00-000064030000}"/>
            </a:ext>
          </a:extLst>
        </xdr:cNvPr>
        <xdr:cNvSpPr/>
      </xdr:nvSpPr>
      <xdr:spPr>
        <a:xfrm>
          <a:off x="162687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96900</xdr:rowOff>
    </xdr:from>
    <xdr:ext cx="405111" cy="259045"/>
    <xdr:sp macro="" textlink="">
      <xdr:nvSpPr>
        <xdr:cNvPr id="869" name="【庁舎】&#10;有形固定資産減価償却率該当値テキスト">
          <a:extLst>
            <a:ext uri="{FF2B5EF4-FFF2-40B4-BE49-F238E27FC236}">
              <a16:creationId xmlns:a16="http://schemas.microsoft.com/office/drawing/2014/main" id="{00000000-0008-0000-0F00-000065030000}"/>
            </a:ext>
          </a:extLst>
        </xdr:cNvPr>
        <xdr:cNvSpPr txBox="1"/>
      </xdr:nvSpPr>
      <xdr:spPr>
        <a:xfrm>
          <a:off x="16357600"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77651</xdr:rowOff>
    </xdr:from>
    <xdr:to>
      <xdr:col>81</xdr:col>
      <xdr:colOff>101600</xdr:colOff>
      <xdr:row>107</xdr:row>
      <xdr:rowOff>7801</xdr:rowOff>
    </xdr:to>
    <xdr:sp macro="" textlink="">
      <xdr:nvSpPr>
        <xdr:cNvPr id="870" name="楕円 869">
          <a:extLst>
            <a:ext uri="{FF2B5EF4-FFF2-40B4-BE49-F238E27FC236}">
              <a16:creationId xmlns:a16="http://schemas.microsoft.com/office/drawing/2014/main" id="{00000000-0008-0000-0F00-000066030000}"/>
            </a:ext>
          </a:extLst>
        </xdr:cNvPr>
        <xdr:cNvSpPr/>
      </xdr:nvSpPr>
      <xdr:spPr>
        <a:xfrm>
          <a:off x="15430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128451</xdr:rowOff>
    </xdr:from>
    <xdr:to>
      <xdr:col>85</xdr:col>
      <xdr:colOff>127000</xdr:colOff>
      <xdr:row>106</xdr:row>
      <xdr:rowOff>169273</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a:off x="15481300" y="1830215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872" name="楕円 871">
          <a:extLst>
            <a:ext uri="{FF2B5EF4-FFF2-40B4-BE49-F238E27FC236}">
              <a16:creationId xmlns:a16="http://schemas.microsoft.com/office/drawing/2014/main" id="{00000000-0008-0000-0F00-000068030000}"/>
            </a:ext>
          </a:extLst>
        </xdr:cNvPr>
        <xdr:cNvSpPr/>
      </xdr:nvSpPr>
      <xdr:spPr>
        <a:xfrm>
          <a:off x="14541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151312</xdr:rowOff>
    </xdr:from>
    <xdr:to>
      <xdr:col>81</xdr:col>
      <xdr:colOff>50800</xdr:colOff>
      <xdr:row>106</xdr:row>
      <xdr:rowOff>128451</xdr:rowOff>
    </xdr:to>
    <xdr:cxnSp macro="">
      <xdr:nvCxnSpPr>
        <xdr:cNvPr id="873" name="直線コネクタ 872">
          <a:extLst>
            <a:ext uri="{FF2B5EF4-FFF2-40B4-BE49-F238E27FC236}">
              <a16:creationId xmlns:a16="http://schemas.microsoft.com/office/drawing/2014/main" id="{00000000-0008-0000-0F00-000069030000}"/>
            </a:ext>
          </a:extLst>
        </xdr:cNvPr>
        <xdr:cNvCxnSpPr/>
      </xdr:nvCxnSpPr>
      <xdr:spPr>
        <a:xfrm>
          <a:off x="14592300" y="17982112"/>
          <a:ext cx="8890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9071</xdr:rowOff>
    </xdr:from>
    <xdr:to>
      <xdr:col>72</xdr:col>
      <xdr:colOff>38100</xdr:colOff>
      <xdr:row>107</xdr:row>
      <xdr:rowOff>110671</xdr:rowOff>
    </xdr:to>
    <xdr:sp macro="" textlink="">
      <xdr:nvSpPr>
        <xdr:cNvPr id="874" name="楕円 873">
          <a:extLst>
            <a:ext uri="{FF2B5EF4-FFF2-40B4-BE49-F238E27FC236}">
              <a16:creationId xmlns:a16="http://schemas.microsoft.com/office/drawing/2014/main" id="{00000000-0008-0000-0F00-00006A030000}"/>
            </a:ext>
          </a:extLst>
        </xdr:cNvPr>
        <xdr:cNvSpPr/>
      </xdr:nvSpPr>
      <xdr:spPr>
        <a:xfrm>
          <a:off x="13652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151312</xdr:rowOff>
    </xdr:from>
    <xdr:to>
      <xdr:col>76</xdr:col>
      <xdr:colOff>114300</xdr:colOff>
      <xdr:row>107</xdr:row>
      <xdr:rowOff>59871</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flipV="1">
          <a:off x="13703300" y="17982112"/>
          <a:ext cx="889000" cy="4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15602</xdr:rowOff>
    </xdr:from>
    <xdr:to>
      <xdr:col>67</xdr:col>
      <xdr:colOff>101600</xdr:colOff>
      <xdr:row>106</xdr:row>
      <xdr:rowOff>117202</xdr:rowOff>
    </xdr:to>
    <xdr:sp macro="" textlink="">
      <xdr:nvSpPr>
        <xdr:cNvPr id="876" name="楕円 875">
          <a:extLst>
            <a:ext uri="{FF2B5EF4-FFF2-40B4-BE49-F238E27FC236}">
              <a16:creationId xmlns:a16="http://schemas.microsoft.com/office/drawing/2014/main" id="{00000000-0008-0000-0F00-00006C030000}"/>
            </a:ext>
          </a:extLst>
        </xdr:cNvPr>
        <xdr:cNvSpPr/>
      </xdr:nvSpPr>
      <xdr:spPr>
        <a:xfrm>
          <a:off x="12763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66402</xdr:rowOff>
    </xdr:from>
    <xdr:to>
      <xdr:col>71</xdr:col>
      <xdr:colOff>177800</xdr:colOff>
      <xdr:row>107</xdr:row>
      <xdr:rowOff>59871</xdr:rowOff>
    </xdr:to>
    <xdr:cxnSp macro="">
      <xdr:nvCxnSpPr>
        <xdr:cNvPr id="877" name="直線コネクタ 876">
          <a:extLst>
            <a:ext uri="{FF2B5EF4-FFF2-40B4-BE49-F238E27FC236}">
              <a16:creationId xmlns:a16="http://schemas.microsoft.com/office/drawing/2014/main" id="{00000000-0008-0000-0F00-00006D030000}"/>
            </a:ext>
          </a:extLst>
        </xdr:cNvPr>
        <xdr:cNvCxnSpPr/>
      </xdr:nvCxnSpPr>
      <xdr:spPr>
        <a:xfrm>
          <a:off x="12814300" y="18240102"/>
          <a:ext cx="8890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128832</xdr:rowOff>
    </xdr:from>
    <xdr:ext cx="405111" cy="259045"/>
    <xdr:sp macro="" textlink="">
      <xdr:nvSpPr>
        <xdr:cNvPr id="878" name="n_1aveValue【庁舎】&#10;有形固定資産減価償却率">
          <a:extLst>
            <a:ext uri="{FF2B5EF4-FFF2-40B4-BE49-F238E27FC236}">
              <a16:creationId xmlns:a16="http://schemas.microsoft.com/office/drawing/2014/main" id="{00000000-0008-0000-0F00-00006E030000}"/>
            </a:ext>
          </a:extLst>
        </xdr:cNvPr>
        <xdr:cNvSpPr txBox="1"/>
      </xdr:nvSpPr>
      <xdr:spPr>
        <a:xfrm>
          <a:off x="15266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100165</xdr:rowOff>
    </xdr:from>
    <xdr:ext cx="405111" cy="259045"/>
    <xdr:sp macro="" textlink="">
      <xdr:nvSpPr>
        <xdr:cNvPr id="879" name="n_2aveValue【庁舎】&#10;有形固定資産減価償却率">
          <a:extLst>
            <a:ext uri="{FF2B5EF4-FFF2-40B4-BE49-F238E27FC236}">
              <a16:creationId xmlns:a16="http://schemas.microsoft.com/office/drawing/2014/main" id="{00000000-0008-0000-0F00-00006F030000}"/>
            </a:ext>
          </a:extLst>
        </xdr:cNvPr>
        <xdr:cNvSpPr txBox="1"/>
      </xdr:nvSpPr>
      <xdr:spPr>
        <a:xfrm>
          <a:off x="14389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macro="" textlink="">
      <xdr:nvSpPr>
        <xdr:cNvPr id="880" name="n_3aveValue【庁舎】&#10;有形固定資産減価償却率">
          <a:extLst>
            <a:ext uri="{FF2B5EF4-FFF2-40B4-BE49-F238E27FC236}">
              <a16:creationId xmlns:a16="http://schemas.microsoft.com/office/drawing/2014/main" id="{00000000-0008-0000-0F00-000070030000}"/>
            </a:ext>
          </a:extLst>
        </xdr:cNvPr>
        <xdr:cNvSpPr txBox="1"/>
      </xdr:nvSpPr>
      <xdr:spPr>
        <a:xfrm>
          <a:off x="13500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881" name="n_4aveValue【庁舎】&#10;有形固定資産減価償却率">
          <a:extLst>
            <a:ext uri="{FF2B5EF4-FFF2-40B4-BE49-F238E27FC236}">
              <a16:creationId xmlns:a16="http://schemas.microsoft.com/office/drawing/2014/main" id="{00000000-0008-0000-0F00-000071030000}"/>
            </a:ext>
          </a:extLst>
        </xdr:cNvPr>
        <xdr:cNvSpPr txBox="1"/>
      </xdr:nvSpPr>
      <xdr:spPr>
        <a:xfrm>
          <a:off x="126117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170378</xdr:rowOff>
    </xdr:from>
    <xdr:ext cx="405111" cy="259045"/>
    <xdr:sp macro="" textlink="">
      <xdr:nvSpPr>
        <xdr:cNvPr id="882" name="n_1mainValue【庁舎】&#10;有形固定資産減価償却率">
          <a:extLst>
            <a:ext uri="{FF2B5EF4-FFF2-40B4-BE49-F238E27FC236}">
              <a16:creationId xmlns:a16="http://schemas.microsoft.com/office/drawing/2014/main" id="{00000000-0008-0000-0F00-000072030000}"/>
            </a:ext>
          </a:extLst>
        </xdr:cNvPr>
        <xdr:cNvSpPr txBox="1"/>
      </xdr:nvSpPr>
      <xdr:spPr>
        <a:xfrm>
          <a:off x="152660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883" name="n_2mainValue【庁舎】&#10;有形固定資産減価償却率">
          <a:extLst>
            <a:ext uri="{FF2B5EF4-FFF2-40B4-BE49-F238E27FC236}">
              <a16:creationId xmlns:a16="http://schemas.microsoft.com/office/drawing/2014/main" id="{00000000-0008-0000-0F00-000073030000}"/>
            </a:ext>
          </a:extLst>
        </xdr:cNvPr>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101798</xdr:rowOff>
    </xdr:from>
    <xdr:ext cx="405111" cy="259045"/>
    <xdr:sp macro="" textlink="">
      <xdr:nvSpPr>
        <xdr:cNvPr id="884" name="n_3mainValue【庁舎】&#10;有形固定資産減価償却率">
          <a:extLst>
            <a:ext uri="{FF2B5EF4-FFF2-40B4-BE49-F238E27FC236}">
              <a16:creationId xmlns:a16="http://schemas.microsoft.com/office/drawing/2014/main" id="{00000000-0008-0000-0F00-000074030000}"/>
            </a:ext>
          </a:extLst>
        </xdr:cNvPr>
        <xdr:cNvSpPr txBox="1"/>
      </xdr:nvSpPr>
      <xdr:spPr>
        <a:xfrm>
          <a:off x="13500744" y="1844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108329</xdr:rowOff>
    </xdr:from>
    <xdr:ext cx="405111" cy="259045"/>
    <xdr:sp macro="" textlink="">
      <xdr:nvSpPr>
        <xdr:cNvPr id="885" name="n_4mainValue【庁舎】&#10;有形固定資産減価償却率">
          <a:extLst>
            <a:ext uri="{FF2B5EF4-FFF2-40B4-BE49-F238E27FC236}">
              <a16:creationId xmlns:a16="http://schemas.microsoft.com/office/drawing/2014/main" id="{00000000-0008-0000-0F00-000075030000}"/>
            </a:ext>
          </a:extLst>
        </xdr:cNvPr>
        <xdr:cNvSpPr txBox="1"/>
      </xdr:nvSpPr>
      <xdr:spPr>
        <a:xfrm>
          <a:off x="126117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a16="http://schemas.microsoft.com/office/drawing/2014/main" id="{00000000-0008-0000-0F00-00007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a16="http://schemas.microsoft.com/office/drawing/2014/main" id="{00000000-0008-0000-0F00-00007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a16="http://schemas.microsoft.com/office/drawing/2014/main" id="{00000000-0008-0000-0F00-00007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a16="http://schemas.microsoft.com/office/drawing/2014/main" id="{00000000-0008-0000-0F00-00007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a:extLst>
            <a:ext uri="{FF2B5EF4-FFF2-40B4-BE49-F238E27FC236}">
              <a16:creationId xmlns:a16="http://schemas.microsoft.com/office/drawing/2014/main" id="{00000000-0008-0000-0F00-00007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a16="http://schemas.microsoft.com/office/drawing/2014/main" id="{00000000-0008-0000-0F00-00007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6" name="直線コネクタ 895">
          <a:extLst>
            <a:ext uri="{FF2B5EF4-FFF2-40B4-BE49-F238E27FC236}">
              <a16:creationId xmlns:a16="http://schemas.microsoft.com/office/drawing/2014/main" id="{00000000-0008-0000-0F00-000080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7" name="テキスト ボックス 896">
          <a:extLst>
            <a:ext uri="{FF2B5EF4-FFF2-40B4-BE49-F238E27FC236}">
              <a16:creationId xmlns:a16="http://schemas.microsoft.com/office/drawing/2014/main" id="{00000000-0008-0000-0F00-000081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8" name="直線コネクタ 897">
          <a:extLst>
            <a:ext uri="{FF2B5EF4-FFF2-40B4-BE49-F238E27FC236}">
              <a16:creationId xmlns:a16="http://schemas.microsoft.com/office/drawing/2014/main" id="{00000000-0008-0000-0F00-000082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9" name="テキスト ボックス 898">
          <a:extLst>
            <a:ext uri="{FF2B5EF4-FFF2-40B4-BE49-F238E27FC236}">
              <a16:creationId xmlns:a16="http://schemas.microsoft.com/office/drawing/2014/main" id="{00000000-0008-0000-0F00-000083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庁舎】&#10;一人当たり面積グラフ枠">
          <a:extLst>
            <a:ext uri="{FF2B5EF4-FFF2-40B4-BE49-F238E27FC236}">
              <a16:creationId xmlns:a16="http://schemas.microsoft.com/office/drawing/2014/main" id="{00000000-0008-0000-0F00-00008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118872</xdr:rowOff>
    </xdr:from>
    <xdr:to>
      <xdr:col>116</xdr:col>
      <xdr:colOff>62864</xdr:colOff>
      <xdr:row>108</xdr:row>
      <xdr:rowOff>46482</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flipV="1">
          <a:off x="22160864" y="17435322"/>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910" name="【庁舎】&#10;一人当たり面積最小値テキスト">
          <a:extLst>
            <a:ext uri="{FF2B5EF4-FFF2-40B4-BE49-F238E27FC236}">
              <a16:creationId xmlns:a16="http://schemas.microsoft.com/office/drawing/2014/main" id="{00000000-0008-0000-0F00-00008E030000}"/>
            </a:ext>
          </a:extLst>
        </xdr:cNvPr>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65549</xdr:rowOff>
    </xdr:from>
    <xdr:ext cx="469744" cy="259045"/>
    <xdr:sp macro="" textlink="">
      <xdr:nvSpPr>
        <xdr:cNvPr id="912" name="【庁舎】&#10;一人当たり面積最大値テキスト">
          <a:extLst>
            <a:ext uri="{FF2B5EF4-FFF2-40B4-BE49-F238E27FC236}">
              <a16:creationId xmlns:a16="http://schemas.microsoft.com/office/drawing/2014/main" id="{00000000-0008-0000-0F00-000090030000}"/>
            </a:ext>
          </a:extLst>
        </xdr:cNvPr>
        <xdr:cNvSpPr txBox="1"/>
      </xdr:nvSpPr>
      <xdr:spPr>
        <a:xfrm>
          <a:off x="22199600" y="1721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118872</xdr:rowOff>
    </xdr:from>
    <xdr:to>
      <xdr:col>116</xdr:col>
      <xdr:colOff>152400</xdr:colOff>
      <xdr:row>101</xdr:row>
      <xdr:rowOff>118872</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22072600" y="17435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92981</xdr:rowOff>
    </xdr:from>
    <xdr:ext cx="469744" cy="259045"/>
    <xdr:sp macro="" textlink="">
      <xdr:nvSpPr>
        <xdr:cNvPr id="914" name="【庁舎】&#10;一人当たり面積平均値テキスト">
          <a:extLst>
            <a:ext uri="{FF2B5EF4-FFF2-40B4-BE49-F238E27FC236}">
              <a16:creationId xmlns:a16="http://schemas.microsoft.com/office/drawing/2014/main" id="{00000000-0008-0000-0F00-000092030000}"/>
            </a:ext>
          </a:extLst>
        </xdr:cNvPr>
        <xdr:cNvSpPr txBox="1"/>
      </xdr:nvSpPr>
      <xdr:spPr>
        <a:xfrm>
          <a:off x="22199600" y="1826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114554</xdr:rowOff>
    </xdr:from>
    <xdr:to>
      <xdr:col>116</xdr:col>
      <xdr:colOff>114300</xdr:colOff>
      <xdr:row>107</xdr:row>
      <xdr:rowOff>44704</xdr:rowOff>
    </xdr:to>
    <xdr:sp macro="" textlink="">
      <xdr:nvSpPr>
        <xdr:cNvPr id="915" name="フローチャート: 判断 914">
          <a:extLst>
            <a:ext uri="{FF2B5EF4-FFF2-40B4-BE49-F238E27FC236}">
              <a16:creationId xmlns:a16="http://schemas.microsoft.com/office/drawing/2014/main" id="{00000000-0008-0000-0F00-000093030000}"/>
            </a:ext>
          </a:extLst>
        </xdr:cNvPr>
        <xdr:cNvSpPr/>
      </xdr:nvSpPr>
      <xdr:spPr>
        <a:xfrm>
          <a:off x="221107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137413</xdr:rowOff>
    </xdr:from>
    <xdr:to>
      <xdr:col>112</xdr:col>
      <xdr:colOff>38100</xdr:colOff>
      <xdr:row>107</xdr:row>
      <xdr:rowOff>67563</xdr:rowOff>
    </xdr:to>
    <xdr:sp macro="" textlink="">
      <xdr:nvSpPr>
        <xdr:cNvPr id="916" name="フローチャート: 判断 915">
          <a:extLst>
            <a:ext uri="{FF2B5EF4-FFF2-40B4-BE49-F238E27FC236}">
              <a16:creationId xmlns:a16="http://schemas.microsoft.com/office/drawing/2014/main" id="{00000000-0008-0000-0F00-000094030000}"/>
            </a:ext>
          </a:extLst>
        </xdr:cNvPr>
        <xdr:cNvSpPr/>
      </xdr:nvSpPr>
      <xdr:spPr>
        <a:xfrm>
          <a:off x="21272500" y="1831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138176</xdr:rowOff>
    </xdr:from>
    <xdr:to>
      <xdr:col>107</xdr:col>
      <xdr:colOff>101600</xdr:colOff>
      <xdr:row>107</xdr:row>
      <xdr:rowOff>68326</xdr:rowOff>
    </xdr:to>
    <xdr:sp macro="" textlink="">
      <xdr:nvSpPr>
        <xdr:cNvPr id="917" name="フローチャート: 判断 916">
          <a:extLst>
            <a:ext uri="{FF2B5EF4-FFF2-40B4-BE49-F238E27FC236}">
              <a16:creationId xmlns:a16="http://schemas.microsoft.com/office/drawing/2014/main" id="{00000000-0008-0000-0F00-000095030000}"/>
            </a:ext>
          </a:extLst>
        </xdr:cNvPr>
        <xdr:cNvSpPr/>
      </xdr:nvSpPr>
      <xdr:spPr>
        <a:xfrm>
          <a:off x="20383500" y="1831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159513</xdr:rowOff>
    </xdr:from>
    <xdr:to>
      <xdr:col>102</xdr:col>
      <xdr:colOff>165100</xdr:colOff>
      <xdr:row>107</xdr:row>
      <xdr:rowOff>89663</xdr:rowOff>
    </xdr:to>
    <xdr:sp macro="" textlink="">
      <xdr:nvSpPr>
        <xdr:cNvPr id="918" name="フローチャート: 判断 917">
          <a:extLst>
            <a:ext uri="{FF2B5EF4-FFF2-40B4-BE49-F238E27FC236}">
              <a16:creationId xmlns:a16="http://schemas.microsoft.com/office/drawing/2014/main" id="{00000000-0008-0000-0F00-000096030000}"/>
            </a:ext>
          </a:extLst>
        </xdr:cNvPr>
        <xdr:cNvSpPr/>
      </xdr:nvSpPr>
      <xdr:spPr>
        <a:xfrm>
          <a:off x="19494500" y="1833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919" name="フローチャート: 判断 918">
          <a:extLst>
            <a:ext uri="{FF2B5EF4-FFF2-40B4-BE49-F238E27FC236}">
              <a16:creationId xmlns:a16="http://schemas.microsoft.com/office/drawing/2014/main" id="{00000000-0008-0000-0F00-000097030000}"/>
            </a:ext>
          </a:extLst>
        </xdr:cNvPr>
        <xdr:cNvSpPr/>
      </xdr:nvSpPr>
      <xdr:spPr>
        <a:xfrm>
          <a:off x="18605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F00-00009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120650</xdr:rowOff>
    </xdr:from>
    <xdr:to>
      <xdr:col>116</xdr:col>
      <xdr:colOff>114300</xdr:colOff>
      <xdr:row>106</xdr:row>
      <xdr:rowOff>50800</xdr:rowOff>
    </xdr:to>
    <xdr:sp macro="" textlink="">
      <xdr:nvSpPr>
        <xdr:cNvPr id="925" name="楕円 924">
          <a:extLst>
            <a:ext uri="{FF2B5EF4-FFF2-40B4-BE49-F238E27FC236}">
              <a16:creationId xmlns:a16="http://schemas.microsoft.com/office/drawing/2014/main" id="{00000000-0008-0000-0F00-00009D030000}"/>
            </a:ext>
          </a:extLst>
        </xdr:cNvPr>
        <xdr:cNvSpPr/>
      </xdr:nvSpPr>
      <xdr:spPr>
        <a:xfrm>
          <a:off x="221107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143527</xdr:rowOff>
    </xdr:from>
    <xdr:ext cx="469744" cy="259045"/>
    <xdr:sp macro="" textlink="">
      <xdr:nvSpPr>
        <xdr:cNvPr id="926" name="【庁舎】&#10;一人当たり面積該当値テキスト">
          <a:extLst>
            <a:ext uri="{FF2B5EF4-FFF2-40B4-BE49-F238E27FC236}">
              <a16:creationId xmlns:a16="http://schemas.microsoft.com/office/drawing/2014/main" id="{00000000-0008-0000-0F00-00009E030000}"/>
            </a:ext>
          </a:extLst>
        </xdr:cNvPr>
        <xdr:cNvSpPr txBox="1"/>
      </xdr:nvSpPr>
      <xdr:spPr>
        <a:xfrm>
          <a:off x="22199600"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131318</xdr:rowOff>
    </xdr:from>
    <xdr:to>
      <xdr:col>112</xdr:col>
      <xdr:colOff>38100</xdr:colOff>
      <xdr:row>106</xdr:row>
      <xdr:rowOff>61468</xdr:rowOff>
    </xdr:to>
    <xdr:sp macro="" textlink="">
      <xdr:nvSpPr>
        <xdr:cNvPr id="927" name="楕円 926">
          <a:extLst>
            <a:ext uri="{FF2B5EF4-FFF2-40B4-BE49-F238E27FC236}">
              <a16:creationId xmlns:a16="http://schemas.microsoft.com/office/drawing/2014/main" id="{00000000-0008-0000-0F00-00009F030000}"/>
            </a:ext>
          </a:extLst>
        </xdr:cNvPr>
        <xdr:cNvSpPr/>
      </xdr:nvSpPr>
      <xdr:spPr>
        <a:xfrm>
          <a:off x="21272500" y="1813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0</xdr:rowOff>
    </xdr:from>
    <xdr:to>
      <xdr:col>116</xdr:col>
      <xdr:colOff>63500</xdr:colOff>
      <xdr:row>106</xdr:row>
      <xdr:rowOff>10668</xdr:rowOff>
    </xdr:to>
    <xdr:cxnSp macro="">
      <xdr:nvCxnSpPr>
        <xdr:cNvPr id="928" name="直線コネクタ 927">
          <a:extLst>
            <a:ext uri="{FF2B5EF4-FFF2-40B4-BE49-F238E27FC236}">
              <a16:creationId xmlns:a16="http://schemas.microsoft.com/office/drawing/2014/main" id="{00000000-0008-0000-0F00-0000A0030000}"/>
            </a:ext>
          </a:extLst>
        </xdr:cNvPr>
        <xdr:cNvCxnSpPr/>
      </xdr:nvCxnSpPr>
      <xdr:spPr>
        <a:xfrm flipV="1">
          <a:off x="21323300" y="18173700"/>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141224</xdr:rowOff>
    </xdr:from>
    <xdr:to>
      <xdr:col>107</xdr:col>
      <xdr:colOff>101600</xdr:colOff>
      <xdr:row>106</xdr:row>
      <xdr:rowOff>71374</xdr:rowOff>
    </xdr:to>
    <xdr:sp macro="" textlink="">
      <xdr:nvSpPr>
        <xdr:cNvPr id="929" name="楕円 928">
          <a:extLst>
            <a:ext uri="{FF2B5EF4-FFF2-40B4-BE49-F238E27FC236}">
              <a16:creationId xmlns:a16="http://schemas.microsoft.com/office/drawing/2014/main" id="{00000000-0008-0000-0F00-0000A1030000}"/>
            </a:ext>
          </a:extLst>
        </xdr:cNvPr>
        <xdr:cNvSpPr/>
      </xdr:nvSpPr>
      <xdr:spPr>
        <a:xfrm>
          <a:off x="20383500" y="1814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10668</xdr:rowOff>
    </xdr:from>
    <xdr:to>
      <xdr:col>111</xdr:col>
      <xdr:colOff>177800</xdr:colOff>
      <xdr:row>106</xdr:row>
      <xdr:rowOff>20574</xdr:rowOff>
    </xdr:to>
    <xdr:cxnSp macro="">
      <xdr:nvCxnSpPr>
        <xdr:cNvPr id="930" name="直線コネクタ 929">
          <a:extLst>
            <a:ext uri="{FF2B5EF4-FFF2-40B4-BE49-F238E27FC236}">
              <a16:creationId xmlns:a16="http://schemas.microsoft.com/office/drawing/2014/main" id="{00000000-0008-0000-0F00-0000A2030000}"/>
            </a:ext>
          </a:extLst>
        </xdr:cNvPr>
        <xdr:cNvCxnSpPr/>
      </xdr:nvCxnSpPr>
      <xdr:spPr>
        <a:xfrm flipV="1">
          <a:off x="20434300" y="1818436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65787</xdr:rowOff>
    </xdr:from>
    <xdr:to>
      <xdr:col>102</xdr:col>
      <xdr:colOff>165100</xdr:colOff>
      <xdr:row>106</xdr:row>
      <xdr:rowOff>167387</xdr:rowOff>
    </xdr:to>
    <xdr:sp macro="" textlink="">
      <xdr:nvSpPr>
        <xdr:cNvPr id="931" name="楕円 930">
          <a:extLst>
            <a:ext uri="{FF2B5EF4-FFF2-40B4-BE49-F238E27FC236}">
              <a16:creationId xmlns:a16="http://schemas.microsoft.com/office/drawing/2014/main" id="{00000000-0008-0000-0F00-0000A3030000}"/>
            </a:ext>
          </a:extLst>
        </xdr:cNvPr>
        <xdr:cNvSpPr/>
      </xdr:nvSpPr>
      <xdr:spPr>
        <a:xfrm>
          <a:off x="19494500" y="1823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20574</xdr:rowOff>
    </xdr:from>
    <xdr:to>
      <xdr:col>107</xdr:col>
      <xdr:colOff>50800</xdr:colOff>
      <xdr:row>106</xdr:row>
      <xdr:rowOff>116587</xdr:rowOff>
    </xdr:to>
    <xdr:cxnSp macro="">
      <xdr:nvCxnSpPr>
        <xdr:cNvPr id="932" name="直線コネクタ 931">
          <a:extLst>
            <a:ext uri="{FF2B5EF4-FFF2-40B4-BE49-F238E27FC236}">
              <a16:creationId xmlns:a16="http://schemas.microsoft.com/office/drawing/2014/main" id="{00000000-0008-0000-0F00-0000A4030000}"/>
            </a:ext>
          </a:extLst>
        </xdr:cNvPr>
        <xdr:cNvCxnSpPr/>
      </xdr:nvCxnSpPr>
      <xdr:spPr>
        <a:xfrm flipV="1">
          <a:off x="19545300" y="18194274"/>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3302</xdr:rowOff>
    </xdr:from>
    <xdr:to>
      <xdr:col>98</xdr:col>
      <xdr:colOff>38100</xdr:colOff>
      <xdr:row>100</xdr:row>
      <xdr:rowOff>104902</xdr:rowOff>
    </xdr:to>
    <xdr:sp macro="" textlink="">
      <xdr:nvSpPr>
        <xdr:cNvPr id="933" name="楕円 932">
          <a:extLst>
            <a:ext uri="{FF2B5EF4-FFF2-40B4-BE49-F238E27FC236}">
              <a16:creationId xmlns:a16="http://schemas.microsoft.com/office/drawing/2014/main" id="{00000000-0008-0000-0F00-0000A5030000}"/>
            </a:ext>
          </a:extLst>
        </xdr:cNvPr>
        <xdr:cNvSpPr/>
      </xdr:nvSpPr>
      <xdr:spPr>
        <a:xfrm>
          <a:off x="18605500" y="1714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54102</xdr:rowOff>
    </xdr:from>
    <xdr:to>
      <xdr:col>102</xdr:col>
      <xdr:colOff>114300</xdr:colOff>
      <xdr:row>106</xdr:row>
      <xdr:rowOff>116587</xdr:rowOff>
    </xdr:to>
    <xdr:cxnSp macro="">
      <xdr:nvCxnSpPr>
        <xdr:cNvPr id="934" name="直線コネクタ 933">
          <a:extLst>
            <a:ext uri="{FF2B5EF4-FFF2-40B4-BE49-F238E27FC236}">
              <a16:creationId xmlns:a16="http://schemas.microsoft.com/office/drawing/2014/main" id="{00000000-0008-0000-0F00-0000A6030000}"/>
            </a:ext>
          </a:extLst>
        </xdr:cNvPr>
        <xdr:cNvCxnSpPr/>
      </xdr:nvCxnSpPr>
      <xdr:spPr>
        <a:xfrm>
          <a:off x="18656300" y="17199102"/>
          <a:ext cx="889000" cy="109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58690</xdr:rowOff>
    </xdr:from>
    <xdr:ext cx="469744" cy="259045"/>
    <xdr:sp macro="" textlink="">
      <xdr:nvSpPr>
        <xdr:cNvPr id="935" name="n_1aveValue【庁舎】&#10;一人当たり面積">
          <a:extLst>
            <a:ext uri="{FF2B5EF4-FFF2-40B4-BE49-F238E27FC236}">
              <a16:creationId xmlns:a16="http://schemas.microsoft.com/office/drawing/2014/main" id="{00000000-0008-0000-0F00-0000A7030000}"/>
            </a:ext>
          </a:extLst>
        </xdr:cNvPr>
        <xdr:cNvSpPr txBox="1"/>
      </xdr:nvSpPr>
      <xdr:spPr>
        <a:xfrm>
          <a:off x="21075727" y="1840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59453</xdr:rowOff>
    </xdr:from>
    <xdr:ext cx="469744" cy="259045"/>
    <xdr:sp macro="" textlink="">
      <xdr:nvSpPr>
        <xdr:cNvPr id="936" name="n_2aveValue【庁舎】&#10;一人当たり面積">
          <a:extLst>
            <a:ext uri="{FF2B5EF4-FFF2-40B4-BE49-F238E27FC236}">
              <a16:creationId xmlns:a16="http://schemas.microsoft.com/office/drawing/2014/main" id="{00000000-0008-0000-0F00-0000A8030000}"/>
            </a:ext>
          </a:extLst>
        </xdr:cNvPr>
        <xdr:cNvSpPr txBox="1"/>
      </xdr:nvSpPr>
      <xdr:spPr>
        <a:xfrm>
          <a:off x="20199427" y="1840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80790</xdr:rowOff>
    </xdr:from>
    <xdr:ext cx="469744" cy="259045"/>
    <xdr:sp macro="" textlink="">
      <xdr:nvSpPr>
        <xdr:cNvPr id="937" name="n_3aveValue【庁舎】&#10;一人当たり面積">
          <a:extLst>
            <a:ext uri="{FF2B5EF4-FFF2-40B4-BE49-F238E27FC236}">
              <a16:creationId xmlns:a16="http://schemas.microsoft.com/office/drawing/2014/main" id="{00000000-0008-0000-0F00-0000A9030000}"/>
            </a:ext>
          </a:extLst>
        </xdr:cNvPr>
        <xdr:cNvSpPr txBox="1"/>
      </xdr:nvSpPr>
      <xdr:spPr>
        <a:xfrm>
          <a:off x="19310427" y="1842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64788</xdr:rowOff>
    </xdr:from>
    <xdr:ext cx="469744" cy="259045"/>
    <xdr:sp macro="" textlink="">
      <xdr:nvSpPr>
        <xdr:cNvPr id="938" name="n_4aveValue【庁舎】&#10;一人当たり面積">
          <a:extLst>
            <a:ext uri="{FF2B5EF4-FFF2-40B4-BE49-F238E27FC236}">
              <a16:creationId xmlns:a16="http://schemas.microsoft.com/office/drawing/2014/main" id="{00000000-0008-0000-0F00-0000AA030000}"/>
            </a:ext>
          </a:extLst>
        </xdr:cNvPr>
        <xdr:cNvSpPr txBox="1"/>
      </xdr:nvSpPr>
      <xdr:spPr>
        <a:xfrm>
          <a:off x="18421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77995</xdr:rowOff>
    </xdr:from>
    <xdr:ext cx="469744" cy="259045"/>
    <xdr:sp macro="" textlink="">
      <xdr:nvSpPr>
        <xdr:cNvPr id="939" name="n_1mainValue【庁舎】&#10;一人当たり面積">
          <a:extLst>
            <a:ext uri="{FF2B5EF4-FFF2-40B4-BE49-F238E27FC236}">
              <a16:creationId xmlns:a16="http://schemas.microsoft.com/office/drawing/2014/main" id="{00000000-0008-0000-0F00-0000AB030000}"/>
            </a:ext>
          </a:extLst>
        </xdr:cNvPr>
        <xdr:cNvSpPr txBox="1"/>
      </xdr:nvSpPr>
      <xdr:spPr>
        <a:xfrm>
          <a:off x="21075727" y="1790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87901</xdr:rowOff>
    </xdr:from>
    <xdr:ext cx="469744" cy="259045"/>
    <xdr:sp macro="" textlink="">
      <xdr:nvSpPr>
        <xdr:cNvPr id="940" name="n_2mainValue【庁舎】&#10;一人当たり面積">
          <a:extLst>
            <a:ext uri="{FF2B5EF4-FFF2-40B4-BE49-F238E27FC236}">
              <a16:creationId xmlns:a16="http://schemas.microsoft.com/office/drawing/2014/main" id="{00000000-0008-0000-0F00-0000AC030000}"/>
            </a:ext>
          </a:extLst>
        </xdr:cNvPr>
        <xdr:cNvSpPr txBox="1"/>
      </xdr:nvSpPr>
      <xdr:spPr>
        <a:xfrm>
          <a:off x="20199427" y="179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12464</xdr:rowOff>
    </xdr:from>
    <xdr:ext cx="469744" cy="259045"/>
    <xdr:sp macro="" textlink="">
      <xdr:nvSpPr>
        <xdr:cNvPr id="941" name="n_3mainValue【庁舎】&#10;一人当たり面積">
          <a:extLst>
            <a:ext uri="{FF2B5EF4-FFF2-40B4-BE49-F238E27FC236}">
              <a16:creationId xmlns:a16="http://schemas.microsoft.com/office/drawing/2014/main" id="{00000000-0008-0000-0F00-0000AD030000}"/>
            </a:ext>
          </a:extLst>
        </xdr:cNvPr>
        <xdr:cNvSpPr txBox="1"/>
      </xdr:nvSpPr>
      <xdr:spPr>
        <a:xfrm>
          <a:off x="19310427" y="1801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121429</xdr:rowOff>
    </xdr:from>
    <xdr:ext cx="469744" cy="259045"/>
    <xdr:sp macro="" textlink="">
      <xdr:nvSpPr>
        <xdr:cNvPr id="942" name="n_4mainValue【庁舎】&#10;一人当たり面積">
          <a:extLst>
            <a:ext uri="{FF2B5EF4-FFF2-40B4-BE49-F238E27FC236}">
              <a16:creationId xmlns:a16="http://schemas.microsoft.com/office/drawing/2014/main" id="{00000000-0008-0000-0F00-0000AE030000}"/>
            </a:ext>
          </a:extLst>
        </xdr:cNvPr>
        <xdr:cNvSpPr txBox="1"/>
      </xdr:nvSpPr>
      <xdr:spPr>
        <a:xfrm>
          <a:off x="18421427" y="1692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a:extLst>
            <a:ext uri="{FF2B5EF4-FFF2-40B4-BE49-F238E27FC236}">
              <a16:creationId xmlns:a16="http://schemas.microsoft.com/office/drawing/2014/main" id="{00000000-0008-0000-0F00-0000A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a:extLst>
            <a:ext uri="{FF2B5EF4-FFF2-40B4-BE49-F238E27FC236}">
              <a16:creationId xmlns:a16="http://schemas.microsoft.com/office/drawing/2014/main" id="{00000000-0008-0000-0F00-0000B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a:extLst>
            <a:ext uri="{FF2B5EF4-FFF2-40B4-BE49-F238E27FC236}">
              <a16:creationId xmlns:a16="http://schemas.microsoft.com/office/drawing/2014/main" id="{00000000-0008-0000-0F00-0000B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当町の有形固定資産減価償却率は、全体的に全国平均を下回る状況である。特に全国平均との乖離が大きい施設について分析すると、体育館・プールについては、平成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年度にかけ実施した中学校の耐震化整備に伴う、体育館施設の耐震化の実施が要因と考えられる。福祉施設については、建物として近年の新設や改修等は発生していないが、付帯設備として平成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年度に太陽光発電設備整備が要因である。消防施設については、当町には平成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年度において整備された消防署の分署が自治体施設として存在していることもあり、全国平均を下回っている。これに対し保健センター・保健所は建設後長い年数がたっており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減価償却</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累計</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額が増えていることから全国平均を上回っている。庁舎施設については全国平均と同水準であるが、平成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年度に支所施設の建替え改修工事が完了したことから、今後、現状よりも償却率が低くなる見込みである。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一人当たり面積については、当町が過疎地域であり人口が減少傾向にあることから、全体的に全国平均を上回る状況となっている。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一般廃棄物処理施設については、南越清掃組合において令和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年度に新ごみ処理施設が完成したことにより数値が大きくなっている。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図書館については、平成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年度に今庄住民センターを建設し図書館を併設したことで数値が大きくなっている。当町では平成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月に「南越前町公共施設等総合管理計画」を策定し、施設の統廃合等についても積極的な検証を行っているが、町の面積が大きく集落</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点在していることから住民の利便性を考えていく必要がある。また、体育館施設や保健センターなどの福祉施設、市民会館施設は避難所や一時集合場所としての機能を有するなど地域コミュニティの中核的な施設となるため、現実的な状況から慎重かつ冷静な判断が必要とな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福井県南越前町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10,258
10,197
343.69
10,795,396
10,105,521
385,534
5,072,870
5,855,800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少子高齢化が進み、</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超高齢社会（令和３年１月１日現在高齢化率：３６．６％）</a:t>
          </a:r>
          <a:r>
            <a:rPr kumimoji="1" lang="ja-JP" altLang="en-US" sz="1300">
              <a:latin typeface="ＭＳ Ｐゴシック" panose="020B0600070205080204" pitchFamily="50" charset="-128"/>
              <a:ea typeface="ＭＳ Ｐゴシック" panose="020B0600070205080204" pitchFamily="50" charset="-128"/>
            </a:rPr>
            <a:t>を迎えている当町は、基幹産業である農林水産業はもとより、商工、観光業も後継者不足に直面している。税収は伸び悩み、財政基盤は弱く、財政力指数は平成１７年の町村合併以降０．３程度を推移してお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商工観光の振興政策や産業の活性化、また定住対策に力を入れており、今後も働きがいのあるまちづくりを進めることで自主財源を確保し財政力を上げていく。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12277</xdr:rowOff>
    </xdr:from>
    <xdr:to>
      <xdr:col>23</xdr:col>
      <xdr:colOff>133350</xdr:colOff>
      <xdr:row>44</xdr:row>
      <xdr:rowOff>20320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5560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20320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20320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12277</xdr:rowOff>
    </xdr:from>
    <xdr:to>
      <xdr:col>11</xdr:col>
      <xdr:colOff>31750</xdr:colOff>
      <xdr:row>44</xdr:row>
      <xdr:rowOff>20320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560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132927</xdr:rowOff>
    </xdr:from>
    <xdr:to>
      <xdr:col>23</xdr:col>
      <xdr:colOff>184150</xdr:colOff>
      <xdr:row>44</xdr:row>
      <xdr:rowOff>63077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28804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47854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人件費削減や地方債年間発行額の上限を定めて起債発行額を抑制しているものの、依然として高い比率となっている。</a:t>
          </a:r>
        </a:p>
        <a:p>
          <a:r>
            <a:rPr kumimoji="1" lang="ja-JP" altLang="en-US" sz="1300">
              <a:latin typeface="ＭＳ Ｐゴシック" panose="020B0600070205080204" pitchFamily="50" charset="-128"/>
              <a:ea typeface="ＭＳ Ｐゴシック" panose="020B0600070205080204" pitchFamily="50" charset="-128"/>
            </a:rPr>
            <a:t>　南越前町において経常一般財源等総額の半分以上を占める普通交付税は、人口減少や施設の統廃合により今後は減少する見通しであり経常収支比率にも影響を及ぼすことが予想される。そのため、質と効果の高い住民サービスの継続による人口・税収の維持を図り、民間委託・指定管理者制度の積極的な活用等により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165100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6743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125323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1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63</xdr:row>
      <xdr:rowOff>49954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950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63</xdr:row>
      <xdr:rowOff>49954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2261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62</xdr:row>
      <xdr:rowOff>157056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7226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137177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29227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170604</xdr:rowOff>
    </xdr:from>
    <xdr:to>
      <xdr:col>15</xdr:col>
      <xdr:colOff>133350</xdr:colOff>
      <xdr:row>63</xdr:row>
      <xdr:rowOff>100754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85531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21183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[289,256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人件費削減や事業の見直し、経常経費の抑制に努めているものの、依然として高い比率となっている。</a:t>
          </a:r>
        </a:p>
        <a:p>
          <a:r>
            <a:rPr kumimoji="1" lang="ja-JP" altLang="en-US" sz="1300">
              <a:latin typeface="ＭＳ Ｐゴシック" panose="020B0600070205080204" pitchFamily="50" charset="-128"/>
              <a:ea typeface="ＭＳ Ｐゴシック" panose="020B0600070205080204" pitchFamily="50" charset="-128"/>
            </a:rPr>
            <a:t>　事業の見直し等により、更なる歳出の適性化に努める。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162620</xdr:rowOff>
    </xdr:from>
    <xdr:to>
      <xdr:col>23</xdr:col>
      <xdr:colOff>133350</xdr:colOff>
      <xdr:row>84</xdr:row>
      <xdr:rowOff>159992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92970"/>
          <a:ext cx="838200" cy="16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86121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73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158449</xdr:rowOff>
    </xdr:from>
    <xdr:to>
      <xdr:col>19</xdr:col>
      <xdr:colOff>133350</xdr:colOff>
      <xdr:row>83</xdr:row>
      <xdr:rowOff>162620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388799"/>
          <a:ext cx="889000" cy="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154849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8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158449</xdr:rowOff>
    </xdr:from>
    <xdr:to>
      <xdr:col>15</xdr:col>
      <xdr:colOff>82550</xdr:colOff>
      <xdr:row>84</xdr:row>
      <xdr:rowOff>43724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388799"/>
          <a:ext cx="889000" cy="5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100950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81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125209</xdr:rowOff>
    </xdr:from>
    <xdr:to>
      <xdr:col>11</xdr:col>
      <xdr:colOff>31750</xdr:colOff>
      <xdr:row>84</xdr:row>
      <xdr:rowOff>43724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55559"/>
          <a:ext cx="889000" cy="8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102072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97841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109192</xdr:rowOff>
    </xdr:from>
    <xdr:to>
      <xdr:col>23</xdr:col>
      <xdr:colOff>184150</xdr:colOff>
      <xdr:row>85</xdr:row>
      <xdr:rowOff>39342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51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81269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111820</xdr:rowOff>
    </xdr:from>
    <xdr:to>
      <xdr:col>19</xdr:col>
      <xdr:colOff>184150</xdr:colOff>
      <xdr:row>84</xdr:row>
      <xdr:rowOff>41970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26747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2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107649</xdr:rowOff>
    </xdr:from>
    <xdr:to>
      <xdr:col>15</xdr:col>
      <xdr:colOff>133350</xdr:colOff>
      <xdr:row>84</xdr:row>
      <xdr:rowOff>37799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3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22576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24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164374</xdr:rowOff>
    </xdr:from>
    <xdr:to>
      <xdr:col>11</xdr:col>
      <xdr:colOff>82550</xdr:colOff>
      <xdr:row>84</xdr:row>
      <xdr:rowOff>94524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9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79301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4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74409</xdr:rowOff>
    </xdr:from>
    <xdr:to>
      <xdr:col>7</xdr:col>
      <xdr:colOff>31750</xdr:colOff>
      <xdr:row>84</xdr:row>
      <xdr:rowOff>4559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30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160786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91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類似団体平均を下回る状態が続いている。</a:t>
          </a:r>
        </a:p>
        <a:p>
          <a:r>
            <a:rPr kumimoji="1" lang="ja-JP" altLang="en-US" sz="1300">
              <a:latin typeface="ＭＳ Ｐゴシック" panose="020B0600070205080204" pitchFamily="50" charset="-128"/>
              <a:ea typeface="ＭＳ Ｐゴシック" panose="020B0600070205080204" pitchFamily="50" charset="-128"/>
            </a:rPr>
            <a:t>　今後は、人事評価制度による勤務評定に基づいた昇給制度等により、更なる給与の適正化に努める。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103716</xdr:rowOff>
    </xdr:from>
    <xdr:to>
      <xdr:col>81</xdr:col>
      <xdr:colOff>44450</xdr:colOff>
      <xdr:row>82</xdr:row>
      <xdr:rowOff>117122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162616"/>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6649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57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103716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1224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157339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1224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117122</xdr:rowOff>
    </xdr:from>
    <xdr:to>
      <xdr:col>68</xdr:col>
      <xdr:colOff>152400</xdr:colOff>
      <xdr:row>82</xdr:row>
      <xdr:rowOff>157339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1760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66322</xdr:rowOff>
    </xdr:from>
    <xdr:to>
      <xdr:col>81</xdr:col>
      <xdr:colOff>95250</xdr:colOff>
      <xdr:row>82</xdr:row>
      <xdr:rowOff>167922</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82849</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397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52916</xdr:rowOff>
    </xdr:from>
    <xdr:to>
      <xdr:col>77</xdr:col>
      <xdr:colOff>95250</xdr:colOff>
      <xdr:row>82</xdr:row>
      <xdr:rowOff>154516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164693</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106539</xdr:rowOff>
    </xdr:from>
    <xdr:to>
      <xdr:col>68</xdr:col>
      <xdr:colOff>203200</xdr:colOff>
      <xdr:row>83</xdr:row>
      <xdr:rowOff>36689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46866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66322</xdr:rowOff>
    </xdr:from>
    <xdr:to>
      <xdr:col>64</xdr:col>
      <xdr:colOff>152400</xdr:colOff>
      <xdr:row>82</xdr:row>
      <xdr:rowOff>167922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6649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389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７年１月の町村合併の際、類似団体平均を大きく上回った。以降は、集中改革プランに基づく定員適正化計画により平成２２年度から平成２６年度末までに１４人削減する目標を３人上回り、１７人の削減となった。</a:t>
          </a:r>
        </a:p>
        <a:p>
          <a:r>
            <a:rPr kumimoji="1" lang="ja-JP" altLang="en-US" sz="1300">
              <a:latin typeface="ＭＳ Ｐゴシック" panose="020B0600070205080204" pitchFamily="50" charset="-128"/>
              <a:ea typeface="ＭＳ Ｐゴシック" panose="020B0600070205080204" pitchFamily="50" charset="-128"/>
            </a:rPr>
            <a:t>　しかし、依然として類似団体平均を大幅に上回っており、人口減少や行政ニーズの多様化など変化に対応するため一定以上の職員数確保の必要はあるが、南越前町定員適正化計画に基づき職員数の適正管理を行っ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140728</xdr:rowOff>
    </xdr:from>
    <xdr:to>
      <xdr:col>81</xdr:col>
      <xdr:colOff>44450</xdr:colOff>
      <xdr:row>64</xdr:row>
      <xdr:rowOff>85332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942078"/>
          <a:ext cx="8382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89945</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0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128088</xdr:rowOff>
    </xdr:from>
    <xdr:to>
      <xdr:col>77</xdr:col>
      <xdr:colOff>44450</xdr:colOff>
      <xdr:row>63</xdr:row>
      <xdr:rowOff>140728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929438"/>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63154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78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128088</xdr:rowOff>
    </xdr:from>
    <xdr:to>
      <xdr:col>72</xdr:col>
      <xdr:colOff>203200</xdr:colOff>
      <xdr:row>64</xdr:row>
      <xdr:rowOff>15240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929438"/>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12942</xdr:rowOff>
    </xdr:from>
    <xdr:to>
      <xdr:col>68</xdr:col>
      <xdr:colOff>152400</xdr:colOff>
      <xdr:row>64</xdr:row>
      <xdr:rowOff>15240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985742"/>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26385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17192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34532</xdr:rowOff>
    </xdr:from>
    <xdr:to>
      <xdr:col>81</xdr:col>
      <xdr:colOff>95250</xdr:colOff>
      <xdr:row>64</xdr:row>
      <xdr:rowOff>136132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100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6609</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97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89928</xdr:rowOff>
    </xdr:from>
    <xdr:to>
      <xdr:col>77</xdr:col>
      <xdr:colOff>95250</xdr:colOff>
      <xdr:row>64</xdr:row>
      <xdr:rowOff>20078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8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4855</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977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77288</xdr:rowOff>
    </xdr:from>
    <xdr:to>
      <xdr:col>73</xdr:col>
      <xdr:colOff>44450</xdr:colOff>
      <xdr:row>64</xdr:row>
      <xdr:rowOff>7438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163665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96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135890</xdr:rowOff>
    </xdr:from>
    <xdr:to>
      <xdr:col>68</xdr:col>
      <xdr:colOff>203200</xdr:colOff>
      <xdr:row>64</xdr:row>
      <xdr:rowOff>66040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50817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133592</xdr:rowOff>
    </xdr:from>
    <xdr:to>
      <xdr:col>64</xdr:col>
      <xdr:colOff>152400</xdr:colOff>
      <xdr:row>64</xdr:row>
      <xdr:rowOff>63742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93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48519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102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村合併前後の大規模事業の実施により発行した地方債の償還が一部終了し、また償還年数の長かった公営企業債も徐々に償還が終了してきていることもあり、一時期高い水準だった実質公債費比率は、毎年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平成２２年度以降は年間地方債発行額を６億円以内としていることも影響している。前年より２．２ポイント改善している。元利償還額のピークは過ぎたものの、今後大規模事業の取組に伴い起債する予定であるため、実質公債費率の上昇も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78317</xdr:rowOff>
    </xdr:from>
    <xdr:to>
      <xdr:col>81</xdr:col>
      <xdr:colOff>44450</xdr:colOff>
      <xdr:row>38</xdr:row>
      <xdr:rowOff>159657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421967"/>
          <a:ext cx="838200" cy="25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1408</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687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159657</xdr:rowOff>
    </xdr:from>
    <xdr:to>
      <xdr:col>77</xdr:col>
      <xdr:colOff>44450</xdr:colOff>
      <xdr:row>39</xdr:row>
      <xdr:rowOff>137583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674757"/>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13201</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87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115509</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824133"/>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115509</xdr:rowOff>
    </xdr:from>
    <xdr:to>
      <xdr:col>68</xdr:col>
      <xdr:colOff>152400</xdr:colOff>
      <xdr:row>41</xdr:row>
      <xdr:rowOff>127907</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973509"/>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27517</xdr:rowOff>
    </xdr:from>
    <xdr:to>
      <xdr:col>81</xdr:col>
      <xdr:colOff>95250</xdr:colOff>
      <xdr:row>37</xdr:row>
      <xdr:rowOff>129117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44044</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2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108857</xdr:rowOff>
    </xdr:from>
    <xdr:to>
      <xdr:col>77</xdr:col>
      <xdr:colOff>95250</xdr:colOff>
      <xdr:row>39</xdr:row>
      <xdr:rowOff>39007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49184</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64709</xdr:rowOff>
    </xdr:from>
    <xdr:to>
      <xdr:col>68</xdr:col>
      <xdr:colOff>203200</xdr:colOff>
      <xdr:row>40</xdr:row>
      <xdr:rowOff>166309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151086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平成２２年度から年間地方債発行額の上限を６億円としたことにより地方債残高が減少したため、将来負担比率は無し（マイナス）となっている。</a:t>
          </a:r>
        </a:p>
        <a:p>
          <a:r>
            <a:rPr kumimoji="1" lang="ja-JP" altLang="en-US" sz="1300">
              <a:latin typeface="ＭＳ Ｐゴシック" panose="020B0600070205080204" pitchFamily="50" charset="-128"/>
              <a:ea typeface="ＭＳ Ｐゴシック" panose="020B0600070205080204" pitchFamily="50" charset="-128"/>
            </a:rPr>
            <a:t>　財政調整基金が標準財政規模に比べ比較的大きいことも、将来負担比率がマイナスである要因である。</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104217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50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102265</xdr:rowOff>
    </xdr:from>
    <xdr:to>
      <xdr:col>73</xdr:col>
      <xdr:colOff>44450</xdr:colOff>
      <xdr:row>15</xdr:row>
      <xdr:rowOff>32415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67552</xdr:rowOff>
    </xdr:from>
    <xdr:to>
      <xdr:col>68</xdr:col>
      <xdr:colOff>203200</xdr:colOff>
      <xdr:row>15</xdr:row>
      <xdr:rowOff>169152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福井県南越前町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10,258
10,197
343.69
10,795,396
10,105,521
385,534
5,072,870
5,855,800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人件費に係る経常収支比率は、町村合併以降、職員数の適正管理を実施しており、類似団体平均とほぼ同様に推移している。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37</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306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146067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69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35</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2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93997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物件費に係る経常収支比率は、近年、類似団体平均を上回る傾向にある。令和２年度においては公共施設の減収支援を実施するなど新型コロナウイルス感染拡大の影響を受け、大幅に増加したところである。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物件費削減を進めるために、町内に存在する採算性や機能性の低い類似した施設の今後のあり方について、公共施設総合管理計画をもとに統廃合及び民間委託等適切な施策を具現化していく。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102507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84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97626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49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143329</xdr:rowOff>
    </xdr:from>
    <xdr:to>
      <xdr:col>78</xdr:col>
      <xdr:colOff>69850</xdr:colOff>
      <xdr:row>17</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865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143329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4734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125928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84546</xdr:rowOff>
    </xdr:from>
    <xdr:to>
      <xdr:col>69</xdr:col>
      <xdr:colOff>92075</xdr:colOff>
      <xdr:row>16</xdr:row>
      <xdr:rowOff>104140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277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80208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23784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33746</xdr:rowOff>
    </xdr:from>
    <xdr:to>
      <xdr:col>65</xdr:col>
      <xdr:colOff>53975</xdr:colOff>
      <xdr:row>16</xdr:row>
      <xdr:rowOff>135346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120123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6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扶助費に係る経常収支比率は、類似団体平均とほぼ同様に推移している。</a:t>
          </a:r>
        </a:p>
        <a:p>
          <a:r>
            <a:rPr kumimoji="1" lang="ja-JP" altLang="en-US" sz="1300">
              <a:latin typeface="ＭＳ Ｐゴシック" panose="020B0600070205080204" pitchFamily="50" charset="-128"/>
              <a:ea typeface="ＭＳ Ｐゴシック" panose="020B0600070205080204" pitchFamily="50" charset="-128"/>
            </a:rPr>
            <a:t>　しかし、今後は、子育て対策の増や超高齢社会への対応など、社会保障関係費用の伸びとともに比率も高くなってくると予想される。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135165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4832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135165</xdr:rowOff>
    </xdr:from>
    <xdr:to>
      <xdr:col>19</xdr:col>
      <xdr:colOff>187325</xdr:colOff>
      <xdr:row>55</xdr:row>
      <xdr:rowOff>167822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564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167822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832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86178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84365</xdr:rowOff>
    </xdr:from>
    <xdr:to>
      <xdr:col>20</xdr:col>
      <xdr:colOff>38100</xdr:colOff>
      <xdr:row>56</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117022</xdr:rowOff>
    </xdr:from>
    <xdr:to>
      <xdr:col>15</xdr:col>
      <xdr:colOff>149225</xdr:colOff>
      <xdr:row>56</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57349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類似団体平均と比べると低い数値となっている。</a:t>
          </a:r>
        </a:p>
        <a:p>
          <a:r>
            <a:rPr kumimoji="1" lang="ja-JP" altLang="en-US" sz="1300">
              <a:latin typeface="ＭＳ Ｐゴシック" panose="020B0600070205080204" pitchFamily="50" charset="-128"/>
              <a:ea typeface="ＭＳ Ｐゴシック" panose="020B0600070205080204" pitchFamily="50" charset="-128"/>
            </a:rPr>
            <a:t>　建築年数を重ねた公共施設を多く抱える当町にとっては、今後、維持補修に要する経費が大きくなってくることが予想されるため、公共施設の適正管理や財政負担の軽減や平準化に努める。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61685</xdr:rowOff>
    </xdr:from>
    <xdr:to>
      <xdr:col>82</xdr:col>
      <xdr:colOff>107950</xdr:colOff>
      <xdr:row>54</xdr:row>
      <xdr:rowOff>72572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3199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39915</xdr:rowOff>
    </xdr:from>
    <xdr:to>
      <xdr:col>78</xdr:col>
      <xdr:colOff>69850</xdr:colOff>
      <xdr:row>54</xdr:row>
      <xdr:rowOff>72572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298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135165</xdr:rowOff>
    </xdr:from>
    <xdr:to>
      <xdr:col>73</xdr:col>
      <xdr:colOff>180975</xdr:colOff>
      <xdr:row>54</xdr:row>
      <xdr:rowOff>39915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222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157134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124278</xdr:rowOff>
    </xdr:from>
    <xdr:to>
      <xdr:col>69</xdr:col>
      <xdr:colOff>92075</xdr:colOff>
      <xdr:row>53</xdr:row>
      <xdr:rowOff>135165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211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157134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10885</xdr:rowOff>
    </xdr:from>
    <xdr:to>
      <xdr:col>82</xdr:col>
      <xdr:colOff>158750</xdr:colOff>
      <xdr:row>54</xdr:row>
      <xdr:rowOff>112485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27412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21772</xdr:rowOff>
    </xdr:from>
    <xdr:to>
      <xdr:col>78</xdr:col>
      <xdr:colOff>120650</xdr:colOff>
      <xdr:row>54</xdr:row>
      <xdr:rowOff>123372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133549</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160565</xdr:rowOff>
    </xdr:from>
    <xdr:to>
      <xdr:col>74</xdr:col>
      <xdr:colOff>31750</xdr:colOff>
      <xdr:row>54</xdr:row>
      <xdr:rowOff>90715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100892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84365</xdr:rowOff>
    </xdr:from>
    <xdr:to>
      <xdr:col>69</xdr:col>
      <xdr:colOff>142875</xdr:colOff>
      <xdr:row>54</xdr:row>
      <xdr:rowOff>14515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24692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73478</xdr:rowOff>
    </xdr:from>
    <xdr:to>
      <xdr:col>65</xdr:col>
      <xdr:colOff>53975</xdr:colOff>
      <xdr:row>54</xdr:row>
      <xdr:rowOff>3628</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13805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例年、類似団体平均より高い傾向にある。目的を達成した事業に対するものや、類似した補助金等、必要性の低い補助金については、総点検による見直しを行い、新規政策による補助金等については、費用対効果をしっかり見極め適切な制度実施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138430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0706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71137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71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75565</xdr:rowOff>
    </xdr:from>
    <xdr:to>
      <xdr:col>78</xdr:col>
      <xdr:colOff>69850</xdr:colOff>
      <xdr:row>35</xdr:row>
      <xdr:rowOff>138430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07631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147972</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0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75565</xdr:rowOff>
    </xdr:from>
    <xdr:to>
      <xdr:col>73</xdr:col>
      <xdr:colOff>180975</xdr:colOff>
      <xdr:row>35</xdr:row>
      <xdr:rowOff>155575</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07631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122572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155575</xdr:rowOff>
    </xdr:from>
    <xdr:to>
      <xdr:col>69</xdr:col>
      <xdr:colOff>92075</xdr:colOff>
      <xdr:row>36</xdr:row>
      <xdr:rowOff>1270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1563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113682</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2557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17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24765</xdr:rowOff>
    </xdr:from>
    <xdr:to>
      <xdr:col>74</xdr:col>
      <xdr:colOff>31750</xdr:colOff>
      <xdr:row>35</xdr:row>
      <xdr:rowOff>126365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136542</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7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104775</xdr:rowOff>
    </xdr:from>
    <xdr:to>
      <xdr:col>69</xdr:col>
      <xdr:colOff>142875</xdr:colOff>
      <xdr:row>36</xdr:row>
      <xdr:rowOff>34925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19702</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1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121920</xdr:rowOff>
    </xdr:from>
    <xdr:to>
      <xdr:col>65</xdr:col>
      <xdr:colOff>53975</xdr:colOff>
      <xdr:row>36</xdr:row>
      <xdr:rowOff>52070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36847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公債費に係る経常収支比率は、町村合併前後に大規模建設事業を行い、地方債を多く発行しており、その元利償還額が膨らんだことにより類似団体の平均を大きく上回っていた。</a:t>
          </a:r>
        </a:p>
        <a:p>
          <a:r>
            <a:rPr kumimoji="1" lang="ja-JP" altLang="en-US" sz="1200">
              <a:latin typeface="ＭＳ Ｐゴシック" panose="020B0600070205080204" pitchFamily="50" charset="-128"/>
              <a:ea typeface="ＭＳ Ｐゴシック" panose="020B0600070205080204" pitchFamily="50" charset="-128"/>
            </a:rPr>
            <a:t>　しかし、元利償還のピークであった平成２２年度以降、年間地方債発行額の上限を設定して財政健全化を目指してきたことで、公債費比率が年々減少し、今回は前年比２．６ポイントの減と発行抑制の効果が大きく現れた。今後も地方債発行を抑制し、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78</xdr:row>
      <xdr:rowOff>96520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2715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96520</xdr:rowOff>
    </xdr:from>
    <xdr:to>
      <xdr:col>19</xdr:col>
      <xdr:colOff>187325</xdr:colOff>
      <xdr:row>79</xdr:row>
      <xdr:rowOff>138430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4696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20338</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138430</xdr:rowOff>
    </xdr:from>
    <xdr:to>
      <xdr:col>15</xdr:col>
      <xdr:colOff>98425</xdr:colOff>
      <xdr:row>79</xdr:row>
      <xdr:rowOff>168911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6829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168911</xdr:rowOff>
    </xdr:from>
    <xdr:to>
      <xdr:col>11</xdr:col>
      <xdr:colOff>9525</xdr:colOff>
      <xdr:row>80</xdr:row>
      <xdr:rowOff>96520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7134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45720</xdr:rowOff>
    </xdr:from>
    <xdr:to>
      <xdr:col>20</xdr:col>
      <xdr:colOff>38100</xdr:colOff>
      <xdr:row>78</xdr:row>
      <xdr:rowOff>147320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132097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87630</xdr:rowOff>
    </xdr:from>
    <xdr:to>
      <xdr:col>15</xdr:col>
      <xdr:colOff>149225</xdr:colOff>
      <xdr:row>80</xdr:row>
      <xdr:rowOff>17780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2557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118111</xdr:rowOff>
    </xdr:from>
    <xdr:to>
      <xdr:col>11</xdr:col>
      <xdr:colOff>60325</xdr:colOff>
      <xdr:row>80</xdr:row>
      <xdr:rowOff>48261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33038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45720</xdr:rowOff>
    </xdr:from>
    <xdr:to>
      <xdr:col>6</xdr:col>
      <xdr:colOff>171450</xdr:colOff>
      <xdr:row>80</xdr:row>
      <xdr:rowOff>147320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132097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公債費以外に係る経常収支比率は、昨年より１．１ポイント増となり類似団体とほぼ同等となった。</a:t>
          </a:r>
        </a:p>
        <a:p>
          <a:r>
            <a:rPr kumimoji="1" lang="ja-JP" altLang="en-US" sz="1300">
              <a:latin typeface="ＭＳ Ｐゴシック" panose="020B0600070205080204" pitchFamily="50" charset="-128"/>
              <a:ea typeface="ＭＳ Ｐゴシック" panose="020B0600070205080204" pitchFamily="50" charset="-128"/>
            </a:rPr>
            <a:t>　主に物件費を要因としており、町内に存在する採算性や機能性の低い施設の維持管理に費用が掛かっているためである。</a:t>
          </a:r>
        </a:p>
        <a:p>
          <a:r>
            <a:rPr kumimoji="1" lang="ja-JP" altLang="en-US" sz="1300">
              <a:latin typeface="ＭＳ Ｐゴシック" panose="020B0600070205080204" pitchFamily="50" charset="-128"/>
              <a:ea typeface="ＭＳ Ｐゴシック" panose="020B0600070205080204" pitchFamily="50" charset="-128"/>
            </a:rPr>
            <a:t>　公共施設総合管理計画をもとに統廃合及び民間委託等適切な施策による経費削減を目指していく。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122428</xdr:rowOff>
    </xdr:from>
    <xdr:to>
      <xdr:col>82</xdr:col>
      <xdr:colOff>107950</xdr:colOff>
      <xdr:row>77</xdr:row>
      <xdr:rowOff>1270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1526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26415</xdr:rowOff>
    </xdr:from>
    <xdr:to>
      <xdr:col>78</xdr:col>
      <xdr:colOff>69850</xdr:colOff>
      <xdr:row>76</xdr:row>
      <xdr:rowOff>122428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056615"/>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106426</xdr:rowOff>
    </xdr:from>
    <xdr:to>
      <xdr:col>73</xdr:col>
      <xdr:colOff>180975</xdr:colOff>
      <xdr:row>76</xdr:row>
      <xdr:rowOff>26415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296517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83566</xdr:rowOff>
    </xdr:from>
    <xdr:to>
      <xdr:col>69</xdr:col>
      <xdr:colOff>92075</xdr:colOff>
      <xdr:row>75</xdr:row>
      <xdr:rowOff>106426</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2942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93997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71628</xdr:rowOff>
    </xdr:from>
    <xdr:to>
      <xdr:col>78</xdr:col>
      <xdr:colOff>120650</xdr:colOff>
      <xdr:row>77</xdr:row>
      <xdr:rowOff>1778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11955</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147065</xdr:rowOff>
    </xdr:from>
    <xdr:to>
      <xdr:col>74</xdr:col>
      <xdr:colOff>31750</xdr:colOff>
      <xdr:row>76</xdr:row>
      <xdr:rowOff>77215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55626</xdr:rowOff>
    </xdr:from>
    <xdr:to>
      <xdr:col>69</xdr:col>
      <xdr:colOff>142875</xdr:colOff>
      <xdr:row>75</xdr:row>
      <xdr:rowOff>157226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167403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32766</xdr:rowOff>
    </xdr:from>
    <xdr:to>
      <xdr:col>65</xdr:col>
      <xdr:colOff>53975</xdr:colOff>
      <xdr:row>75</xdr:row>
      <xdr:rowOff>134366</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144543</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福井県南越前町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124493</xdr:rowOff>
    </xdr:from>
    <xdr:to>
      <xdr:col>29</xdr:col>
      <xdr:colOff>127000</xdr:colOff>
      <xdr:row>15</xdr:row>
      <xdr:rowOff>164239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43868"/>
          <a:ext cx="647700" cy="39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29021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164239</xdr:rowOff>
    </xdr:from>
    <xdr:to>
      <xdr:col>26</xdr:col>
      <xdr:colOff>50800</xdr:colOff>
      <xdr:row>16</xdr:row>
      <xdr:rowOff>9362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83614"/>
          <a:ext cx="698500" cy="16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148434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10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9362</xdr:rowOff>
    </xdr:from>
    <xdr:to>
      <xdr:col>22</xdr:col>
      <xdr:colOff>114300</xdr:colOff>
      <xdr:row>16</xdr:row>
      <xdr:rowOff>31788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00187"/>
          <a:ext cx="698500" cy="22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171393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31788</xdr:rowOff>
    </xdr:from>
    <xdr:to>
      <xdr:col>18</xdr:col>
      <xdr:colOff>177800</xdr:colOff>
      <xdr:row>16</xdr:row>
      <xdr:rowOff>49687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22613"/>
          <a:ext cx="698500" cy="17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15046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29821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73693</xdr:rowOff>
    </xdr:from>
    <xdr:to>
      <xdr:col>29</xdr:col>
      <xdr:colOff>177800</xdr:colOff>
      <xdr:row>16</xdr:row>
      <xdr:rowOff>3843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93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90220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3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113439</xdr:rowOff>
    </xdr:from>
    <xdr:to>
      <xdr:col>26</xdr:col>
      <xdr:colOff>101600</xdr:colOff>
      <xdr:row>16</xdr:row>
      <xdr:rowOff>43589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32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53766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0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130012</xdr:rowOff>
    </xdr:from>
    <xdr:to>
      <xdr:col>22</xdr:col>
      <xdr:colOff>165100</xdr:colOff>
      <xdr:row>16</xdr:row>
      <xdr:rowOff>60162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49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70339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1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152438</xdr:rowOff>
    </xdr:from>
    <xdr:to>
      <xdr:col>19</xdr:col>
      <xdr:colOff>38100</xdr:colOff>
      <xdr:row>16</xdr:row>
      <xdr:rowOff>82588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71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92765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4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170337</xdr:rowOff>
    </xdr:from>
    <xdr:to>
      <xdr:col>15</xdr:col>
      <xdr:colOff>101600</xdr:colOff>
      <xdr:row>16</xdr:row>
      <xdr:rowOff>100487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89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110664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5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5819</xdr:rowOff>
    </xdr:from>
    <xdr:to>
      <xdr:col>29</xdr:col>
      <xdr:colOff>127000</xdr:colOff>
      <xdr:row>37</xdr:row>
      <xdr:rowOff>89967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959069"/>
          <a:ext cx="647700" cy="255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86463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9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161679</xdr:rowOff>
    </xdr:from>
    <xdr:to>
      <xdr:col>26</xdr:col>
      <xdr:colOff>50800</xdr:colOff>
      <xdr:row>36</xdr:row>
      <xdr:rowOff>5819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772029"/>
          <a:ext cx="698500" cy="187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307467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55791</xdr:rowOff>
    </xdr:from>
    <xdr:to>
      <xdr:col>22</xdr:col>
      <xdr:colOff>114300</xdr:colOff>
      <xdr:row>35</xdr:row>
      <xdr:rowOff>161679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666141"/>
          <a:ext cx="698500" cy="105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304354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1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333037</xdr:rowOff>
    </xdr:from>
    <xdr:to>
      <xdr:col>18</xdr:col>
      <xdr:colOff>177800</xdr:colOff>
      <xdr:row>35</xdr:row>
      <xdr:rowOff>55791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600487"/>
          <a:ext cx="698500" cy="65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293405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299051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39167</xdr:rowOff>
    </xdr:from>
    <xdr:to>
      <xdr:col>29</xdr:col>
      <xdr:colOff>177800</xdr:colOff>
      <xdr:row>37</xdr:row>
      <xdr:rowOff>140767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63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119194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7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297919</xdr:rowOff>
    </xdr:from>
    <xdr:to>
      <xdr:col>26</xdr:col>
      <xdr:colOff>101600</xdr:colOff>
      <xdr:row>36</xdr:row>
      <xdr:rowOff>56619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08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41396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94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110879</xdr:rowOff>
    </xdr:from>
    <xdr:to>
      <xdr:col>22</xdr:col>
      <xdr:colOff>165100</xdr:colOff>
      <xdr:row>35</xdr:row>
      <xdr:rowOff>212479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2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222656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4991</xdr:rowOff>
    </xdr:from>
    <xdr:to>
      <xdr:col>19</xdr:col>
      <xdr:colOff>38100</xdr:colOff>
      <xdr:row>35</xdr:row>
      <xdr:rowOff>106591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615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116768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38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282237</xdr:rowOff>
    </xdr:from>
    <xdr:to>
      <xdr:col>15</xdr:col>
      <xdr:colOff>101600</xdr:colOff>
      <xdr:row>35</xdr:row>
      <xdr:rowOff>40937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549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51114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31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福井県南越前町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10,258
10,197
343.69
10,795,396
10,105,521
385,534
5,072,870
5,855,800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150940</xdr:rowOff>
    </xdr:from>
    <xdr:to>
      <xdr:col>24</xdr:col>
      <xdr:colOff>63500</xdr:colOff>
      <xdr:row>34</xdr:row>
      <xdr:rowOff>16307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08790"/>
          <a:ext cx="838200" cy="3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162577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6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138379</xdr:rowOff>
    </xdr:from>
    <xdr:to>
      <xdr:col>19</xdr:col>
      <xdr:colOff>177800</xdr:colOff>
      <xdr:row>34</xdr:row>
      <xdr:rowOff>16307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796229"/>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60202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138379</xdr:rowOff>
    </xdr:from>
    <xdr:to>
      <xdr:col>15</xdr:col>
      <xdr:colOff>50800</xdr:colOff>
      <xdr:row>34</xdr:row>
      <xdr:rowOff>31153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96229"/>
          <a:ext cx="889000" cy="6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78363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31153</xdr:rowOff>
    </xdr:from>
    <xdr:to>
      <xdr:col>10</xdr:col>
      <xdr:colOff>114300</xdr:colOff>
      <xdr:row>34</xdr:row>
      <xdr:rowOff>34861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60453"/>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87190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109872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100140</xdr:rowOff>
    </xdr:from>
    <xdr:to>
      <xdr:col>24</xdr:col>
      <xdr:colOff>114300</xdr:colOff>
      <xdr:row>34</xdr:row>
      <xdr:rowOff>30290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5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123017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09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136957</xdr:rowOff>
    </xdr:from>
    <xdr:to>
      <xdr:col>20</xdr:col>
      <xdr:colOff>38100</xdr:colOff>
      <xdr:row>34</xdr:row>
      <xdr:rowOff>67107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9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83634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70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87579</xdr:rowOff>
    </xdr:from>
    <xdr:to>
      <xdr:col>15</xdr:col>
      <xdr:colOff>101600</xdr:colOff>
      <xdr:row>34</xdr:row>
      <xdr:rowOff>17729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4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34256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2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151803</xdr:rowOff>
    </xdr:from>
    <xdr:to>
      <xdr:col>10</xdr:col>
      <xdr:colOff>165100</xdr:colOff>
      <xdr:row>34</xdr:row>
      <xdr:rowOff>81953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0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98480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84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155511</xdr:rowOff>
    </xdr:from>
    <xdr:to>
      <xdr:col>6</xdr:col>
      <xdr:colOff>38100</xdr:colOff>
      <xdr:row>34</xdr:row>
      <xdr:rowOff>85661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1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102188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8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159168</xdr:rowOff>
    </xdr:from>
    <xdr:to>
      <xdr:col>24</xdr:col>
      <xdr:colOff>63500</xdr:colOff>
      <xdr:row>55</xdr:row>
      <xdr:rowOff>121344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417468"/>
          <a:ext cx="838200" cy="13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168332</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98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121344</xdr:rowOff>
    </xdr:from>
    <xdr:to>
      <xdr:col>19</xdr:col>
      <xdr:colOff>177800</xdr:colOff>
      <xdr:row>55</xdr:row>
      <xdr:rowOff>154344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51094"/>
          <a:ext cx="889000" cy="3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77326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142987</xdr:rowOff>
    </xdr:from>
    <xdr:to>
      <xdr:col>15</xdr:col>
      <xdr:colOff>50800</xdr:colOff>
      <xdr:row>55</xdr:row>
      <xdr:rowOff>154344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572737"/>
          <a:ext cx="889000" cy="1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132625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142987</xdr:rowOff>
    </xdr:from>
    <xdr:to>
      <xdr:col>10</xdr:col>
      <xdr:colOff>114300</xdr:colOff>
      <xdr:row>55</xdr:row>
      <xdr:rowOff>164270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572737"/>
          <a:ext cx="889000" cy="2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134398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124779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108368</xdr:rowOff>
    </xdr:from>
    <xdr:to>
      <xdr:col>24</xdr:col>
      <xdr:colOff>114300</xdr:colOff>
      <xdr:row>55</xdr:row>
      <xdr:rowOff>38518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3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131245</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21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70544</xdr:rowOff>
    </xdr:from>
    <xdr:to>
      <xdr:col>20</xdr:col>
      <xdr:colOff>38100</xdr:colOff>
      <xdr:row>56</xdr:row>
      <xdr:rowOff>694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0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17221</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27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103544</xdr:rowOff>
    </xdr:from>
    <xdr:to>
      <xdr:col>15</xdr:col>
      <xdr:colOff>101600</xdr:colOff>
      <xdr:row>56</xdr:row>
      <xdr:rowOff>33694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50221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30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92187</xdr:rowOff>
    </xdr:from>
    <xdr:to>
      <xdr:col>10</xdr:col>
      <xdr:colOff>165100</xdr:colOff>
      <xdr:row>56</xdr:row>
      <xdr:rowOff>22337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38864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29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113470</xdr:rowOff>
    </xdr:from>
    <xdr:to>
      <xdr:col>6</xdr:col>
      <xdr:colOff>38100</xdr:colOff>
      <xdr:row>56</xdr:row>
      <xdr:rowOff>43620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4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60147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31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26885</xdr:rowOff>
    </xdr:from>
    <xdr:to>
      <xdr:col>24</xdr:col>
      <xdr:colOff>63500</xdr:colOff>
      <xdr:row>77</xdr:row>
      <xdr:rowOff>48557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057085"/>
          <a:ext cx="838200" cy="19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15298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16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137940</xdr:rowOff>
    </xdr:from>
    <xdr:to>
      <xdr:col>19</xdr:col>
      <xdr:colOff>177800</xdr:colOff>
      <xdr:row>77</xdr:row>
      <xdr:rowOff>48557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168140"/>
          <a:ext cx="8890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41335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148089</xdr:rowOff>
    </xdr:from>
    <xdr:to>
      <xdr:col>15</xdr:col>
      <xdr:colOff>50800</xdr:colOff>
      <xdr:row>76</xdr:row>
      <xdr:rowOff>137940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2835389"/>
          <a:ext cx="889000" cy="33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27162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148089</xdr:rowOff>
    </xdr:from>
    <xdr:to>
      <xdr:col>10</xdr:col>
      <xdr:colOff>114300</xdr:colOff>
      <xdr:row>76</xdr:row>
      <xdr:rowOff>169509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2835389"/>
          <a:ext cx="889000" cy="36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153852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13834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147535</xdr:rowOff>
    </xdr:from>
    <xdr:to>
      <xdr:col>24</xdr:col>
      <xdr:colOff>114300</xdr:colOff>
      <xdr:row>76</xdr:row>
      <xdr:rowOff>77685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0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170413</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85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169207</xdr:rowOff>
    </xdr:from>
    <xdr:to>
      <xdr:col>20</xdr:col>
      <xdr:colOff>38100</xdr:colOff>
      <xdr:row>77</xdr:row>
      <xdr:rowOff>99357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19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115884</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97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87140</xdr:rowOff>
    </xdr:from>
    <xdr:to>
      <xdr:col>15</xdr:col>
      <xdr:colOff>101600</xdr:colOff>
      <xdr:row>77</xdr:row>
      <xdr:rowOff>17290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1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33817</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89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97289</xdr:rowOff>
    </xdr:from>
    <xdr:to>
      <xdr:col>10</xdr:col>
      <xdr:colOff>165100</xdr:colOff>
      <xdr:row>75</xdr:row>
      <xdr:rowOff>27439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278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43966</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55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118709</xdr:rowOff>
    </xdr:from>
    <xdr:to>
      <xdr:col>6</xdr:col>
      <xdr:colOff>38100</xdr:colOff>
      <xdr:row>77</xdr:row>
      <xdr:rowOff>48859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14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65387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92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63405</xdr:rowOff>
    </xdr:from>
    <xdr:to>
      <xdr:col>24</xdr:col>
      <xdr:colOff>63500</xdr:colOff>
      <xdr:row>95</xdr:row>
      <xdr:rowOff>147129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51155"/>
          <a:ext cx="838200" cy="8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12158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71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147129</xdr:rowOff>
    </xdr:from>
    <xdr:to>
      <xdr:col>19</xdr:col>
      <xdr:colOff>177800</xdr:colOff>
      <xdr:row>96</xdr:row>
      <xdr:rowOff>4102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34879"/>
          <a:ext cx="8890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4100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3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4102</xdr:rowOff>
    </xdr:from>
    <xdr:to>
      <xdr:col>15</xdr:col>
      <xdr:colOff>50800</xdr:colOff>
      <xdr:row>96</xdr:row>
      <xdr:rowOff>6502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63302"/>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23513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163361</xdr:rowOff>
    </xdr:from>
    <xdr:to>
      <xdr:col>10</xdr:col>
      <xdr:colOff>114300</xdr:colOff>
      <xdr:row>96</xdr:row>
      <xdr:rowOff>6502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451111"/>
          <a:ext cx="889000" cy="1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25379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45133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12605</xdr:rowOff>
    </xdr:from>
    <xdr:to>
      <xdr:col>24</xdr:col>
      <xdr:colOff>114300</xdr:colOff>
      <xdr:row>95</xdr:row>
      <xdr:rowOff>114205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35482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15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96329</xdr:rowOff>
    </xdr:from>
    <xdr:to>
      <xdr:col>20</xdr:col>
      <xdr:colOff>38100</xdr:colOff>
      <xdr:row>96</xdr:row>
      <xdr:rowOff>26479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8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43006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15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124752</xdr:rowOff>
    </xdr:from>
    <xdr:to>
      <xdr:col>15</xdr:col>
      <xdr:colOff>101600</xdr:colOff>
      <xdr:row>96</xdr:row>
      <xdr:rowOff>54902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1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71429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18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127152</xdr:rowOff>
    </xdr:from>
    <xdr:to>
      <xdr:col>10</xdr:col>
      <xdr:colOff>165100</xdr:colOff>
      <xdr:row>96</xdr:row>
      <xdr:rowOff>57302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1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73829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112561</xdr:rowOff>
    </xdr:from>
    <xdr:to>
      <xdr:col>6</xdr:col>
      <xdr:colOff>38100</xdr:colOff>
      <xdr:row>96</xdr:row>
      <xdr:rowOff>42711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0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59238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7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9732</xdr:rowOff>
    </xdr:from>
    <xdr:to>
      <xdr:col>55</xdr:col>
      <xdr:colOff>0</xdr:colOff>
      <xdr:row>37</xdr:row>
      <xdr:rowOff>76958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181932"/>
          <a:ext cx="838200" cy="23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75081</xdr:rowOff>
    </xdr:from>
    <xdr:to>
      <xdr:col>50</xdr:col>
      <xdr:colOff>114300</xdr:colOff>
      <xdr:row>37</xdr:row>
      <xdr:rowOff>76958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418731"/>
          <a:ext cx="889000" cy="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138865</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48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75081</xdr:rowOff>
    </xdr:from>
    <xdr:to>
      <xdr:col>45</xdr:col>
      <xdr:colOff>177800</xdr:colOff>
      <xdr:row>37</xdr:row>
      <xdr:rowOff>76764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418731"/>
          <a:ext cx="889000" cy="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149753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49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68923</xdr:rowOff>
    </xdr:from>
    <xdr:to>
      <xdr:col>41</xdr:col>
      <xdr:colOff>50800</xdr:colOff>
      <xdr:row>37</xdr:row>
      <xdr:rowOff>76764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412573"/>
          <a:ext cx="889000" cy="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2788</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51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170801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51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130382</xdr:rowOff>
    </xdr:from>
    <xdr:to>
      <xdr:col>55</xdr:col>
      <xdr:colOff>50800</xdr:colOff>
      <xdr:row>36</xdr:row>
      <xdr:rowOff>60532</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3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108809</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0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26158</xdr:rowOff>
    </xdr:from>
    <xdr:to>
      <xdr:col>50</xdr:col>
      <xdr:colOff>165100</xdr:colOff>
      <xdr:row>37</xdr:row>
      <xdr:rowOff>127758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36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144285</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614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24281</xdr:rowOff>
    </xdr:from>
    <xdr:to>
      <xdr:col>46</xdr:col>
      <xdr:colOff>38100</xdr:colOff>
      <xdr:row>37</xdr:row>
      <xdr:rowOff>125881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36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142408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614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25964</xdr:rowOff>
    </xdr:from>
    <xdr:to>
      <xdr:col>41</xdr:col>
      <xdr:colOff>101600</xdr:colOff>
      <xdr:row>37</xdr:row>
      <xdr:rowOff>127564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36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144091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614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18123</xdr:rowOff>
    </xdr:from>
    <xdr:to>
      <xdr:col>36</xdr:col>
      <xdr:colOff>165100</xdr:colOff>
      <xdr:row>37</xdr:row>
      <xdr:rowOff>119723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6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136250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72795" y="613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31876</xdr:rowOff>
    </xdr:from>
    <xdr:to>
      <xdr:col>55</xdr:col>
      <xdr:colOff>0</xdr:colOff>
      <xdr:row>56</xdr:row>
      <xdr:rowOff>137783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461626"/>
          <a:ext cx="838200" cy="27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59829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3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124195</xdr:rowOff>
    </xdr:from>
    <xdr:to>
      <xdr:col>50</xdr:col>
      <xdr:colOff>114300</xdr:colOff>
      <xdr:row>56</xdr:row>
      <xdr:rowOff>137783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725395"/>
          <a:ext cx="8890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6938</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20720</xdr:rowOff>
    </xdr:from>
    <xdr:to>
      <xdr:col>45</xdr:col>
      <xdr:colOff>177800</xdr:colOff>
      <xdr:row>56</xdr:row>
      <xdr:rowOff>124195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621920"/>
          <a:ext cx="889000" cy="10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130185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20720</xdr:rowOff>
    </xdr:from>
    <xdr:to>
      <xdr:col>41</xdr:col>
      <xdr:colOff>50800</xdr:colOff>
      <xdr:row>56</xdr:row>
      <xdr:rowOff>72759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621920"/>
          <a:ext cx="889000" cy="5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41224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9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54581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99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152526</xdr:rowOff>
    </xdr:from>
    <xdr:to>
      <xdr:col>55</xdr:col>
      <xdr:colOff>50800</xdr:colOff>
      <xdr:row>55</xdr:row>
      <xdr:rowOff>82676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4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3953</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26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86983</xdr:rowOff>
    </xdr:from>
    <xdr:to>
      <xdr:col>50</xdr:col>
      <xdr:colOff>165100</xdr:colOff>
      <xdr:row>57</xdr:row>
      <xdr:rowOff>17133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68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33660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46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73395</xdr:rowOff>
    </xdr:from>
    <xdr:to>
      <xdr:col>46</xdr:col>
      <xdr:colOff>38100</xdr:colOff>
      <xdr:row>57</xdr:row>
      <xdr:rowOff>3545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67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20072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44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141370</xdr:rowOff>
    </xdr:from>
    <xdr:to>
      <xdr:col>41</xdr:col>
      <xdr:colOff>101600</xdr:colOff>
      <xdr:row>56</xdr:row>
      <xdr:rowOff>71520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5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88047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34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21959</xdr:rowOff>
    </xdr:from>
    <xdr:to>
      <xdr:col>36</xdr:col>
      <xdr:colOff>165100</xdr:colOff>
      <xdr:row>56</xdr:row>
      <xdr:rowOff>123559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62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140086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398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16256</xdr:rowOff>
    </xdr:from>
    <xdr:to>
      <xdr:col>55</xdr:col>
      <xdr:colOff>0</xdr:colOff>
      <xdr:row>77</xdr:row>
      <xdr:rowOff>31778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2875006"/>
          <a:ext cx="838200" cy="35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100268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30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103462</xdr:rowOff>
    </xdr:from>
    <xdr:to>
      <xdr:col>50</xdr:col>
      <xdr:colOff>114300</xdr:colOff>
      <xdr:row>77</xdr:row>
      <xdr:rowOff>31778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133662"/>
          <a:ext cx="889000" cy="9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39465</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4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103462</xdr:rowOff>
    </xdr:from>
    <xdr:to>
      <xdr:col>45</xdr:col>
      <xdr:colOff>177800</xdr:colOff>
      <xdr:row>77</xdr:row>
      <xdr:rowOff>47996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133662"/>
          <a:ext cx="889000" cy="11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32639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40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21317</xdr:rowOff>
    </xdr:from>
    <xdr:to>
      <xdr:col>41</xdr:col>
      <xdr:colOff>50800</xdr:colOff>
      <xdr:row>77</xdr:row>
      <xdr:rowOff>47996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051517"/>
          <a:ext cx="889000" cy="1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75178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44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65650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43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136906</xdr:rowOff>
    </xdr:from>
    <xdr:to>
      <xdr:col>55</xdr:col>
      <xdr:colOff>50800</xdr:colOff>
      <xdr:row>75</xdr:row>
      <xdr:rowOff>67056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282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159783</xdr:rowOff>
    </xdr:from>
    <xdr:ext cx="599010"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267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152428</xdr:rowOff>
    </xdr:from>
    <xdr:to>
      <xdr:col>50</xdr:col>
      <xdr:colOff>165100</xdr:colOff>
      <xdr:row>77</xdr:row>
      <xdr:rowOff>82578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18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99105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9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52662</xdr:rowOff>
    </xdr:from>
    <xdr:to>
      <xdr:col>46</xdr:col>
      <xdr:colOff>38100</xdr:colOff>
      <xdr:row>76</xdr:row>
      <xdr:rowOff>154262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08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170790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85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168646</xdr:rowOff>
    </xdr:from>
    <xdr:to>
      <xdr:col>41</xdr:col>
      <xdr:colOff>101600</xdr:colOff>
      <xdr:row>77</xdr:row>
      <xdr:rowOff>98796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19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115323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97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141967</xdr:rowOff>
    </xdr:from>
    <xdr:to>
      <xdr:col>36</xdr:col>
      <xdr:colOff>165100</xdr:colOff>
      <xdr:row>76</xdr:row>
      <xdr:rowOff>72117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00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88644</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277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112514</xdr:rowOff>
    </xdr:from>
    <xdr:to>
      <xdr:col>55</xdr:col>
      <xdr:colOff>0</xdr:colOff>
      <xdr:row>96</xdr:row>
      <xdr:rowOff>5769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400264"/>
          <a:ext cx="838200" cy="6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161738</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449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5769</xdr:rowOff>
    </xdr:from>
    <xdr:to>
      <xdr:col>50</xdr:col>
      <xdr:colOff>114300</xdr:colOff>
      <xdr:row>96</xdr:row>
      <xdr:rowOff>98758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6464969"/>
          <a:ext cx="889000" cy="9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115940</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57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125898</xdr:rowOff>
    </xdr:from>
    <xdr:to>
      <xdr:col>45</xdr:col>
      <xdr:colOff>177800</xdr:colOff>
      <xdr:row>96</xdr:row>
      <xdr:rowOff>98758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7861300" y="16242198"/>
          <a:ext cx="889000" cy="31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125898</xdr:rowOff>
    </xdr:from>
    <xdr:to>
      <xdr:col>41</xdr:col>
      <xdr:colOff>50800</xdr:colOff>
      <xdr:row>96</xdr:row>
      <xdr:rowOff>47665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242198"/>
          <a:ext cx="889000" cy="26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131318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59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158487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61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61714</xdr:rowOff>
    </xdr:from>
    <xdr:to>
      <xdr:col>55</xdr:col>
      <xdr:colOff>50800</xdr:colOff>
      <xdr:row>95</xdr:row>
      <xdr:rowOff>163314</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34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84591</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2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126419</xdr:rowOff>
    </xdr:from>
    <xdr:to>
      <xdr:col>50</xdr:col>
      <xdr:colOff>165100</xdr:colOff>
      <xdr:row>96</xdr:row>
      <xdr:rowOff>56569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4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73096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18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47958</xdr:rowOff>
    </xdr:from>
    <xdr:to>
      <xdr:col>46</xdr:col>
      <xdr:colOff>38100</xdr:colOff>
      <xdr:row>96</xdr:row>
      <xdr:rowOff>149558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50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140685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59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75098</xdr:rowOff>
    </xdr:from>
    <xdr:to>
      <xdr:col>41</xdr:col>
      <xdr:colOff>101600</xdr:colOff>
      <xdr:row>95</xdr:row>
      <xdr:rowOff>5248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19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21775</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5966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168315</xdr:rowOff>
    </xdr:from>
    <xdr:to>
      <xdr:col>36</xdr:col>
      <xdr:colOff>165100</xdr:colOff>
      <xdr:row>96</xdr:row>
      <xdr:rowOff>98465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45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114992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3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132262</xdr:rowOff>
    </xdr:from>
    <xdr:to>
      <xdr:col>85</xdr:col>
      <xdr:colOff>127000</xdr:colOff>
      <xdr:row>38</xdr:row>
      <xdr:rowOff>139064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647362"/>
          <a:ext cx="838200" cy="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116744</xdr:rowOff>
    </xdr:from>
    <xdr:to>
      <xdr:col>81</xdr:col>
      <xdr:colOff>50800</xdr:colOff>
      <xdr:row>38</xdr:row>
      <xdr:rowOff>132262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631844"/>
          <a:ext cx="889000" cy="1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116744</xdr:rowOff>
    </xdr:from>
    <xdr:to>
      <xdr:col>76</xdr:col>
      <xdr:colOff>114300</xdr:colOff>
      <xdr:row>38</xdr:row>
      <xdr:rowOff>131772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631844"/>
          <a:ext cx="889000" cy="1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131772</xdr:rowOff>
    </xdr:from>
    <xdr:to>
      <xdr:col>71</xdr:col>
      <xdr:colOff>177800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46872"/>
          <a:ext cx="8890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88264</xdr:rowOff>
    </xdr:from>
    <xdr:to>
      <xdr:col>85</xdr:col>
      <xdr:colOff>177800</xdr:colOff>
      <xdr:row>39</xdr:row>
      <xdr:rowOff>18414</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0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3191</xdr:rowOff>
    </xdr:from>
    <xdr:ext cx="378565"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18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81462</xdr:rowOff>
    </xdr:from>
    <xdr:to>
      <xdr:col>81</xdr:col>
      <xdr:colOff>101600</xdr:colOff>
      <xdr:row>39</xdr:row>
      <xdr:rowOff>11612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59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2739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8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65944</xdr:rowOff>
    </xdr:from>
    <xdr:to>
      <xdr:col>76</xdr:col>
      <xdr:colOff>165100</xdr:colOff>
      <xdr:row>38</xdr:row>
      <xdr:rowOff>167544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58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158671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67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80972</xdr:rowOff>
    </xdr:from>
    <xdr:to>
      <xdr:col>72</xdr:col>
      <xdr:colOff>38100</xdr:colOff>
      <xdr:row>39</xdr:row>
      <xdr:rowOff>11122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2249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68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53670</xdr:rowOff>
    </xdr:from>
    <xdr:to>
      <xdr:col>85</xdr:col>
      <xdr:colOff>127000</xdr:colOff>
      <xdr:row>76</xdr:row>
      <xdr:rowOff>13297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2912420"/>
          <a:ext cx="838200" cy="13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123689</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153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59322</xdr:rowOff>
    </xdr:from>
    <xdr:to>
      <xdr:col>81</xdr:col>
      <xdr:colOff>50800</xdr:colOff>
      <xdr:row>75</xdr:row>
      <xdr:rowOff>53670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2746622"/>
          <a:ext cx="889000" cy="16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46359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324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170256</xdr:rowOff>
    </xdr:from>
    <xdr:to>
      <xdr:col>76</xdr:col>
      <xdr:colOff>114300</xdr:colOff>
      <xdr:row>74</xdr:row>
      <xdr:rowOff>59322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2686106"/>
          <a:ext cx="889000" cy="6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92867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29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99289</xdr:rowOff>
    </xdr:from>
    <xdr:to>
      <xdr:col>71</xdr:col>
      <xdr:colOff>177800</xdr:colOff>
      <xdr:row>73</xdr:row>
      <xdr:rowOff>170256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2615139"/>
          <a:ext cx="889000" cy="7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71987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27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40873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32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133947</xdr:rowOff>
    </xdr:from>
    <xdr:to>
      <xdr:col>85</xdr:col>
      <xdr:colOff>177800</xdr:colOff>
      <xdr:row>76</xdr:row>
      <xdr:rowOff>64097</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9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156824</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84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2870</xdr:rowOff>
    </xdr:from>
    <xdr:to>
      <xdr:col>81</xdr:col>
      <xdr:colOff>101600</xdr:colOff>
      <xdr:row>75</xdr:row>
      <xdr:rowOff>104470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8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120997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3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8522</xdr:rowOff>
    </xdr:from>
    <xdr:to>
      <xdr:col>76</xdr:col>
      <xdr:colOff>165100</xdr:colOff>
      <xdr:row>74</xdr:row>
      <xdr:rowOff>110122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69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126649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47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119456</xdr:rowOff>
    </xdr:from>
    <xdr:to>
      <xdr:col>72</xdr:col>
      <xdr:colOff>38100</xdr:colOff>
      <xdr:row>74</xdr:row>
      <xdr:rowOff>49606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63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66133</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03795" y="1241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48489</xdr:rowOff>
    </xdr:from>
    <xdr:to>
      <xdr:col>67</xdr:col>
      <xdr:colOff>101600</xdr:colOff>
      <xdr:row>73</xdr:row>
      <xdr:rowOff>150089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56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166616</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14795" y="1233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121281</xdr:rowOff>
    </xdr:from>
    <xdr:to>
      <xdr:col>85</xdr:col>
      <xdr:colOff>127000</xdr:colOff>
      <xdr:row>99</xdr:row>
      <xdr:rowOff>32302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923381"/>
          <a:ext cx="838200" cy="8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121281</xdr:rowOff>
    </xdr:from>
    <xdr:to>
      <xdr:col>81</xdr:col>
      <xdr:colOff>50800</xdr:colOff>
      <xdr:row>99</xdr:row>
      <xdr:rowOff>45822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923381"/>
          <a:ext cx="889000" cy="9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39921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45822</xdr:rowOff>
    </xdr:from>
    <xdr:to>
      <xdr:col>76</xdr:col>
      <xdr:colOff>114300</xdr:colOff>
      <xdr:row>99</xdr:row>
      <xdr:rowOff>90018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7019372"/>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28045</xdr:rowOff>
    </xdr:from>
    <xdr:to>
      <xdr:col>71</xdr:col>
      <xdr:colOff>177800</xdr:colOff>
      <xdr:row>99</xdr:row>
      <xdr:rowOff>90018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830145"/>
          <a:ext cx="889000" cy="23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86120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152952</xdr:rowOff>
    </xdr:from>
    <xdr:to>
      <xdr:col>85</xdr:col>
      <xdr:colOff>177800</xdr:colOff>
      <xdr:row>99</xdr:row>
      <xdr:rowOff>83102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95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67879</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86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70481</xdr:rowOff>
    </xdr:from>
    <xdr:to>
      <xdr:col>81</xdr:col>
      <xdr:colOff>101600</xdr:colOff>
      <xdr:row>99</xdr:row>
      <xdr:rowOff>631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163208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96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166472</xdr:rowOff>
    </xdr:from>
    <xdr:to>
      <xdr:col>76</xdr:col>
      <xdr:colOff>165100</xdr:colOff>
      <xdr:row>99</xdr:row>
      <xdr:rowOff>96622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96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87749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706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39218</xdr:rowOff>
    </xdr:from>
    <xdr:to>
      <xdr:col>72</xdr:col>
      <xdr:colOff>38100</xdr:colOff>
      <xdr:row>99</xdr:row>
      <xdr:rowOff>140818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701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131945</xdr:rowOff>
    </xdr:from>
    <xdr:ext cx="378565"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4017" y="1710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148695</xdr:rowOff>
    </xdr:from>
    <xdr:to>
      <xdr:col>67</xdr:col>
      <xdr:colOff>101600</xdr:colOff>
      <xdr:row>98</xdr:row>
      <xdr:rowOff>78845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77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69972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87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117891</xdr:rowOff>
    </xdr:from>
    <xdr:to>
      <xdr:col>116</xdr:col>
      <xdr:colOff>63500</xdr:colOff>
      <xdr:row>38</xdr:row>
      <xdr:rowOff>139495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32991"/>
          <a:ext cx="838200" cy="2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117891</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632991"/>
          <a:ext cx="889000" cy="2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135288</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0388"/>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135288</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650388"/>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88695</xdr:rowOff>
    </xdr:from>
    <xdr:to>
      <xdr:col>116</xdr:col>
      <xdr:colOff>114300</xdr:colOff>
      <xdr:row>39</xdr:row>
      <xdr:rowOff>18845</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3622</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67091</xdr:rowOff>
    </xdr:from>
    <xdr:to>
      <xdr:col>112</xdr:col>
      <xdr:colOff>38100</xdr:colOff>
      <xdr:row>38</xdr:row>
      <xdr:rowOff>168691</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58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159818</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4017" y="6674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84488</xdr:rowOff>
    </xdr:from>
    <xdr:to>
      <xdr:col>102</xdr:col>
      <xdr:colOff>165100</xdr:colOff>
      <xdr:row>39</xdr:row>
      <xdr:rowOff>14638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59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5765</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692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152175</xdr:rowOff>
    </xdr:from>
    <xdr:to>
      <xdr:col>116</xdr:col>
      <xdr:colOff>63500</xdr:colOff>
      <xdr:row>58</xdr:row>
      <xdr:rowOff>133430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9924825"/>
          <a:ext cx="838200" cy="1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152175</xdr:rowOff>
    </xdr:from>
    <xdr:to>
      <xdr:col>111</xdr:col>
      <xdr:colOff>177800</xdr:colOff>
      <xdr:row>58</xdr:row>
      <xdr:rowOff>139112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9924825"/>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155763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09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139112</xdr:rowOff>
    </xdr:from>
    <xdr:to>
      <xdr:col>107</xdr:col>
      <xdr:colOff>50800</xdr:colOff>
      <xdr:row>58</xdr:row>
      <xdr:rowOff>141137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083212"/>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128041</xdr:rowOff>
    </xdr:from>
    <xdr:to>
      <xdr:col>102</xdr:col>
      <xdr:colOff>114300</xdr:colOff>
      <xdr:row>58</xdr:row>
      <xdr:rowOff>141137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072141"/>
          <a:ext cx="889000" cy="1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82630</xdr:rowOff>
    </xdr:from>
    <xdr:to>
      <xdr:col>116</xdr:col>
      <xdr:colOff>114300</xdr:colOff>
      <xdr:row>59</xdr:row>
      <xdr:rowOff>12780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2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61057</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0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101375</xdr:rowOff>
    </xdr:from>
    <xdr:to>
      <xdr:col>112</xdr:col>
      <xdr:colOff>38100</xdr:colOff>
      <xdr:row>58</xdr:row>
      <xdr:rowOff>31525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8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48052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64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88312</xdr:rowOff>
    </xdr:from>
    <xdr:to>
      <xdr:col>107</xdr:col>
      <xdr:colOff>101600</xdr:colOff>
      <xdr:row>59</xdr:row>
      <xdr:rowOff>18462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3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9589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90337</xdr:rowOff>
    </xdr:from>
    <xdr:to>
      <xdr:col>102</xdr:col>
      <xdr:colOff>165100</xdr:colOff>
      <xdr:row>59</xdr:row>
      <xdr:rowOff>20487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3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11614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1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77241</xdr:rowOff>
    </xdr:from>
    <xdr:to>
      <xdr:col>98</xdr:col>
      <xdr:colOff>38100</xdr:colOff>
      <xdr:row>59</xdr:row>
      <xdr:rowOff>7391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169968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11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138753</xdr:rowOff>
    </xdr:from>
    <xdr:to>
      <xdr:col>116</xdr:col>
      <xdr:colOff>63500</xdr:colOff>
      <xdr:row>73</xdr:row>
      <xdr:rowOff>61568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483153"/>
          <a:ext cx="838200" cy="9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59538</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18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28437</xdr:rowOff>
    </xdr:from>
    <xdr:to>
      <xdr:col>111</xdr:col>
      <xdr:colOff>177800</xdr:colOff>
      <xdr:row>73</xdr:row>
      <xdr:rowOff>61568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544287"/>
          <a:ext cx="889000" cy="3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129131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24584</xdr:rowOff>
    </xdr:from>
    <xdr:to>
      <xdr:col>107</xdr:col>
      <xdr:colOff>50800</xdr:colOff>
      <xdr:row>73</xdr:row>
      <xdr:rowOff>28437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540434"/>
          <a:ext cx="88900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131596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9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24584</xdr:rowOff>
    </xdr:from>
    <xdr:to>
      <xdr:col>102</xdr:col>
      <xdr:colOff>114300</xdr:colOff>
      <xdr:row>73</xdr:row>
      <xdr:rowOff>91841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540434"/>
          <a:ext cx="889000" cy="6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151010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0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134666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9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87953</xdr:rowOff>
    </xdr:from>
    <xdr:to>
      <xdr:col>116</xdr:col>
      <xdr:colOff>114300</xdr:colOff>
      <xdr:row>73</xdr:row>
      <xdr:rowOff>18103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43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110830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28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10768</xdr:rowOff>
    </xdr:from>
    <xdr:to>
      <xdr:col>112</xdr:col>
      <xdr:colOff>38100</xdr:colOff>
      <xdr:row>73</xdr:row>
      <xdr:rowOff>112368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52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128895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3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149087</xdr:rowOff>
    </xdr:from>
    <xdr:to>
      <xdr:col>107</xdr:col>
      <xdr:colOff>101600</xdr:colOff>
      <xdr:row>73</xdr:row>
      <xdr:rowOff>79237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49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95764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26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145234</xdr:rowOff>
    </xdr:from>
    <xdr:to>
      <xdr:col>102</xdr:col>
      <xdr:colOff>165100</xdr:colOff>
      <xdr:row>73</xdr:row>
      <xdr:rowOff>75384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4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91911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2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41041</xdr:rowOff>
    </xdr:from>
    <xdr:to>
      <xdr:col>98</xdr:col>
      <xdr:colOff>38100</xdr:colOff>
      <xdr:row>73</xdr:row>
      <xdr:rowOff>142641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55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159168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33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歳出決算総額は、住民一人当たり９８５千円（前年度比＋２１５千円）となっている。人件費については、人口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の職員数が類似団体平均より高いために、人件費についてもコストが高くなっている。定員適正化計画に基づき民間委託や指定管理者制度の導入に積極的に取り組んでいく必要がある。物件費は、公共施設に対し減収支援を実施、テレワークシステムの整備など新型コロナウイルス感染拡大に伴う費用が増加したことが類似団体平均を大きく上回った主な要因となっている。補助費については、類似団体平均は下回ったものの、同理由により令和元年度よりも住民一人当たりのコストが１０４千円増加となった。。維持補修費は近年は減傾向にあったものの、令和２年度は豪雪による除雪業務委託費の増などの影響など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南条ＳＡ周辺施設整備事業にかかる各種工事をはじめとした大型事業の実施により新規整備費用が大幅に増となった。施設等の整備については、今後、将来に負担を残すことのないよう、ハード整備が将来的な税収の増加に繋がるよう将来像を見極め実施していく。また、更新整備についても費用が増となっているため、採算性の低い施設の統廃合を進めていく必要がある。公債費は、町村合併前後の大規模建設事業に係る起債により、平成１８年度末で過去最大の残高となったことで類似団体の数値を大きく上回ったが、平成２２年度からは、年間地方債発行額の上限を設けたことにより、残高は着実に減少してきており、前年比で住民一人あたり１０千円の減と起債発行額の抑制の効果が見て取れたが、依然、類似団体と比較して約１．２倍と高いコストとなっている。地方債発行の抑制を継続し、今後もさらに減少するように努め、コストを下げ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福井県南越前町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10,258
10,197
343.69
10,795,396
10,105,521
385,534
5,072,870
5,855,800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62166</xdr:rowOff>
    </xdr:from>
    <xdr:to>
      <xdr:col>24</xdr:col>
      <xdr:colOff>63500</xdr:colOff>
      <xdr:row>34</xdr:row>
      <xdr:rowOff>85598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91466"/>
          <a:ext cx="8382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4081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6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62166</xdr:rowOff>
    </xdr:from>
    <xdr:to>
      <xdr:col>19</xdr:col>
      <xdr:colOff>177800</xdr:colOff>
      <xdr:row>34</xdr:row>
      <xdr:rowOff>127127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91466"/>
          <a:ext cx="889000" cy="6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55897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121984</xdr:rowOff>
    </xdr:from>
    <xdr:to>
      <xdr:col>15</xdr:col>
      <xdr:colOff>50800</xdr:colOff>
      <xdr:row>34</xdr:row>
      <xdr:rowOff>127127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51284"/>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87139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121984</xdr:rowOff>
    </xdr:from>
    <xdr:to>
      <xdr:col>10</xdr:col>
      <xdr:colOff>114300</xdr:colOff>
      <xdr:row>34</xdr:row>
      <xdr:rowOff>137604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51284"/>
          <a:ext cx="8890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104665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100855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34798</xdr:rowOff>
    </xdr:from>
    <xdr:to>
      <xdr:col>24</xdr:col>
      <xdr:colOff>114300</xdr:colOff>
      <xdr:row>34</xdr:row>
      <xdr:rowOff>136398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57675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1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11366</xdr:rowOff>
    </xdr:from>
    <xdr:to>
      <xdr:col>20</xdr:col>
      <xdr:colOff>38100</xdr:colOff>
      <xdr:row>34</xdr:row>
      <xdr:rowOff>112966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4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129493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1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76327</xdr:rowOff>
    </xdr:from>
    <xdr:to>
      <xdr:col>15</xdr:col>
      <xdr:colOff>101600</xdr:colOff>
      <xdr:row>35</xdr:row>
      <xdr:rowOff>6477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23004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8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71184</xdr:rowOff>
    </xdr:from>
    <xdr:to>
      <xdr:col>10</xdr:col>
      <xdr:colOff>165100</xdr:colOff>
      <xdr:row>35</xdr:row>
      <xdr:rowOff>1334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0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17861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7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86804</xdr:rowOff>
    </xdr:from>
    <xdr:to>
      <xdr:col>6</xdr:col>
      <xdr:colOff>38100</xdr:colOff>
      <xdr:row>35</xdr:row>
      <xdr:rowOff>16954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1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33481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9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158327</xdr:rowOff>
    </xdr:from>
    <xdr:to>
      <xdr:col>24</xdr:col>
      <xdr:colOff>63500</xdr:colOff>
      <xdr:row>57</xdr:row>
      <xdr:rowOff>161185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59527"/>
          <a:ext cx="838200" cy="17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134331</xdr:rowOff>
    </xdr:from>
    <xdr:to>
      <xdr:col>19</xdr:col>
      <xdr:colOff>177800</xdr:colOff>
      <xdr:row>57</xdr:row>
      <xdr:rowOff>161185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06981"/>
          <a:ext cx="889000" cy="2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46294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9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99489</xdr:rowOff>
    </xdr:from>
    <xdr:to>
      <xdr:col>15</xdr:col>
      <xdr:colOff>50800</xdr:colOff>
      <xdr:row>57</xdr:row>
      <xdr:rowOff>134331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72139"/>
          <a:ext cx="889000" cy="3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54150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9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62925</xdr:rowOff>
    </xdr:from>
    <xdr:to>
      <xdr:col>10</xdr:col>
      <xdr:colOff>114300</xdr:colOff>
      <xdr:row>57</xdr:row>
      <xdr:rowOff>99489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35575"/>
          <a:ext cx="889000" cy="3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75286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1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78005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2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107527</xdr:rowOff>
    </xdr:from>
    <xdr:to>
      <xdr:col>24</xdr:col>
      <xdr:colOff>114300</xdr:colOff>
      <xdr:row>57</xdr:row>
      <xdr:rowOff>37677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0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85954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8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110385</xdr:rowOff>
    </xdr:from>
    <xdr:to>
      <xdr:col>20</xdr:col>
      <xdr:colOff>38100</xdr:colOff>
      <xdr:row>58</xdr:row>
      <xdr:rowOff>40535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8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57062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5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83531</xdr:rowOff>
    </xdr:from>
    <xdr:to>
      <xdr:col>15</xdr:col>
      <xdr:colOff>101600</xdr:colOff>
      <xdr:row>58</xdr:row>
      <xdr:rowOff>13681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5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30208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3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48689</xdr:rowOff>
    </xdr:from>
    <xdr:to>
      <xdr:col>10</xdr:col>
      <xdr:colOff>165100</xdr:colOff>
      <xdr:row>57</xdr:row>
      <xdr:rowOff>150289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2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166816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59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12125</xdr:rowOff>
    </xdr:from>
    <xdr:to>
      <xdr:col>6</xdr:col>
      <xdr:colOff>38100</xdr:colOff>
      <xdr:row>57</xdr:row>
      <xdr:rowOff>113725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130252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560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118128</xdr:rowOff>
    </xdr:from>
    <xdr:to>
      <xdr:col>24</xdr:col>
      <xdr:colOff>63500</xdr:colOff>
      <xdr:row>75</xdr:row>
      <xdr:rowOff>158826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76878"/>
          <a:ext cx="838200" cy="4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92115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22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158826</xdr:rowOff>
    </xdr:from>
    <xdr:to>
      <xdr:col>19</xdr:col>
      <xdr:colOff>177800</xdr:colOff>
      <xdr:row>76</xdr:row>
      <xdr:rowOff>85384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17576"/>
          <a:ext cx="889000" cy="9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44649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85384</xdr:rowOff>
    </xdr:from>
    <xdr:to>
      <xdr:col>15</xdr:col>
      <xdr:colOff>50800</xdr:colOff>
      <xdr:row>76</xdr:row>
      <xdr:rowOff>95847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15584"/>
          <a:ext cx="889000" cy="1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79168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95847</xdr:rowOff>
    </xdr:from>
    <xdr:to>
      <xdr:col>10</xdr:col>
      <xdr:colOff>114300</xdr:colOff>
      <xdr:row>76</xdr:row>
      <xdr:rowOff>97386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26047"/>
          <a:ext cx="889000" cy="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72249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90057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9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67328</xdr:rowOff>
    </xdr:from>
    <xdr:to>
      <xdr:col>24</xdr:col>
      <xdr:colOff>114300</xdr:colOff>
      <xdr:row>75</xdr:row>
      <xdr:rowOff>168928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2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90205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7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108026</xdr:rowOff>
    </xdr:from>
    <xdr:to>
      <xdr:col>20</xdr:col>
      <xdr:colOff>38100</xdr:colOff>
      <xdr:row>76</xdr:row>
      <xdr:rowOff>38176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54703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4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34584</xdr:rowOff>
    </xdr:from>
    <xdr:to>
      <xdr:col>15</xdr:col>
      <xdr:colOff>101600</xdr:colOff>
      <xdr:row>76</xdr:row>
      <xdr:rowOff>136184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152712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4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45047</xdr:rowOff>
    </xdr:from>
    <xdr:to>
      <xdr:col>10</xdr:col>
      <xdr:colOff>165100</xdr:colOff>
      <xdr:row>76</xdr:row>
      <xdr:rowOff>146647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163174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5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46586</xdr:rowOff>
    </xdr:from>
    <xdr:to>
      <xdr:col>6</xdr:col>
      <xdr:colOff>38100</xdr:colOff>
      <xdr:row>76</xdr:row>
      <xdr:rowOff>148186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7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164713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5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55758</xdr:rowOff>
    </xdr:from>
    <xdr:to>
      <xdr:col>24</xdr:col>
      <xdr:colOff>63500</xdr:colOff>
      <xdr:row>97</xdr:row>
      <xdr:rowOff>102191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86408"/>
          <a:ext cx="838200" cy="4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3269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633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96431</xdr:rowOff>
    </xdr:from>
    <xdr:to>
      <xdr:col>19</xdr:col>
      <xdr:colOff>177800</xdr:colOff>
      <xdr:row>97</xdr:row>
      <xdr:rowOff>102191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727081"/>
          <a:ext cx="88900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68797</xdr:rowOff>
    </xdr:from>
    <xdr:to>
      <xdr:col>15</xdr:col>
      <xdr:colOff>50800</xdr:colOff>
      <xdr:row>97</xdr:row>
      <xdr:rowOff>96431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99447"/>
          <a:ext cx="889000" cy="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139039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7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50693</xdr:rowOff>
    </xdr:from>
    <xdr:to>
      <xdr:col>10</xdr:col>
      <xdr:colOff>114300</xdr:colOff>
      <xdr:row>97</xdr:row>
      <xdr:rowOff>68797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81343"/>
          <a:ext cx="889000" cy="1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139912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77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135605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6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4958</xdr:rowOff>
    </xdr:from>
    <xdr:to>
      <xdr:col>24</xdr:col>
      <xdr:colOff>114300</xdr:colOff>
      <xdr:row>97</xdr:row>
      <xdr:rowOff>106558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3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27835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8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51391</xdr:rowOff>
    </xdr:from>
    <xdr:to>
      <xdr:col>20</xdr:col>
      <xdr:colOff>38100</xdr:colOff>
      <xdr:row>97</xdr:row>
      <xdr:rowOff>152991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144118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7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45631</xdr:rowOff>
    </xdr:from>
    <xdr:to>
      <xdr:col>15</xdr:col>
      <xdr:colOff>101600</xdr:colOff>
      <xdr:row>97</xdr:row>
      <xdr:rowOff>147231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7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163758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45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17997</xdr:rowOff>
    </xdr:from>
    <xdr:to>
      <xdr:col>10</xdr:col>
      <xdr:colOff>165100</xdr:colOff>
      <xdr:row>97</xdr:row>
      <xdr:rowOff>119597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4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136124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171343</xdr:rowOff>
    </xdr:from>
    <xdr:to>
      <xdr:col>6</xdr:col>
      <xdr:colOff>38100</xdr:colOff>
      <xdr:row>97</xdr:row>
      <xdr:rowOff>101493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118020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40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81407</xdr:rowOff>
    </xdr:from>
    <xdr:to>
      <xdr:col>55</xdr:col>
      <xdr:colOff>0</xdr:colOff>
      <xdr:row>36</xdr:row>
      <xdr:rowOff>90322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253607"/>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78528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22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90322</xdr:rowOff>
    </xdr:from>
    <xdr:to>
      <xdr:col>50</xdr:col>
      <xdr:colOff>114300</xdr:colOff>
      <xdr:row>36</xdr:row>
      <xdr:rowOff>98095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262522"/>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16121</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98095</xdr:rowOff>
    </xdr:from>
    <xdr:to>
      <xdr:col>45</xdr:col>
      <xdr:colOff>177800</xdr:colOff>
      <xdr:row>36</xdr:row>
      <xdr:rowOff>104038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270295"/>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152730</xdr:rowOff>
    </xdr:from>
    <xdr:to>
      <xdr:col>41</xdr:col>
      <xdr:colOff>50800</xdr:colOff>
      <xdr:row>36</xdr:row>
      <xdr:rowOff>104038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153480"/>
          <a:ext cx="889000" cy="1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57040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72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169968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1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30607</xdr:rowOff>
    </xdr:from>
    <xdr:to>
      <xdr:col>55</xdr:col>
      <xdr:colOff>50800</xdr:colOff>
      <xdr:row>36</xdr:row>
      <xdr:rowOff>132207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53484</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05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39522</xdr:rowOff>
    </xdr:from>
    <xdr:to>
      <xdr:col>50</xdr:col>
      <xdr:colOff>165100</xdr:colOff>
      <xdr:row>36</xdr:row>
      <xdr:rowOff>141122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2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157649</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98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47295</xdr:rowOff>
    </xdr:from>
    <xdr:to>
      <xdr:col>46</xdr:col>
      <xdr:colOff>38100</xdr:colOff>
      <xdr:row>36</xdr:row>
      <xdr:rowOff>148895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2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165422</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99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53238</xdr:rowOff>
    </xdr:from>
    <xdr:to>
      <xdr:col>41</xdr:col>
      <xdr:colOff>101600</xdr:colOff>
      <xdr:row>36</xdr:row>
      <xdr:rowOff>154838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171365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0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101930</xdr:rowOff>
    </xdr:from>
    <xdr:to>
      <xdr:col>36</xdr:col>
      <xdr:colOff>165100</xdr:colOff>
      <xdr:row>36</xdr:row>
      <xdr:rowOff>32080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1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48607</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87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98661</xdr:rowOff>
    </xdr:from>
    <xdr:to>
      <xdr:col>55</xdr:col>
      <xdr:colOff>0</xdr:colOff>
      <xdr:row>54</xdr:row>
      <xdr:rowOff>129315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356961"/>
          <a:ext cx="838200" cy="3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142657</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4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129315</xdr:rowOff>
    </xdr:from>
    <xdr:to>
      <xdr:col>50</xdr:col>
      <xdr:colOff>114300</xdr:colOff>
      <xdr:row>55</xdr:row>
      <xdr:rowOff>14416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387615"/>
          <a:ext cx="889000" cy="5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69787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14416</xdr:rowOff>
    </xdr:from>
    <xdr:to>
      <xdr:col>45</xdr:col>
      <xdr:colOff>177800</xdr:colOff>
      <xdr:row>55</xdr:row>
      <xdr:rowOff>100816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444166"/>
          <a:ext cx="889000" cy="8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67174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100816</xdr:rowOff>
    </xdr:from>
    <xdr:to>
      <xdr:col>41</xdr:col>
      <xdr:colOff>50800</xdr:colOff>
      <xdr:row>56</xdr:row>
      <xdr:rowOff>41141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530566"/>
          <a:ext cx="889000" cy="11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109161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113189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47861</xdr:rowOff>
    </xdr:from>
    <xdr:to>
      <xdr:col>55</xdr:col>
      <xdr:colOff>50800</xdr:colOff>
      <xdr:row>54</xdr:row>
      <xdr:rowOff>149461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30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70738</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15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78515</xdr:rowOff>
    </xdr:from>
    <xdr:to>
      <xdr:col>50</xdr:col>
      <xdr:colOff>165100</xdr:colOff>
      <xdr:row>55</xdr:row>
      <xdr:rowOff>8665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33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25192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11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135066</xdr:rowOff>
    </xdr:from>
    <xdr:to>
      <xdr:col>46</xdr:col>
      <xdr:colOff>38100</xdr:colOff>
      <xdr:row>55</xdr:row>
      <xdr:rowOff>65216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39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81743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16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50016</xdr:rowOff>
    </xdr:from>
    <xdr:to>
      <xdr:col>41</xdr:col>
      <xdr:colOff>101600</xdr:colOff>
      <xdr:row>55</xdr:row>
      <xdr:rowOff>151616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47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168143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25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161791</xdr:rowOff>
    </xdr:from>
    <xdr:to>
      <xdr:col>36</xdr:col>
      <xdr:colOff>165100</xdr:colOff>
      <xdr:row>56</xdr:row>
      <xdr:rowOff>91941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5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108468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3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52364</xdr:rowOff>
    </xdr:from>
    <xdr:to>
      <xdr:col>55</xdr:col>
      <xdr:colOff>0</xdr:colOff>
      <xdr:row>77</xdr:row>
      <xdr:rowOff>19979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082564"/>
          <a:ext cx="8382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5544</xdr:rowOff>
    </xdr:from>
    <xdr:to>
      <xdr:col>50</xdr:col>
      <xdr:colOff>114300</xdr:colOff>
      <xdr:row>77</xdr:row>
      <xdr:rowOff>19979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207194"/>
          <a:ext cx="889000" cy="1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99310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7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118549</xdr:rowOff>
    </xdr:from>
    <xdr:to>
      <xdr:col>45</xdr:col>
      <xdr:colOff>177800</xdr:colOff>
      <xdr:row>77</xdr:row>
      <xdr:rowOff>5544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148749"/>
          <a:ext cx="889000" cy="5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124303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118549</xdr:rowOff>
    </xdr:from>
    <xdr:to>
      <xdr:col>41</xdr:col>
      <xdr:colOff>50800</xdr:colOff>
      <xdr:row>76</xdr:row>
      <xdr:rowOff>153405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148749"/>
          <a:ext cx="889000" cy="3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108507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8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126426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1564</xdr:rowOff>
    </xdr:from>
    <xdr:to>
      <xdr:col>55</xdr:col>
      <xdr:colOff>50800</xdr:colOff>
      <xdr:row>76</xdr:row>
      <xdr:rowOff>103164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0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24441</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88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140629</xdr:rowOff>
    </xdr:from>
    <xdr:to>
      <xdr:col>50</xdr:col>
      <xdr:colOff>165100</xdr:colOff>
      <xdr:row>77</xdr:row>
      <xdr:rowOff>70779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7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87306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94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126194</xdr:rowOff>
    </xdr:from>
    <xdr:to>
      <xdr:col>46</xdr:col>
      <xdr:colOff>38100</xdr:colOff>
      <xdr:row>77</xdr:row>
      <xdr:rowOff>56344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1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72872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3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67749</xdr:rowOff>
    </xdr:from>
    <xdr:to>
      <xdr:col>41</xdr:col>
      <xdr:colOff>101600</xdr:colOff>
      <xdr:row>76</xdr:row>
      <xdr:rowOff>169349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09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14426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87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102605</xdr:rowOff>
    </xdr:from>
    <xdr:to>
      <xdr:col>36</xdr:col>
      <xdr:colOff>165100</xdr:colOff>
      <xdr:row>77</xdr:row>
      <xdr:rowOff>32755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49282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90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145380</xdr:rowOff>
    </xdr:from>
    <xdr:to>
      <xdr:col>55</xdr:col>
      <xdr:colOff>0</xdr:colOff>
      <xdr:row>96</xdr:row>
      <xdr:rowOff>133600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261680"/>
          <a:ext cx="838200" cy="33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57680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88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133600</xdr:rowOff>
    </xdr:from>
    <xdr:to>
      <xdr:col>50</xdr:col>
      <xdr:colOff>114300</xdr:colOff>
      <xdr:row>96</xdr:row>
      <xdr:rowOff>155443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592800"/>
          <a:ext cx="889000" cy="2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148922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77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125127</xdr:rowOff>
    </xdr:from>
    <xdr:to>
      <xdr:col>45</xdr:col>
      <xdr:colOff>177800</xdr:colOff>
      <xdr:row>96</xdr:row>
      <xdr:rowOff>155443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584327"/>
          <a:ext cx="889000" cy="3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107889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73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125127</xdr:rowOff>
    </xdr:from>
    <xdr:to>
      <xdr:col>41</xdr:col>
      <xdr:colOff>50800</xdr:colOff>
      <xdr:row>97</xdr:row>
      <xdr:rowOff>74073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584327"/>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17321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8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26140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8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94580</xdr:rowOff>
    </xdr:from>
    <xdr:to>
      <xdr:col>55</xdr:col>
      <xdr:colOff>50800</xdr:colOff>
      <xdr:row>95</xdr:row>
      <xdr:rowOff>24730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21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117457</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06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82800</xdr:rowOff>
    </xdr:from>
    <xdr:to>
      <xdr:col>50</xdr:col>
      <xdr:colOff>165100</xdr:colOff>
      <xdr:row>97</xdr:row>
      <xdr:rowOff>12950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29477</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631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104643</xdr:rowOff>
    </xdr:from>
    <xdr:to>
      <xdr:col>46</xdr:col>
      <xdr:colOff>38100</xdr:colOff>
      <xdr:row>97</xdr:row>
      <xdr:rowOff>34793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51320</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6339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74327</xdr:rowOff>
    </xdr:from>
    <xdr:to>
      <xdr:col>41</xdr:col>
      <xdr:colOff>101600</xdr:colOff>
      <xdr:row>97</xdr:row>
      <xdr:rowOff>4477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3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21004</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795" y="1630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23273</xdr:rowOff>
    </xdr:from>
    <xdr:to>
      <xdr:col>36</xdr:col>
      <xdr:colOff>165100</xdr:colOff>
      <xdr:row>97</xdr:row>
      <xdr:rowOff>124873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5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141400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42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88132</xdr:rowOff>
    </xdr:from>
    <xdr:to>
      <xdr:col>85</xdr:col>
      <xdr:colOff>127000</xdr:colOff>
      <xdr:row>37</xdr:row>
      <xdr:rowOff>132423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431782"/>
          <a:ext cx="838200" cy="4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111313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4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88132</xdr:rowOff>
    </xdr:from>
    <xdr:to>
      <xdr:col>81</xdr:col>
      <xdr:colOff>50800</xdr:colOff>
      <xdr:row>37</xdr:row>
      <xdr:rowOff>138995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31782"/>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77443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9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138995</xdr:rowOff>
    </xdr:from>
    <xdr:to>
      <xdr:col>76</xdr:col>
      <xdr:colOff>114300</xdr:colOff>
      <xdr:row>38</xdr:row>
      <xdr:rowOff>12408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82645"/>
          <a:ext cx="889000" cy="4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162824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6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32848</xdr:rowOff>
    </xdr:from>
    <xdr:to>
      <xdr:col>71</xdr:col>
      <xdr:colOff>177800</xdr:colOff>
      <xdr:row>38</xdr:row>
      <xdr:rowOff>12408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033598"/>
          <a:ext cx="889000" cy="49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133945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6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151681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66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81623</xdr:rowOff>
    </xdr:from>
    <xdr:to>
      <xdr:col>85</xdr:col>
      <xdr:colOff>177800</xdr:colOff>
      <xdr:row>38</xdr:row>
      <xdr:rowOff>11773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2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104500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37332</xdr:rowOff>
    </xdr:from>
    <xdr:to>
      <xdr:col>81</xdr:col>
      <xdr:colOff>101600</xdr:colOff>
      <xdr:row>37</xdr:row>
      <xdr:rowOff>138932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8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155459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15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88195</xdr:rowOff>
    </xdr:from>
    <xdr:to>
      <xdr:col>76</xdr:col>
      <xdr:colOff>165100</xdr:colOff>
      <xdr:row>38</xdr:row>
      <xdr:rowOff>18345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3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34872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20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133058</xdr:rowOff>
    </xdr:from>
    <xdr:to>
      <xdr:col>72</xdr:col>
      <xdr:colOff>38100</xdr:colOff>
      <xdr:row>38</xdr:row>
      <xdr:rowOff>63208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7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79735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5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153498</xdr:rowOff>
    </xdr:from>
    <xdr:to>
      <xdr:col>67</xdr:col>
      <xdr:colOff>101600</xdr:colOff>
      <xdr:row>35</xdr:row>
      <xdr:rowOff>83648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98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100175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75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3141</xdr:rowOff>
    </xdr:from>
    <xdr:to>
      <xdr:col>85</xdr:col>
      <xdr:colOff>127000</xdr:colOff>
      <xdr:row>56</xdr:row>
      <xdr:rowOff>132457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604341"/>
          <a:ext cx="838200" cy="12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70541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71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123875</xdr:rowOff>
    </xdr:from>
    <xdr:to>
      <xdr:col>81</xdr:col>
      <xdr:colOff>50800</xdr:colOff>
      <xdr:row>56</xdr:row>
      <xdr:rowOff>132457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725075"/>
          <a:ext cx="889000" cy="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80155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8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38228</xdr:rowOff>
    </xdr:from>
    <xdr:to>
      <xdr:col>76</xdr:col>
      <xdr:colOff>114300</xdr:colOff>
      <xdr:row>56</xdr:row>
      <xdr:rowOff>123875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639428"/>
          <a:ext cx="889000" cy="8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81350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5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38228</xdr:rowOff>
    </xdr:from>
    <xdr:to>
      <xdr:col>71</xdr:col>
      <xdr:colOff>177800</xdr:colOff>
      <xdr:row>56</xdr:row>
      <xdr:rowOff>164624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63942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108945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8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82931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85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123791</xdr:rowOff>
    </xdr:from>
    <xdr:to>
      <xdr:col>85</xdr:col>
      <xdr:colOff>177800</xdr:colOff>
      <xdr:row>56</xdr:row>
      <xdr:rowOff>53941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55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146668</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40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81657</xdr:rowOff>
    </xdr:from>
    <xdr:to>
      <xdr:col>81</xdr:col>
      <xdr:colOff>101600</xdr:colOff>
      <xdr:row>57</xdr:row>
      <xdr:rowOff>11807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68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28334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45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73075</xdr:rowOff>
    </xdr:from>
    <xdr:to>
      <xdr:col>76</xdr:col>
      <xdr:colOff>165100</xdr:colOff>
      <xdr:row>57</xdr:row>
      <xdr:rowOff>3225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19752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44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158878</xdr:rowOff>
    </xdr:from>
    <xdr:to>
      <xdr:col>72</xdr:col>
      <xdr:colOff>38100</xdr:colOff>
      <xdr:row>56</xdr:row>
      <xdr:rowOff>89028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58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105555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36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113824</xdr:rowOff>
    </xdr:from>
    <xdr:to>
      <xdr:col>67</xdr:col>
      <xdr:colOff>101600</xdr:colOff>
      <xdr:row>57</xdr:row>
      <xdr:rowOff>43974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60501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4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132262</xdr:rowOff>
    </xdr:from>
    <xdr:to>
      <xdr:col>85</xdr:col>
      <xdr:colOff>127000</xdr:colOff>
      <xdr:row>78</xdr:row>
      <xdr:rowOff>139064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05362"/>
          <a:ext cx="838200" cy="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116743</xdr:rowOff>
    </xdr:from>
    <xdr:to>
      <xdr:col>81</xdr:col>
      <xdr:colOff>50800</xdr:colOff>
      <xdr:row>78</xdr:row>
      <xdr:rowOff>132262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489843"/>
          <a:ext cx="889000" cy="1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116743</xdr:rowOff>
    </xdr:from>
    <xdr:to>
      <xdr:col>76</xdr:col>
      <xdr:colOff>114300</xdr:colOff>
      <xdr:row>78</xdr:row>
      <xdr:rowOff>131772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89843"/>
          <a:ext cx="889000" cy="1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131772</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04872"/>
          <a:ext cx="8890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88264</xdr:rowOff>
    </xdr:from>
    <xdr:to>
      <xdr:col>85</xdr:col>
      <xdr:colOff>177800</xdr:colOff>
      <xdr:row>79</xdr:row>
      <xdr:rowOff>18414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3191</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76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81462</xdr:rowOff>
    </xdr:from>
    <xdr:to>
      <xdr:col>81</xdr:col>
      <xdr:colOff>101600</xdr:colOff>
      <xdr:row>79</xdr:row>
      <xdr:rowOff>11612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5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2739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54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65943</xdr:rowOff>
    </xdr:from>
    <xdr:to>
      <xdr:col>76</xdr:col>
      <xdr:colOff>165100</xdr:colOff>
      <xdr:row>78</xdr:row>
      <xdr:rowOff>167543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158670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53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80972</xdr:rowOff>
    </xdr:from>
    <xdr:to>
      <xdr:col>72</xdr:col>
      <xdr:colOff>38100</xdr:colOff>
      <xdr:row>79</xdr:row>
      <xdr:rowOff>11122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5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2249</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4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53670</xdr:rowOff>
    </xdr:from>
    <xdr:to>
      <xdr:col>85</xdr:col>
      <xdr:colOff>127000</xdr:colOff>
      <xdr:row>96</xdr:row>
      <xdr:rowOff>13297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341420"/>
          <a:ext cx="838200" cy="13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123689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82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59322</xdr:rowOff>
    </xdr:from>
    <xdr:to>
      <xdr:col>81</xdr:col>
      <xdr:colOff>50800</xdr:colOff>
      <xdr:row>95</xdr:row>
      <xdr:rowOff>53670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175622"/>
          <a:ext cx="889000" cy="16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46347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170256</xdr:rowOff>
    </xdr:from>
    <xdr:to>
      <xdr:col>76</xdr:col>
      <xdr:colOff>114300</xdr:colOff>
      <xdr:row>94</xdr:row>
      <xdr:rowOff>59322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115106"/>
          <a:ext cx="889000" cy="6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92842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7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99289</xdr:rowOff>
    </xdr:from>
    <xdr:to>
      <xdr:col>71</xdr:col>
      <xdr:colOff>177800</xdr:colOff>
      <xdr:row>93</xdr:row>
      <xdr:rowOff>170256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044139"/>
          <a:ext cx="889000" cy="7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71975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40860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133947</xdr:rowOff>
    </xdr:from>
    <xdr:to>
      <xdr:col>85</xdr:col>
      <xdr:colOff>177800</xdr:colOff>
      <xdr:row>96</xdr:row>
      <xdr:rowOff>64097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4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156824</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2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2870</xdr:rowOff>
    </xdr:from>
    <xdr:to>
      <xdr:col>81</xdr:col>
      <xdr:colOff>101600</xdr:colOff>
      <xdr:row>95</xdr:row>
      <xdr:rowOff>104470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2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120997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06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8522</xdr:rowOff>
    </xdr:from>
    <xdr:to>
      <xdr:col>76</xdr:col>
      <xdr:colOff>165100</xdr:colOff>
      <xdr:row>94</xdr:row>
      <xdr:rowOff>110122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12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126649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59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119456</xdr:rowOff>
    </xdr:from>
    <xdr:to>
      <xdr:col>72</xdr:col>
      <xdr:colOff>38100</xdr:colOff>
      <xdr:row>94</xdr:row>
      <xdr:rowOff>49606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06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66133</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03795" y="1583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48489</xdr:rowOff>
    </xdr:from>
    <xdr:to>
      <xdr:col>67</xdr:col>
      <xdr:colOff>101600</xdr:colOff>
      <xdr:row>93</xdr:row>
      <xdr:rowOff>150089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599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166616</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14795" y="15768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新型コロナウイルス感染症緊急経済対策である特別定額給付金給付事業により増加し、住民一人当たり２１０千円となった。民生費については、新型コロナウイルス感染症拡大に伴う子育て支援特別給付金給付事業や、保育施設の改修や空調設備整備の実施などが増加の要因である。農林水産業費においては、漁港関連施設の長寿命化のための計画的な更改整備等により増加し、住民一人当たり７９千円となり類似団体平均と比較しても２倍を超える高い数値となった。また商工費については、合併前からの観光施設が多くあるため、維持経費が嵩んでいることなどが影響している。今後は、これらの施設の第３セクターや指定管理者制度の導入により低く抑えるよう努める。土木費は、大規模事業の取り組みや定住対策のための住宅政策に取り組んでいることもあり、依然類似団体平均よりも高い傾向にある。定住政策は将来的には税収の増などが見込まれるため、今後も実施していく。また、令和２年度に関してはかねてより実施している南条</a:t>
          </a:r>
          <a:r>
            <a:rPr kumimoji="1" lang="en-US" altLang="ja-JP" sz="1300">
              <a:latin typeface="ＭＳ Ｐゴシック" panose="020B0600070205080204" pitchFamily="50" charset="-128"/>
              <a:ea typeface="ＭＳ Ｐゴシック" panose="020B0600070205080204" pitchFamily="50" charset="-128"/>
            </a:rPr>
            <a:t>SA</a:t>
          </a:r>
          <a:r>
            <a:rPr kumimoji="1" lang="ja-JP" altLang="en-US" sz="1300">
              <a:latin typeface="ＭＳ Ｐゴシック" panose="020B0600070205080204" pitchFamily="50" charset="-128"/>
              <a:ea typeface="ＭＳ Ｐゴシック" panose="020B0600070205080204" pitchFamily="50" charset="-128"/>
            </a:rPr>
            <a:t>周辺施設整備事業や上平吹橋橋梁架替事業などの大型事業がピークを迎えたことにより、類似団体平均を大きく上回ることとなった。公債費は、住民一人当たり７３千円となっている。これは、町村合併前後の大規模建設事業に係る起債により、平成１８年度末で過去最大の残高となったことによるものである。平成２２年度からは、年間地方債発行額の上限を設けたことにより、残高は着実に減少してきており、コストは減少しており、今後もさらに減少す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福井県南越前町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財政調整基金については決算剰余金を積み立てることとしているが、令和２年度は利子の積立のみを行い、前年度とほぼ同額を維持している。また、南条</a:t>
          </a:r>
          <a:r>
            <a:rPr kumimoji="1" lang="en-US" altLang="ja-JP" sz="1200">
              <a:latin typeface="ＭＳ ゴシック" pitchFamily="49" charset="-128"/>
              <a:ea typeface="ＭＳ ゴシック" pitchFamily="49" charset="-128"/>
            </a:rPr>
            <a:t>SA</a:t>
          </a:r>
          <a:r>
            <a:rPr kumimoji="1" lang="ja-JP" altLang="en-US" sz="1200">
              <a:latin typeface="ＭＳ ゴシック" pitchFamily="49" charset="-128"/>
              <a:ea typeface="ＭＳ ゴシック" pitchFamily="49" charset="-128"/>
            </a:rPr>
            <a:t>周辺施設整備事業など大型事業がピークを迎えたことや新型コロナウイルス感染症対策の各種事業実施により歳出・歳入ともに増、標準財政規模に占める割合も</a:t>
          </a:r>
          <a:r>
            <a:rPr kumimoji="1" lang="en-US" altLang="ja-JP" sz="1200">
              <a:latin typeface="ＭＳ ゴシック" pitchFamily="49" charset="-128"/>
              <a:ea typeface="ＭＳ ゴシック" pitchFamily="49" charset="-128"/>
            </a:rPr>
            <a:t>0.74</a:t>
          </a:r>
          <a:r>
            <a:rPr kumimoji="1" lang="ja-JP" altLang="en-US" sz="1200">
              <a:latin typeface="ＭＳ ゴシック" pitchFamily="49" charset="-128"/>
              <a:ea typeface="ＭＳ ゴシック" pitchFamily="49" charset="-128"/>
            </a:rPr>
            <a:t>ポイントの増となった。実質単年度収支は、財政調整基金への積立が前年度と比べ少なかったことから標準財政規模に占める割合では</a:t>
          </a:r>
          <a:r>
            <a:rPr kumimoji="1" lang="en-US" altLang="ja-JP" sz="1200">
              <a:latin typeface="ＭＳ ゴシック" pitchFamily="49" charset="-128"/>
              <a:ea typeface="ＭＳ ゴシック" pitchFamily="49" charset="-128"/>
            </a:rPr>
            <a:t>1.83</a:t>
          </a:r>
          <a:r>
            <a:rPr kumimoji="1" lang="ja-JP" altLang="en-US" sz="1200">
              <a:latin typeface="ＭＳ ゴシック" pitchFamily="49" charset="-128"/>
              <a:ea typeface="ＭＳ ゴシック" pitchFamily="49" charset="-128"/>
            </a:rPr>
            <a:t>ポイントの減となっている。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福井県南越前町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すべての会計において赤字が生じておらず、健全な財政運営となっている。令和２年度の標準財政規模は、普通交付税の増加に伴い前年度に比べ</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1,776</a:t>
          </a:r>
          <a:r>
            <a:rPr kumimoji="1" lang="ja-JP" altLang="en-US" sz="1400">
              <a:latin typeface="ＭＳ ゴシック" pitchFamily="49" charset="-128"/>
              <a:ea typeface="ＭＳ ゴシック" pitchFamily="49" charset="-128"/>
            </a:rPr>
            <a:t>万円増となった。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一般会計において令和２年度は大型事業がピークを迎えたことで歳出は近年では最大の規模となったが、特定財源の確保と普通交付税の増により、黒字額は前年度より増加となった。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特別会計においては、特段大きな変動はなく横ばいに推移している。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今後とも適正な運用を行い、財政の健全化に努める。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10795396</v>
      </c>
      <c r="BO4" s="464"/>
      <c r="BP4" s="464"/>
      <c r="BQ4" s="464"/>
      <c r="BR4" s="464"/>
      <c r="BS4" s="464"/>
      <c r="BT4" s="464"/>
      <c r="BU4" s="465"/>
      <c r="BV4" s="463">
        <v>8512503</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7.6</v>
      </c>
      <c r="CU4" s="648"/>
      <c r="CV4" s="648"/>
      <c r="CW4" s="648"/>
      <c r="CX4" s="648"/>
      <c r="CY4" s="648"/>
      <c r="CZ4" s="648"/>
      <c r="DA4" s="649"/>
      <c r="DB4" s="647">
        <v>6.9</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10105521</v>
      </c>
      <c r="BO5" s="469"/>
      <c r="BP5" s="469"/>
      <c r="BQ5" s="469"/>
      <c r="BR5" s="469"/>
      <c r="BS5" s="469"/>
      <c r="BT5" s="469"/>
      <c r="BU5" s="470"/>
      <c r="BV5" s="468">
        <v>8075619</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88.5</v>
      </c>
      <c r="CU5" s="439"/>
      <c r="CV5" s="439"/>
      <c r="CW5" s="439"/>
      <c r="CX5" s="439"/>
      <c r="CY5" s="439"/>
      <c r="CZ5" s="439"/>
      <c r="DA5" s="440"/>
      <c r="DB5" s="438">
        <v>90</v>
      </c>
      <c r="DC5" s="439"/>
      <c r="DD5" s="439"/>
      <c r="DE5" s="439"/>
      <c r="DF5" s="439"/>
      <c r="DG5" s="439"/>
      <c r="DH5" s="439"/>
      <c r="DI5" s="440"/>
      <c r="DJ5" s="186"/>
      <c r="DK5" s="186"/>
      <c r="DL5" s="186"/>
      <c r="DM5" s="186"/>
      <c r="DN5" s="186"/>
      <c r="DO5" s="186"/>
    </row>
    <row r="6" spans="1:119" ht="18.75" customHeight="1" x14ac:dyDescent="0.2">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689875</v>
      </c>
      <c r="BO6" s="469"/>
      <c r="BP6" s="469"/>
      <c r="BQ6" s="469"/>
      <c r="BR6" s="469"/>
      <c r="BS6" s="469"/>
      <c r="BT6" s="469"/>
      <c r="BU6" s="470"/>
      <c r="BV6" s="468">
        <v>436884</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88.5</v>
      </c>
      <c r="CU6" s="622"/>
      <c r="CV6" s="622"/>
      <c r="CW6" s="622"/>
      <c r="CX6" s="622"/>
      <c r="CY6" s="622"/>
      <c r="CZ6" s="622"/>
      <c r="DA6" s="623"/>
      <c r="DB6" s="621">
        <v>90</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304341</v>
      </c>
      <c r="BO7" s="469"/>
      <c r="BP7" s="469"/>
      <c r="BQ7" s="469"/>
      <c r="BR7" s="469"/>
      <c r="BS7" s="469"/>
      <c r="BT7" s="469"/>
      <c r="BU7" s="470"/>
      <c r="BV7" s="468">
        <v>96811</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5072870</v>
      </c>
      <c r="CU7" s="469"/>
      <c r="CV7" s="469"/>
      <c r="CW7" s="469"/>
      <c r="CX7" s="469"/>
      <c r="CY7" s="469"/>
      <c r="CZ7" s="469"/>
      <c r="DA7" s="470"/>
      <c r="DB7" s="468">
        <v>4955111</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385534</v>
      </c>
      <c r="BO8" s="469"/>
      <c r="BP8" s="469"/>
      <c r="BQ8" s="469"/>
      <c r="BR8" s="469"/>
      <c r="BS8" s="469"/>
      <c r="BT8" s="469"/>
      <c r="BU8" s="470"/>
      <c r="BV8" s="468">
        <v>340073</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0.28999999999999998</v>
      </c>
      <c r="CU8" s="582"/>
      <c r="CV8" s="582"/>
      <c r="CW8" s="582"/>
      <c r="CX8" s="582"/>
      <c r="CY8" s="582"/>
      <c r="CZ8" s="582"/>
      <c r="DA8" s="583"/>
      <c r="DB8" s="581">
        <v>0.28000000000000003</v>
      </c>
      <c r="DC8" s="582"/>
      <c r="DD8" s="582"/>
      <c r="DE8" s="582"/>
      <c r="DF8" s="582"/>
      <c r="DG8" s="582"/>
      <c r="DH8" s="582"/>
      <c r="DI8" s="583"/>
      <c r="DJ8" s="186"/>
      <c r="DK8" s="186"/>
      <c r="DL8" s="186"/>
      <c r="DM8" s="186"/>
      <c r="DN8" s="186"/>
      <c r="DO8" s="186"/>
    </row>
    <row r="9" spans="1:119" ht="18.75" customHeight="1" thickBot="1" x14ac:dyDescent="0.25">
      <c r="A9" s="187"/>
      <c r="B9" s="610" t="s">
        <v>111</v>
      </c>
      <c r="C9" s="611"/>
      <c r="D9" s="611"/>
      <c r="E9" s="611"/>
      <c r="F9" s="611"/>
      <c r="G9" s="611"/>
      <c r="H9" s="611"/>
      <c r="I9" s="611"/>
      <c r="J9" s="611"/>
      <c r="K9" s="531"/>
      <c r="L9" s="612" t="s">
        <v>112</v>
      </c>
      <c r="M9" s="613"/>
      <c r="N9" s="613"/>
      <c r="O9" s="613"/>
      <c r="P9" s="613"/>
      <c r="Q9" s="614"/>
      <c r="R9" s="615">
        <v>10002</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108</v>
      </c>
      <c r="AV9" s="526"/>
      <c r="AW9" s="526"/>
      <c r="AX9" s="526"/>
      <c r="AY9" s="448" t="s">
        <v>115</v>
      </c>
      <c r="AZ9" s="449"/>
      <c r="BA9" s="449"/>
      <c r="BB9" s="449"/>
      <c r="BC9" s="449"/>
      <c r="BD9" s="449"/>
      <c r="BE9" s="449"/>
      <c r="BF9" s="449"/>
      <c r="BG9" s="449"/>
      <c r="BH9" s="449"/>
      <c r="BI9" s="449"/>
      <c r="BJ9" s="449"/>
      <c r="BK9" s="449"/>
      <c r="BL9" s="449"/>
      <c r="BM9" s="450"/>
      <c r="BN9" s="468">
        <v>45461</v>
      </c>
      <c r="BO9" s="469"/>
      <c r="BP9" s="469"/>
      <c r="BQ9" s="469"/>
      <c r="BR9" s="469"/>
      <c r="BS9" s="469"/>
      <c r="BT9" s="469"/>
      <c r="BU9" s="470"/>
      <c r="BV9" s="468">
        <v>56548</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10.5</v>
      </c>
      <c r="CU9" s="439"/>
      <c r="CV9" s="439"/>
      <c r="CW9" s="439"/>
      <c r="CX9" s="439"/>
      <c r="CY9" s="439"/>
      <c r="CZ9" s="439"/>
      <c r="DA9" s="440"/>
      <c r="DB9" s="438">
        <v>13.7</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117</v>
      </c>
      <c r="M10" s="442"/>
      <c r="N10" s="442"/>
      <c r="O10" s="442"/>
      <c r="P10" s="442"/>
      <c r="Q10" s="443"/>
      <c r="R10" s="444">
        <v>10799</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1322</v>
      </c>
      <c r="BO10" s="469"/>
      <c r="BP10" s="469"/>
      <c r="BQ10" s="469"/>
      <c r="BR10" s="469"/>
      <c r="BS10" s="469"/>
      <c r="BT10" s="469"/>
      <c r="BU10" s="470"/>
      <c r="BV10" s="468">
        <v>79924</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108</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2">
      <c r="A12" s="187"/>
      <c r="B12" s="584" t="s">
        <v>129</v>
      </c>
      <c r="C12" s="585"/>
      <c r="D12" s="585"/>
      <c r="E12" s="585"/>
      <c r="F12" s="585"/>
      <c r="G12" s="585"/>
      <c r="H12" s="585"/>
      <c r="I12" s="585"/>
      <c r="J12" s="585"/>
      <c r="K12" s="586"/>
      <c r="L12" s="593" t="s">
        <v>130</v>
      </c>
      <c r="M12" s="594"/>
      <c r="N12" s="594"/>
      <c r="O12" s="594"/>
      <c r="P12" s="594"/>
      <c r="Q12" s="595"/>
      <c r="R12" s="596">
        <v>10258</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127</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137</v>
      </c>
      <c r="N13" s="569"/>
      <c r="O13" s="569"/>
      <c r="P13" s="569"/>
      <c r="Q13" s="570"/>
      <c r="R13" s="571">
        <v>10197</v>
      </c>
      <c r="S13" s="572"/>
      <c r="T13" s="572"/>
      <c r="U13" s="572"/>
      <c r="V13" s="573"/>
      <c r="W13" s="559" t="s">
        <v>138</v>
      </c>
      <c r="X13" s="481"/>
      <c r="Y13" s="481"/>
      <c r="Z13" s="481"/>
      <c r="AA13" s="481"/>
      <c r="AB13" s="482"/>
      <c r="AC13" s="444">
        <v>401</v>
      </c>
      <c r="AD13" s="445"/>
      <c r="AE13" s="445"/>
      <c r="AF13" s="445"/>
      <c r="AG13" s="446"/>
      <c r="AH13" s="444">
        <v>406</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46783</v>
      </c>
      <c r="BO13" s="469"/>
      <c r="BP13" s="469"/>
      <c r="BQ13" s="469"/>
      <c r="BR13" s="469"/>
      <c r="BS13" s="469"/>
      <c r="BT13" s="469"/>
      <c r="BU13" s="470"/>
      <c r="BV13" s="468">
        <v>136472</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5.6</v>
      </c>
      <c r="CU13" s="439"/>
      <c r="CV13" s="439"/>
      <c r="CW13" s="439"/>
      <c r="CX13" s="439"/>
      <c r="CY13" s="439"/>
      <c r="CZ13" s="439"/>
      <c r="DA13" s="440"/>
      <c r="DB13" s="438">
        <v>7.8</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143</v>
      </c>
      <c r="M14" s="605"/>
      <c r="N14" s="605"/>
      <c r="O14" s="605"/>
      <c r="P14" s="605"/>
      <c r="Q14" s="606"/>
      <c r="R14" s="571">
        <v>10487</v>
      </c>
      <c r="S14" s="572"/>
      <c r="T14" s="572"/>
      <c r="U14" s="572"/>
      <c r="V14" s="573"/>
      <c r="W14" s="574"/>
      <c r="X14" s="484"/>
      <c r="Y14" s="484"/>
      <c r="Z14" s="484"/>
      <c r="AA14" s="484"/>
      <c r="AB14" s="485"/>
      <c r="AC14" s="564">
        <v>7.3</v>
      </c>
      <c r="AD14" s="565"/>
      <c r="AE14" s="565"/>
      <c r="AF14" s="565"/>
      <c r="AG14" s="566"/>
      <c r="AH14" s="564">
        <v>7.1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128</v>
      </c>
      <c r="CU14" s="576"/>
      <c r="CV14" s="576"/>
      <c r="CW14" s="576"/>
      <c r="CX14" s="576"/>
      <c r="CY14" s="576"/>
      <c r="CZ14" s="576"/>
      <c r="DA14" s="577"/>
      <c r="DB14" s="575" t="s">
        <v>145</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146</v>
      </c>
      <c r="N15" s="569"/>
      <c r="O15" s="569"/>
      <c r="P15" s="569"/>
      <c r="Q15" s="570"/>
      <c r="R15" s="571">
        <v>10421</v>
      </c>
      <c r="S15" s="572"/>
      <c r="T15" s="572"/>
      <c r="U15" s="572"/>
      <c r="V15" s="573"/>
      <c r="W15" s="559" t="s">
        <v>147</v>
      </c>
      <c r="X15" s="481"/>
      <c r="Y15" s="481"/>
      <c r="Z15" s="481"/>
      <c r="AA15" s="481"/>
      <c r="AB15" s="482"/>
      <c r="AC15" s="444">
        <v>1887</v>
      </c>
      <c r="AD15" s="445"/>
      <c r="AE15" s="445"/>
      <c r="AF15" s="445"/>
      <c r="AG15" s="446"/>
      <c r="AH15" s="444">
        <v>2014</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1328754</v>
      </c>
      <c r="BO15" s="464"/>
      <c r="BP15" s="464"/>
      <c r="BQ15" s="464"/>
      <c r="BR15" s="464"/>
      <c r="BS15" s="464"/>
      <c r="BT15" s="464"/>
      <c r="BU15" s="465"/>
      <c r="BV15" s="463">
        <v>1273375</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34.5</v>
      </c>
      <c r="AD16" s="565"/>
      <c r="AE16" s="565"/>
      <c r="AF16" s="565"/>
      <c r="AG16" s="566"/>
      <c r="AH16" s="564">
        <v>35.200000000000003</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4593102</v>
      </c>
      <c r="BO16" s="469"/>
      <c r="BP16" s="469"/>
      <c r="BQ16" s="469"/>
      <c r="BR16" s="469"/>
      <c r="BS16" s="469"/>
      <c r="BT16" s="469"/>
      <c r="BU16" s="470"/>
      <c r="BV16" s="468">
        <v>4423373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3187</v>
      </c>
      <c r="AD17" s="445"/>
      <c r="AE17" s="445"/>
      <c r="AF17" s="445"/>
      <c r="AG17" s="446"/>
      <c r="AH17" s="444">
        <v>3299</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1652896</v>
      </c>
      <c r="BO17" s="469"/>
      <c r="BP17" s="469"/>
      <c r="BQ17" s="469"/>
      <c r="BR17" s="469"/>
      <c r="BS17" s="469"/>
      <c r="BT17" s="469"/>
      <c r="BU17" s="470"/>
      <c r="BV17" s="468">
        <v>1600359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157</v>
      </c>
      <c r="C18" s="531"/>
      <c r="D18" s="531"/>
      <c r="E18" s="532"/>
      <c r="F18" s="532"/>
      <c r="G18" s="532"/>
      <c r="H18" s="532"/>
      <c r="I18" s="532"/>
      <c r="J18" s="532"/>
      <c r="K18" s="532"/>
      <c r="L18" s="533">
        <v>343.69</v>
      </c>
      <c r="M18" s="533"/>
      <c r="N18" s="533"/>
      <c r="O18" s="533"/>
      <c r="P18" s="533"/>
      <c r="Q18" s="533"/>
      <c r="R18" s="534"/>
      <c r="S18" s="534"/>
      <c r="T18" s="534"/>
      <c r="U18" s="534"/>
      <c r="V18" s="535"/>
      <c r="W18" s="549"/>
      <c r="X18" s="550"/>
      <c r="Y18" s="550"/>
      <c r="Z18" s="550"/>
      <c r="AA18" s="550"/>
      <c r="AB18" s="560"/>
      <c r="AC18" s="432">
        <v>58.2</v>
      </c>
      <c r="AD18" s="433"/>
      <c r="AE18" s="433"/>
      <c r="AF18" s="433"/>
      <c r="AG18" s="536"/>
      <c r="AH18" s="432">
        <v>57.7</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4393553</v>
      </c>
      <c r="BO18" s="469"/>
      <c r="BP18" s="469"/>
      <c r="BQ18" s="469"/>
      <c r="BR18" s="469"/>
      <c r="BS18" s="469"/>
      <c r="BT18" s="469"/>
      <c r="BU18" s="470"/>
      <c r="BV18" s="468">
        <v>4446314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159</v>
      </c>
      <c r="C19" s="531"/>
      <c r="D19" s="531"/>
      <c r="E19" s="532"/>
      <c r="F19" s="532"/>
      <c r="G19" s="532"/>
      <c r="H19" s="532"/>
      <c r="I19" s="532"/>
      <c r="J19" s="532"/>
      <c r="K19" s="532"/>
      <c r="L19" s="538">
        <v>29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7078780</v>
      </c>
      <c r="BO19" s="469"/>
      <c r="BP19" s="469"/>
      <c r="BQ19" s="469"/>
      <c r="BR19" s="469"/>
      <c r="BS19" s="469"/>
      <c r="BT19" s="469"/>
      <c r="BU19" s="470"/>
      <c r="BV19" s="468">
        <v>6346275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161</v>
      </c>
      <c r="C20" s="531"/>
      <c r="D20" s="531"/>
      <c r="E20" s="532"/>
      <c r="F20" s="532"/>
      <c r="G20" s="532"/>
      <c r="H20" s="532"/>
      <c r="I20" s="532"/>
      <c r="J20" s="532"/>
      <c r="K20" s="532"/>
      <c r="L20" s="538">
        <v>3266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5855800</v>
      </c>
      <c r="BO23" s="469"/>
      <c r="BP23" s="469"/>
      <c r="BQ23" s="469"/>
      <c r="BR23" s="469"/>
      <c r="BS23" s="469"/>
      <c r="BT23" s="469"/>
      <c r="BU23" s="470"/>
      <c r="BV23" s="468">
        <v>5770491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170</v>
      </c>
      <c r="F24" s="442"/>
      <c r="G24" s="442"/>
      <c r="H24" s="442"/>
      <c r="I24" s="442"/>
      <c r="J24" s="442"/>
      <c r="K24" s="443"/>
      <c r="L24" s="444">
        <v>1</v>
      </c>
      <c r="M24" s="445"/>
      <c r="N24" s="445"/>
      <c r="O24" s="445"/>
      <c r="P24" s="446"/>
      <c r="Q24" s="444">
        <v>8300</v>
      </c>
      <c r="R24" s="445"/>
      <c r="S24" s="445"/>
      <c r="T24" s="445"/>
      <c r="U24" s="445"/>
      <c r="V24" s="446"/>
      <c r="W24" s="510"/>
      <c r="X24" s="501"/>
      <c r="Y24" s="502"/>
      <c r="Z24" s="441" t="s">
        <v>171</v>
      </c>
      <c r="AA24" s="442"/>
      <c r="AB24" s="442"/>
      <c r="AC24" s="442"/>
      <c r="AD24" s="442"/>
      <c r="AE24" s="442"/>
      <c r="AF24" s="442"/>
      <c r="AG24" s="443"/>
      <c r="AH24" s="444">
        <v>162</v>
      </c>
      <c r="AI24" s="445"/>
      <c r="AJ24" s="445"/>
      <c r="AK24" s="445"/>
      <c r="AL24" s="446"/>
      <c r="AM24" s="444">
        <v>451170</v>
      </c>
      <c r="AN24" s="445"/>
      <c r="AO24" s="445"/>
      <c r="AP24" s="445"/>
      <c r="AQ24" s="445"/>
      <c r="AR24" s="446"/>
      <c r="AS24" s="444">
        <v>2785</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2630000</v>
      </c>
      <c r="BO24" s="469"/>
      <c r="BP24" s="469"/>
      <c r="BQ24" s="469"/>
      <c r="BR24" s="469"/>
      <c r="BS24" s="469"/>
      <c r="BT24" s="469"/>
      <c r="BU24" s="470"/>
      <c r="BV24" s="468">
        <v>2367304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173</v>
      </c>
      <c r="F25" s="442"/>
      <c r="G25" s="442"/>
      <c r="H25" s="442"/>
      <c r="I25" s="442"/>
      <c r="J25" s="442"/>
      <c r="K25" s="443"/>
      <c r="L25" s="444">
        <v>1</v>
      </c>
      <c r="M25" s="445"/>
      <c r="N25" s="445"/>
      <c r="O25" s="445"/>
      <c r="P25" s="446"/>
      <c r="Q25" s="444">
        <v>6800</v>
      </c>
      <c r="R25" s="445"/>
      <c r="S25" s="445"/>
      <c r="T25" s="445"/>
      <c r="U25" s="445"/>
      <c r="V25" s="446"/>
      <c r="W25" s="510"/>
      <c r="X25" s="501"/>
      <c r="Y25" s="502"/>
      <c r="Z25" s="441" t="s">
        <v>174</v>
      </c>
      <c r="AA25" s="442"/>
      <c r="AB25" s="442"/>
      <c r="AC25" s="442"/>
      <c r="AD25" s="442"/>
      <c r="AE25" s="442"/>
      <c r="AF25" s="442"/>
      <c r="AG25" s="443"/>
      <c r="AH25" s="444" t="s">
        <v>145</v>
      </c>
      <c r="AI25" s="445"/>
      <c r="AJ25" s="445"/>
      <c r="AK25" s="445"/>
      <c r="AL25" s="446"/>
      <c r="AM25" s="444" t="s">
        <v>175</v>
      </c>
      <c r="AN25" s="445"/>
      <c r="AO25" s="445"/>
      <c r="AP25" s="445"/>
      <c r="AQ25" s="445"/>
      <c r="AR25" s="446"/>
      <c r="AS25" s="444" t="s">
        <v>145</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1570498</v>
      </c>
      <c r="BO25" s="464"/>
      <c r="BP25" s="464"/>
      <c r="BQ25" s="464"/>
      <c r="BR25" s="464"/>
      <c r="BS25" s="464"/>
      <c r="BT25" s="464"/>
      <c r="BU25" s="465"/>
      <c r="BV25" s="463">
        <v>617387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177</v>
      </c>
      <c r="F26" s="442"/>
      <c r="G26" s="442"/>
      <c r="H26" s="442"/>
      <c r="I26" s="442"/>
      <c r="J26" s="442"/>
      <c r="K26" s="443"/>
      <c r="L26" s="444">
        <v>1</v>
      </c>
      <c r="M26" s="445"/>
      <c r="N26" s="445"/>
      <c r="O26" s="445"/>
      <c r="P26" s="446"/>
      <c r="Q26" s="444">
        <v>5700</v>
      </c>
      <c r="R26" s="445"/>
      <c r="S26" s="445"/>
      <c r="T26" s="445"/>
      <c r="U26" s="445"/>
      <c r="V26" s="446"/>
      <c r="W26" s="510"/>
      <c r="X26" s="501"/>
      <c r="Y26" s="502"/>
      <c r="Z26" s="441" t="s">
        <v>178</v>
      </c>
      <c r="AA26" s="523"/>
      <c r="AB26" s="523"/>
      <c r="AC26" s="523"/>
      <c r="AD26" s="523"/>
      <c r="AE26" s="523"/>
      <c r="AF26" s="523"/>
      <c r="AG26" s="524"/>
      <c r="AH26" s="444">
        <v>5</v>
      </c>
      <c r="AI26" s="445"/>
      <c r="AJ26" s="445"/>
      <c r="AK26" s="445"/>
      <c r="AL26" s="446"/>
      <c r="AM26" s="444">
        <v>12590</v>
      </c>
      <c r="AN26" s="445"/>
      <c r="AO26" s="445"/>
      <c r="AP26" s="445"/>
      <c r="AQ26" s="445"/>
      <c r="AR26" s="446"/>
      <c r="AS26" s="444">
        <v>2518</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175</v>
      </c>
      <c r="BO26" s="469"/>
      <c r="BP26" s="469"/>
      <c r="BQ26" s="469"/>
      <c r="BR26" s="469"/>
      <c r="BS26" s="469"/>
      <c r="BT26" s="469"/>
      <c r="BU26" s="470"/>
      <c r="BV26" s="468" t="s">
        <v>145</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180</v>
      </c>
      <c r="F27" s="442"/>
      <c r="G27" s="442"/>
      <c r="H27" s="442"/>
      <c r="I27" s="442"/>
      <c r="J27" s="442"/>
      <c r="K27" s="443"/>
      <c r="L27" s="444">
        <v>1</v>
      </c>
      <c r="M27" s="445"/>
      <c r="N27" s="445"/>
      <c r="O27" s="445"/>
      <c r="P27" s="446"/>
      <c r="Q27" s="444">
        <v>3100</v>
      </c>
      <c r="R27" s="445"/>
      <c r="S27" s="445"/>
      <c r="T27" s="445"/>
      <c r="U27" s="445"/>
      <c r="V27" s="446"/>
      <c r="W27" s="510"/>
      <c r="X27" s="501"/>
      <c r="Y27" s="502"/>
      <c r="Z27" s="441" t="s">
        <v>181</v>
      </c>
      <c r="AA27" s="442"/>
      <c r="AB27" s="442"/>
      <c r="AC27" s="442"/>
      <c r="AD27" s="442"/>
      <c r="AE27" s="442"/>
      <c r="AF27" s="442"/>
      <c r="AG27" s="443"/>
      <c r="AH27" s="444" t="s">
        <v>128</v>
      </c>
      <c r="AI27" s="445"/>
      <c r="AJ27" s="445"/>
      <c r="AK27" s="445"/>
      <c r="AL27" s="446"/>
      <c r="AM27" s="444" t="s">
        <v>182</v>
      </c>
      <c r="AN27" s="445"/>
      <c r="AO27" s="445"/>
      <c r="AP27" s="445"/>
      <c r="AQ27" s="445"/>
      <c r="AR27" s="446"/>
      <c r="AS27" s="444" t="s">
        <v>145</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t="s">
        <v>145</v>
      </c>
      <c r="BO27" s="472"/>
      <c r="BP27" s="472"/>
      <c r="BQ27" s="472"/>
      <c r="BR27" s="472"/>
      <c r="BS27" s="472"/>
      <c r="BT27" s="472"/>
      <c r="BU27" s="473"/>
      <c r="BV27" s="471" t="s">
        <v>145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184</v>
      </c>
      <c r="F28" s="442"/>
      <c r="G28" s="442"/>
      <c r="H28" s="442"/>
      <c r="I28" s="442"/>
      <c r="J28" s="442"/>
      <c r="K28" s="443"/>
      <c r="L28" s="444">
        <v>1</v>
      </c>
      <c r="M28" s="445"/>
      <c r="N28" s="445"/>
      <c r="O28" s="445"/>
      <c r="P28" s="446"/>
      <c r="Q28" s="444">
        <v>2420</v>
      </c>
      <c r="R28" s="445"/>
      <c r="S28" s="445"/>
      <c r="T28" s="445"/>
      <c r="U28" s="445"/>
      <c r="V28" s="446"/>
      <c r="W28" s="510"/>
      <c r="X28" s="501"/>
      <c r="Y28" s="502"/>
      <c r="Z28" s="441" t="s">
        <v>185</v>
      </c>
      <c r="AA28" s="442"/>
      <c r="AB28" s="442"/>
      <c r="AC28" s="442"/>
      <c r="AD28" s="442"/>
      <c r="AE28" s="442"/>
      <c r="AF28" s="442"/>
      <c r="AG28" s="443"/>
      <c r="AH28" s="444" t="s">
        <v>145</v>
      </c>
      <c r="AI28" s="445"/>
      <c r="AJ28" s="445"/>
      <c r="AK28" s="445"/>
      <c r="AL28" s="446"/>
      <c r="AM28" s="444" t="s">
        <v>145</v>
      </c>
      <c r="AN28" s="445"/>
      <c r="AO28" s="445"/>
      <c r="AP28" s="445"/>
      <c r="AQ28" s="445"/>
      <c r="AR28" s="446"/>
      <c r="AS28" s="444" t="s">
        <v>145</v>
      </c>
      <c r="AT28" s="445"/>
      <c r="AU28" s="445"/>
      <c r="AV28" s="445"/>
      <c r="AW28" s="445"/>
      <c r="AX28" s="447"/>
      <c r="AY28" s="451" t="s">
        <v>186</v>
      </c>
      <c r="AZ28" s="452"/>
      <c r="BA28" s="452"/>
      <c r="BB28" s="453"/>
      <c r="BC28" s="460" t="s">
        <v>47</v>
      </c>
      <c r="BD28" s="461"/>
      <c r="BE28" s="461"/>
      <c r="BF28" s="461"/>
      <c r="BG28" s="461"/>
      <c r="BH28" s="461"/>
      <c r="BI28" s="461"/>
      <c r="BJ28" s="461"/>
      <c r="BK28" s="461"/>
      <c r="BL28" s="461"/>
      <c r="BM28" s="462"/>
      <c r="BN28" s="463">
        <v>2201512</v>
      </c>
      <c r="BO28" s="464"/>
      <c r="BP28" s="464"/>
      <c r="BQ28" s="464"/>
      <c r="BR28" s="464"/>
      <c r="BS28" s="464"/>
      <c r="BT28" s="464"/>
      <c r="BU28" s="465"/>
      <c r="BV28" s="463">
        <v>2200190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187</v>
      </c>
      <c r="F29" s="442"/>
      <c r="G29" s="442"/>
      <c r="H29" s="442"/>
      <c r="I29" s="442"/>
      <c r="J29" s="442"/>
      <c r="K29" s="443"/>
      <c r="L29" s="444">
        <v>12</v>
      </c>
      <c r="M29" s="445"/>
      <c r="N29" s="445"/>
      <c r="O29" s="445"/>
      <c r="P29" s="446"/>
      <c r="Q29" s="444">
        <v>2260</v>
      </c>
      <c r="R29" s="445"/>
      <c r="S29" s="445"/>
      <c r="T29" s="445"/>
      <c r="U29" s="445"/>
      <c r="V29" s="446"/>
      <c r="W29" s="511"/>
      <c r="X29" s="512"/>
      <c r="Y29" s="513"/>
      <c r="Z29" s="441" t="s">
        <v>188</v>
      </c>
      <c r="AA29" s="442"/>
      <c r="AB29" s="442"/>
      <c r="AC29" s="442"/>
      <c r="AD29" s="442"/>
      <c r="AE29" s="442"/>
      <c r="AF29" s="442"/>
      <c r="AG29" s="443"/>
      <c r="AH29" s="444">
        <v>162</v>
      </c>
      <c r="AI29" s="445"/>
      <c r="AJ29" s="445"/>
      <c r="AK29" s="445"/>
      <c r="AL29" s="446"/>
      <c r="AM29" s="444">
        <v>451170</v>
      </c>
      <c r="AN29" s="445"/>
      <c r="AO29" s="445"/>
      <c r="AP29" s="445"/>
      <c r="AQ29" s="445"/>
      <c r="AR29" s="446"/>
      <c r="AS29" s="444">
        <v>2785</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508090</v>
      </c>
      <c r="BO29" s="469"/>
      <c r="BP29" s="469"/>
      <c r="BQ29" s="469"/>
      <c r="BR29" s="469"/>
      <c r="BS29" s="469"/>
      <c r="BT29" s="469"/>
      <c r="BU29" s="470"/>
      <c r="BV29" s="468">
        <v>576807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92.8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1819332</v>
      </c>
      <c r="BO30" s="472"/>
      <c r="BP30" s="472"/>
      <c r="BQ30" s="472"/>
      <c r="BR30" s="472"/>
      <c r="BS30" s="472"/>
      <c r="BT30" s="472"/>
      <c r="BU30" s="473"/>
      <c r="BV30" s="471">
        <v>1810216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197</v>
      </c>
      <c r="V33" s="431"/>
      <c r="W33" s="430" t="s">
        <v>199</v>
      </c>
      <c r="X33" s="430"/>
      <c r="Y33" s="430"/>
      <c r="Z33" s="430"/>
      <c r="AA33" s="430"/>
      <c r="AB33" s="430"/>
      <c r="AC33" s="430"/>
      <c r="AD33" s="430"/>
      <c r="AE33" s="430"/>
      <c r="AF33" s="430"/>
      <c r="AG33" s="430"/>
      <c r="AH33" s="430"/>
      <c r="AI33" s="430"/>
      <c r="AJ33" s="430"/>
      <c r="AK33" s="430"/>
      <c r="AL33" s="216"/>
      <c r="AM33" s="431" t="s">
        <v>197</v>
      </c>
      <c r="AN33" s="431"/>
      <c r="AO33" s="430" t="s">
        <v>199</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203</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9</v>
      </c>
      <c r="AN34" s="427"/>
      <c r="AO34" s="426" t="str">
        <f>IF('各会計、関係団体の財政状況及び健全化判断比率'!B33="","",'各会計、関係団体の財政状況及び健全化判断比率'!B33)</f>
        <v>水道事業会計</v>
      </c>
      <c r="AP34" s="426"/>
      <c r="AQ34" s="426"/>
      <c r="AR34" s="426"/>
      <c r="AS34" s="426"/>
      <c r="AT34" s="426"/>
      <c r="AU34" s="426"/>
      <c r="AV34" s="426"/>
      <c r="AW34" s="426"/>
      <c r="AX34" s="426"/>
      <c r="AY34" s="426"/>
      <c r="AZ34" s="426"/>
      <c r="BA34" s="426"/>
      <c r="BB34" s="426"/>
      <c r="BC34" s="426"/>
      <c r="BD34" s="214"/>
      <c r="BE34" s="427">
        <f>IF(BG34="","",MAX(C34:D43,U34:V43,AM34:AN43)+1)</f>
        <v>10</v>
      </c>
      <c r="BF34" s="427"/>
      <c r="BG34" s="426" t="str">
        <f>IF('各会計、関係団体の財政状況及び健全化判断比率'!B34="","",'各会計、関係団体の財政状況及び健全化判断比率'!B34)</f>
        <v>個別排水処理施設特別会計</v>
      </c>
      <c r="BH34" s="426"/>
      <c r="BI34" s="426"/>
      <c r="BJ34" s="426"/>
      <c r="BK34" s="426"/>
      <c r="BL34" s="426"/>
      <c r="BM34" s="426"/>
      <c r="BN34" s="426"/>
      <c r="BO34" s="426"/>
      <c r="BP34" s="426"/>
      <c r="BQ34" s="426"/>
      <c r="BR34" s="426"/>
      <c r="BS34" s="426"/>
      <c r="BT34" s="426"/>
      <c r="BU34" s="426"/>
      <c r="BV34" s="214"/>
      <c r="BW34" s="427">
        <f>IF(BY34="","",MAX(C34:D43,U34:V43,AM34:AN43,BE34:BF43)+1)</f>
        <v>13</v>
      </c>
      <c r="BX34" s="427"/>
      <c r="BY34" s="426" t="str">
        <f>IF('各会計、関係団体の財政状況及び健全化判断比率'!B68="","",'各会計、関係団体の財政状況及び健全化判断比率'!B68)</f>
        <v>南越消防組合</v>
      </c>
      <c r="BZ34" s="426"/>
      <c r="CA34" s="426"/>
      <c r="CB34" s="426"/>
      <c r="CC34" s="426"/>
      <c r="CD34" s="426"/>
      <c r="CE34" s="426"/>
      <c r="CF34" s="426"/>
      <c r="CG34" s="426"/>
      <c r="CH34" s="426"/>
      <c r="CI34" s="426"/>
      <c r="CJ34" s="426"/>
      <c r="CK34" s="426"/>
      <c r="CL34" s="426"/>
      <c r="CM34" s="426"/>
      <c r="CN34" s="214"/>
      <c r="CO34" s="427">
        <f>IF(CQ34="","",MAX(C34:D43,U34:V43,AM34:AN43,BE34:BF43,BW34:BX43)+1)</f>
        <v>22</v>
      </c>
      <c r="CP34" s="427"/>
      <c r="CQ34" s="426" t="str">
        <f>IF('各会計、関係団体の財政状況及び健全化判断比率'!BS7="","",'各会計、関係団体の財政状況及び健全化判断比率'!BS7)</f>
        <v>公共施設管理公社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河野診療所特別会計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国民健康保険今庄診療所特別会計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11</v>
      </c>
      <c r="BF35" s="427"/>
      <c r="BG35" s="426" t="str">
        <f>IF('各会計、関係団体の財政状況及び健全化判断比率'!B35="","",'各会計、関係団体の財政状況及び健全化判断比率'!B35)</f>
        <v>農業集落排水特別会計</v>
      </c>
      <c r="BH35" s="426"/>
      <c r="BI35" s="426"/>
      <c r="BJ35" s="426"/>
      <c r="BK35" s="426"/>
      <c r="BL35" s="426"/>
      <c r="BM35" s="426"/>
      <c r="BN35" s="426"/>
      <c r="BO35" s="426"/>
      <c r="BP35" s="426"/>
      <c r="BQ35" s="426"/>
      <c r="BR35" s="426"/>
      <c r="BS35" s="426"/>
      <c r="BT35" s="426"/>
      <c r="BU35" s="426"/>
      <c r="BV35" s="214"/>
      <c r="BW35" s="427">
        <f t="shared" ref="BW35:BW43" si="2">IF(BY35="","",BW34+1)</f>
        <v>14</v>
      </c>
      <c r="BX35" s="427"/>
      <c r="BY35" s="426" t="str">
        <f>IF('各会計、関係団体の財政状況及び健全化判断比率'!B69="","",'各会計、関係団体の財政状況及び健全化判断比率'!B69)</f>
        <v>南越清掃組合</v>
      </c>
      <c r="BZ35" s="426"/>
      <c r="CA35" s="426"/>
      <c r="CB35" s="426"/>
      <c r="CC35" s="426"/>
      <c r="CD35" s="426"/>
      <c r="CE35" s="426"/>
      <c r="CF35" s="426"/>
      <c r="CG35" s="426"/>
      <c r="CH35" s="426"/>
      <c r="CI35" s="426"/>
      <c r="CJ35" s="426"/>
      <c r="CK35" s="426"/>
      <c r="CL35" s="426"/>
      <c r="CM35" s="426"/>
      <c r="CN35" s="214"/>
      <c r="CO35" s="427">
        <f t="shared" ref="CO35:CO43" si="3">IF(CQ35="","",CO34+1)</f>
        <v>23</v>
      </c>
      <c r="CP35" s="427"/>
      <c r="CQ35" s="426" t="str">
        <f>IF('各会計、関係団体の財政状況及び健全化判断比率'!BS8="","",'各会計、関係団体の財政状況及び健全化判断比率'!BS8)</f>
        <v>リトリート田倉</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f>IF(E36="","",C35+1)</f>
        <v>3</v>
      </c>
      <c r="D36" s="427"/>
      <c r="E36" s="426" t="str">
        <f>IF('各会計、関係団体の財政状況及び健全化判断比率'!B9="","",'各会計、関係団体の財政状況及び健全化判断比率'!B9)</f>
        <v>農業者労働災害共済特別会計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12</v>
      </c>
      <c r="BF36" s="427"/>
      <c r="BG36" s="426" t="str">
        <f>IF('各会計、関係団体の財政状況及び健全化判断比率'!B36="","",'各会計、関係団体の財政状況及び健全化判断比率'!B36)</f>
        <v>下水道特別会計</v>
      </c>
      <c r="BH36" s="426"/>
      <c r="BI36" s="426"/>
      <c r="BJ36" s="426"/>
      <c r="BK36" s="426"/>
      <c r="BL36" s="426"/>
      <c r="BM36" s="426"/>
      <c r="BN36" s="426"/>
      <c r="BO36" s="426"/>
      <c r="BP36" s="426"/>
      <c r="BQ36" s="426"/>
      <c r="BR36" s="426"/>
      <c r="BS36" s="426"/>
      <c r="BT36" s="426"/>
      <c r="BU36" s="426"/>
      <c r="BV36" s="214"/>
      <c r="BW36" s="427">
        <f t="shared" si="2"/>
        <v>15</v>
      </c>
      <c r="BX36" s="427"/>
      <c r="BY36" s="426" t="str">
        <f>IF('各会計、関係団体の財政状況及び健全化判断比率'!B70="","",'各会計、関係団体の財政状況及び健全化判断比率'!B70)</f>
        <v>福井県後期高齢者医療広域組合連合</v>
      </c>
      <c r="BZ36" s="426"/>
      <c r="CA36" s="426"/>
      <c r="CB36" s="426"/>
      <c r="CC36" s="426"/>
      <c r="CD36" s="426"/>
      <c r="CE36" s="426"/>
      <c r="CF36" s="426"/>
      <c r="CG36" s="426"/>
      <c r="CH36" s="426"/>
      <c r="CI36" s="426"/>
      <c r="CJ36" s="426"/>
      <c r="CK36" s="426"/>
      <c r="CL36" s="426"/>
      <c r="CM36" s="426"/>
      <c r="CN36" s="214"/>
      <c r="CO36" s="427">
        <f t="shared" si="3"/>
        <v>24</v>
      </c>
      <c r="CP36" s="427"/>
      <c r="CQ36" s="426" t="str">
        <f>IF('各会計、関係団体の財政状況及び健全化判断比率'!BS9="","",'各会計、関係団体の財政状況及び健全化判断比率'!BS9)</f>
        <v>南越前町シルバー人材センター</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老人保健施設特別会計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16</v>
      </c>
      <c r="BX37" s="427"/>
      <c r="BY37" s="426" t="str">
        <f>IF('各会計、関係団体の財政状況及び健全化判断比率'!B71="","",'各会計、関係団体の財政状況及び健全化判断比率'!B71)</f>
        <v>福井県後期高齢者医療広域組合連合（事業会計）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8</v>
      </c>
      <c r="V38" s="427"/>
      <c r="W38" s="426" t="str">
        <f>IF('各会計、関係団体の財政状況及び健全化判断比率'!B32="","",'各会計、関係団体の財政状況及び健全化判断比率'!B32)</f>
        <v>介護保険特別会計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17</v>
      </c>
      <c r="BX38" s="427"/>
      <c r="BY38" s="426" t="str">
        <f>IF('各会計、関係団体の財政状況及び健全化判断比率'!B72="","",'各会計、関係団体の財政状況及び健全化判断比率'!B72)</f>
        <v>福井県市町村総合事務組合（普通会計）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18</v>
      </c>
      <c r="BX39" s="427"/>
      <c r="BY39" s="426" t="str">
        <f>IF('各会計、関係団体の財政状況及び健全化判断比率'!B73="","",'各会計、関係団体の財政状況及び健全化判断比率'!B73)</f>
        <v>福井県市町村総合事務組合（事業会計）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19</v>
      </c>
      <c r="BX40" s="427"/>
      <c r="BY40" s="426" t="str">
        <f>IF('各会計、関係団体の財政状況及び健全化判断比率'!B74="","",'各会計、関係団体の財政状況及び健全化判断比率'!B74)</f>
        <v>福井県丹南広域組合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20</v>
      </c>
      <c r="BX41" s="427"/>
      <c r="BY41" s="426" t="str">
        <f>IF('各会計、関係団体の財政状況及び健全化判断比率'!B75="","",'各会計、関係団体の財政状況及び健全化判断比率'!B75)</f>
        <v>福井県自治会館組合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21</v>
      </c>
      <c r="BX42" s="427"/>
      <c r="BY42" s="426" t="str">
        <f>IF('各会計、関係団体の財政状況及び健全化判断比率'!B76="","",'各会計、関係団体の財政状況及び健全化判断比率'!B76)</f>
        <v>公立丹南病院組合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VXx89/M+bcmw1PyO/WwcgKKvhhyJjy0m2Xjo2Aawo8LILJ16+aLJY0PfDE+Bm92ADqFSxC+wuvyiELhxzhnPIg==" saltValue="QYvIwI/hytABLtw1ts6y4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53" t="s">
        <v>564</v>
      </c>
      <c r="D34" s="1253"/>
      <c r="E34" s="1254"/>
      <c r="F34" s="32">
        <v>6.92</v>
      </c>
      <c r="G34" s="33">
        <v>6.93</v>
      </c>
      <c r="H34" s="33">
        <v>5.32</v>
      </c>
      <c r="I34" s="33">
        <v>6.83</v>
      </c>
      <c r="J34" s="34">
        <v>7.57</v>
      </c>
      <c r="K34" s="22"/>
      <c r="L34" s="22"/>
      <c r="M34" s="22"/>
      <c r="N34" s="22"/>
      <c r="O34" s="22"/>
      <c r="P34" s="22"/>
    </row>
    <row r="35" spans="1:16" ht="39" customHeight="1" x14ac:dyDescent="0.2">
      <c r="A35" s="22"/>
      <c r="B35" s="35"/>
      <c r="C35" s="1247" t="s">
        <v>565</v>
      </c>
      <c r="D35" s="1248"/>
      <c r="E35" s="1249"/>
      <c r="F35" s="36">
        <v>0.26</v>
      </c>
      <c r="G35" s="37">
        <v>0</v>
      </c>
      <c r="H35" s="37">
        <v>0.35</v>
      </c>
      <c r="I35" s="37">
        <v>0.92</v>
      </c>
      <c r="J35" s="38">
        <v>1.43</v>
      </c>
      <c r="K35" s="22"/>
      <c r="L35" s="22"/>
      <c r="M35" s="22"/>
      <c r="N35" s="22"/>
      <c r="O35" s="22"/>
      <c r="P35" s="22"/>
    </row>
    <row r="36" spans="1:16" ht="39" customHeight="1" x14ac:dyDescent="0.2">
      <c r="A36" s="22"/>
      <c r="B36" s="35"/>
      <c r="C36" s="1247" t="s">
        <v>566</v>
      </c>
      <c r="D36" s="1248"/>
      <c r="E36" s="1249"/>
      <c r="F36" s="36">
        <v>3.14</v>
      </c>
      <c r="G36" s="37">
        <v>2.42</v>
      </c>
      <c r="H36" s="37">
        <v>1.52</v>
      </c>
      <c r="I36" s="37">
        <v>1.4</v>
      </c>
      <c r="J36" s="38">
        <v>1.37</v>
      </c>
      <c r="K36" s="22"/>
      <c r="L36" s="22"/>
      <c r="M36" s="22"/>
      <c r="N36" s="22"/>
      <c r="O36" s="22"/>
      <c r="P36" s="22"/>
    </row>
    <row r="37" spans="1:16" ht="39" customHeight="1" x14ac:dyDescent="0.2">
      <c r="A37" s="22"/>
      <c r="B37" s="35"/>
      <c r="C37" s="1247" t="s">
        <v>567</v>
      </c>
      <c r="D37" s="1248"/>
      <c r="E37" s="1249"/>
      <c r="F37" s="36">
        <v>0.02</v>
      </c>
      <c r="G37" s="37">
        <v>1.69</v>
      </c>
      <c r="H37" s="37">
        <v>0.37</v>
      </c>
      <c r="I37" s="37">
        <v>0.14000000000000001</v>
      </c>
      <c r="J37" s="38">
        <v>0.06</v>
      </c>
      <c r="K37" s="22"/>
      <c r="L37" s="22"/>
      <c r="M37" s="22"/>
      <c r="N37" s="22"/>
      <c r="O37" s="22"/>
      <c r="P37" s="22"/>
    </row>
    <row r="38" spans="1:16" ht="39" customHeight="1" x14ac:dyDescent="0.2">
      <c r="A38" s="22"/>
      <c r="B38" s="35"/>
      <c r="C38" s="1247" t="s">
        <v>568</v>
      </c>
      <c r="D38" s="1248"/>
      <c r="E38" s="1249"/>
      <c r="F38" s="36">
        <v>0.01</v>
      </c>
      <c r="G38" s="37">
        <v>0.01</v>
      </c>
      <c r="H38" s="37">
        <v>0.01</v>
      </c>
      <c r="I38" s="37">
        <v>0.01</v>
      </c>
      <c r="J38" s="38">
        <v>0.01</v>
      </c>
      <c r="K38" s="22"/>
      <c r="L38" s="22"/>
      <c r="M38" s="22"/>
      <c r="N38" s="22"/>
      <c r="O38" s="22"/>
      <c r="P38" s="22"/>
    </row>
    <row r="39" spans="1:16" ht="39" customHeight="1" x14ac:dyDescent="0.2">
      <c r="A39" s="22"/>
      <c r="B39" s="35"/>
      <c r="C39" s="1247" t="s">
        <v>569</v>
      </c>
      <c r="D39" s="1248"/>
      <c r="E39" s="1249"/>
      <c r="F39" s="36">
        <v>0.01</v>
      </c>
      <c r="G39" s="37">
        <v>0.01</v>
      </c>
      <c r="H39" s="37">
        <v>0.01</v>
      </c>
      <c r="I39" s="37">
        <v>0.01</v>
      </c>
      <c r="J39" s="38">
        <v>0.01</v>
      </c>
      <c r="K39" s="22"/>
      <c r="L39" s="22"/>
      <c r="M39" s="22"/>
      <c r="N39" s="22"/>
      <c r="O39" s="22"/>
      <c r="P39" s="22"/>
    </row>
    <row r="40" spans="1:16" ht="39" customHeight="1" x14ac:dyDescent="0.2">
      <c r="A40" s="22"/>
      <c r="B40" s="35"/>
      <c r="C40" s="1247" t="s">
        <v>570</v>
      </c>
      <c r="D40" s="1248"/>
      <c r="E40" s="1249"/>
      <c r="F40" s="36">
        <v>0.01</v>
      </c>
      <c r="G40" s="37">
        <v>0.01</v>
      </c>
      <c r="H40" s="37">
        <v>0.01</v>
      </c>
      <c r="I40" s="37">
        <v>0.01</v>
      </c>
      <c r="J40" s="38">
        <v>0.01</v>
      </c>
      <c r="K40" s="22"/>
      <c r="L40" s="22"/>
      <c r="M40" s="22"/>
      <c r="N40" s="22"/>
      <c r="O40" s="22"/>
      <c r="P40" s="22"/>
    </row>
    <row r="41" spans="1:16" ht="39" customHeight="1" x14ac:dyDescent="0.2">
      <c r="A41" s="22"/>
      <c r="B41" s="35"/>
      <c r="C41" s="1247" t="s">
        <v>571</v>
      </c>
      <c r="D41" s="1248"/>
      <c r="E41" s="1249"/>
      <c r="F41" s="36">
        <v>0.01</v>
      </c>
      <c r="G41" s="37">
        <v>0.01</v>
      </c>
      <c r="H41" s="37">
        <v>0.01</v>
      </c>
      <c r="I41" s="37">
        <v>0</v>
      </c>
      <c r="J41" s="38">
        <v>0</v>
      </c>
      <c r="K41" s="22"/>
      <c r="L41" s="22"/>
      <c r="M41" s="22"/>
      <c r="N41" s="22"/>
      <c r="O41" s="22"/>
      <c r="P41" s="22"/>
    </row>
    <row r="42" spans="1:16" ht="39" customHeight="1" x14ac:dyDescent="0.2">
      <c r="A42" s="22"/>
      <c r="B42" s="39"/>
      <c r="C42" s="1247" t="s">
        <v>572</v>
      </c>
      <c r="D42" s="1248"/>
      <c r="E42" s="1249"/>
      <c r="F42" s="36" t="s">
        <v>515</v>
      </c>
      <c r="G42" s="37" t="s">
        <v>515</v>
      </c>
      <c r="H42" s="37" t="s">
        <v>515</v>
      </c>
      <c r="I42" s="37" t="s">
        <v>515</v>
      </c>
      <c r="J42" s="38" t="s">
        <v>515</v>
      </c>
      <c r="K42" s="22"/>
      <c r="L42" s="22"/>
      <c r="M42" s="22"/>
      <c r="N42" s="22"/>
      <c r="O42" s="22"/>
      <c r="P42" s="22"/>
    </row>
    <row r="43" spans="1:16" ht="39" customHeight="1" thickBot="1" x14ac:dyDescent="0.25">
      <c r="A43" s="22"/>
      <c r="B43" s="40"/>
      <c r="C43" s="1250" t="s">
        <v>573</v>
      </c>
      <c r="D43" s="1251"/>
      <c r="E43" s="1252"/>
      <c r="F43" s="41">
        <v>0.01</v>
      </c>
      <c r="G43" s="42">
        <v>0.01</v>
      </c>
      <c r="H43" s="42">
        <v>0.01</v>
      </c>
      <c r="I43" s="42">
        <v>0.01</v>
      </c>
      <c r="J43" s="43">
        <v>0.01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fOB8MH63k63JrGWohTeQ54Zo8Tw7FQ71eCRBJvNwsXTDJXzncUtoST2IiO+LNv01NhpVUOJ+z6vO76iqTafGHQ==" saltValue="vsjNE93WWPW0eMtNZgzP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73" t="s">
        <v>10</v>
      </c>
      <c r="C45" s="1274"/>
      <c r="D45" s="58"/>
      <c r="E45" s="1279" t="s">
        <v>11</v>
      </c>
      <c r="F45" s="1279"/>
      <c r="G45" s="1279"/>
      <c r="H45" s="1279"/>
      <c r="I45" s="1279"/>
      <c r="J45" s="1280"/>
      <c r="K45" s="59">
        <v>1175</v>
      </c>
      <c r="L45" s="60">
        <v>1099</v>
      </c>
      <c r="M45" s="60">
        <v>1031</v>
      </c>
      <c r="N45" s="60">
        <v>873</v>
      </c>
      <c r="O45" s="61">
        <v>748</v>
      </c>
      <c r="P45" s="48"/>
      <c r="Q45" s="48"/>
      <c r="R45" s="48"/>
      <c r="S45" s="48"/>
      <c r="T45" s="48"/>
      <c r="U45" s="48"/>
    </row>
    <row r="46" spans="1:21" ht="30.75" customHeight="1" x14ac:dyDescent="0.2">
      <c r="A46" s="48"/>
      <c r="B46" s="1275"/>
      <c r="C46" s="1276"/>
      <c r="D46" s="62"/>
      <c r="E46" s="1257" t="s">
        <v>12</v>
      </c>
      <c r="F46" s="1257"/>
      <c r="G46" s="1257"/>
      <c r="H46" s="1257"/>
      <c r="I46" s="1257"/>
      <c r="J46" s="1258"/>
      <c r="K46" s="63" t="s">
        <v>515</v>
      </c>
      <c r="L46" s="64" t="s">
        <v>515</v>
      </c>
      <c r="M46" s="64" t="s">
        <v>515</v>
      </c>
      <c r="N46" s="64" t="s">
        <v>515</v>
      </c>
      <c r="O46" s="65" t="s">
        <v>515</v>
      </c>
      <c r="P46" s="48"/>
      <c r="Q46" s="48"/>
      <c r="R46" s="48"/>
      <c r="S46" s="48"/>
      <c r="T46" s="48"/>
      <c r="U46" s="48"/>
    </row>
    <row r="47" spans="1:21" ht="30.75" customHeight="1" x14ac:dyDescent="0.2">
      <c r="A47" s="48"/>
      <c r="B47" s="1275"/>
      <c r="C47" s="1276"/>
      <c r="D47" s="62"/>
      <c r="E47" s="1257" t="s">
        <v>13</v>
      </c>
      <c r="F47" s="1257"/>
      <c r="G47" s="1257"/>
      <c r="H47" s="1257"/>
      <c r="I47" s="1257"/>
      <c r="J47" s="1258"/>
      <c r="K47" s="63" t="s">
        <v>515</v>
      </c>
      <c r="L47" s="64" t="s">
        <v>515</v>
      </c>
      <c r="M47" s="64" t="s">
        <v>515</v>
      </c>
      <c r="N47" s="64" t="s">
        <v>515</v>
      </c>
      <c r="O47" s="65" t="s">
        <v>515</v>
      </c>
      <c r="P47" s="48"/>
      <c r="Q47" s="48"/>
      <c r="R47" s="48"/>
      <c r="S47" s="48"/>
      <c r="T47" s="48"/>
      <c r="U47" s="48"/>
    </row>
    <row r="48" spans="1:21" ht="30.75" customHeight="1" x14ac:dyDescent="0.2">
      <c r="A48" s="48"/>
      <c r="B48" s="1275"/>
      <c r="C48" s="1276"/>
      <c r="D48" s="62"/>
      <c r="E48" s="1257" t="s">
        <v>14</v>
      </c>
      <c r="F48" s="1257"/>
      <c r="G48" s="1257"/>
      <c r="H48" s="1257"/>
      <c r="I48" s="1257"/>
      <c r="J48" s="1258"/>
      <c r="K48" s="63">
        <v>342</v>
      </c>
      <c r="L48" s="64">
        <v>343</v>
      </c>
      <c r="M48" s="64">
        <v>311</v>
      </c>
      <c r="N48" s="64">
        <v>255</v>
      </c>
      <c r="O48" s="65">
        <v>216</v>
      </c>
      <c r="P48" s="48"/>
      <c r="Q48" s="48"/>
      <c r="R48" s="48"/>
      <c r="S48" s="48"/>
      <c r="T48" s="48"/>
      <c r="U48" s="48"/>
    </row>
    <row r="49" spans="1:21" ht="30.75" customHeight="1" x14ac:dyDescent="0.2">
      <c r="A49" s="48"/>
      <c r="B49" s="1275"/>
      <c r="C49" s="1276"/>
      <c r="D49" s="62"/>
      <c r="E49" s="1257" t="s">
        <v>15</v>
      </c>
      <c r="F49" s="1257"/>
      <c r="G49" s="1257"/>
      <c r="H49" s="1257"/>
      <c r="I49" s="1257"/>
      <c r="J49" s="1258"/>
      <c r="K49" s="63">
        <v>44</v>
      </c>
      <c r="L49" s="64">
        <v>53</v>
      </c>
      <c r="M49" s="64">
        <v>66</v>
      </c>
      <c r="N49" s="64">
        <v>67</v>
      </c>
      <c r="O49" s="65">
        <v>47</v>
      </c>
      <c r="P49" s="48"/>
      <c r="Q49" s="48"/>
      <c r="R49" s="48"/>
      <c r="S49" s="48"/>
      <c r="T49" s="48"/>
      <c r="U49" s="48"/>
    </row>
    <row r="50" spans="1:21" ht="30.75" customHeight="1" x14ac:dyDescent="0.2">
      <c r="A50" s="48"/>
      <c r="B50" s="1275"/>
      <c r="C50" s="1276"/>
      <c r="D50" s="62"/>
      <c r="E50" s="1257" t="s">
        <v>16</v>
      </c>
      <c r="F50" s="1257"/>
      <c r="G50" s="1257"/>
      <c r="H50" s="1257"/>
      <c r="I50" s="1257"/>
      <c r="J50" s="1258"/>
      <c r="K50" s="63" t="s">
        <v>515</v>
      </c>
      <c r="L50" s="64" t="s">
        <v>515</v>
      </c>
      <c r="M50" s="64" t="s">
        <v>515</v>
      </c>
      <c r="N50" s="64" t="s">
        <v>515</v>
      </c>
      <c r="O50" s="65" t="s">
        <v>515</v>
      </c>
      <c r="P50" s="48"/>
      <c r="Q50" s="48"/>
      <c r="R50" s="48"/>
      <c r="S50" s="48"/>
      <c r="T50" s="48"/>
      <c r="U50" s="48"/>
    </row>
    <row r="51" spans="1:21" ht="30.75" customHeight="1" x14ac:dyDescent="0.2">
      <c r="A51" s="48"/>
      <c r="B51" s="1277"/>
      <c r="C51" s="1278"/>
      <c r="D51" s="66"/>
      <c r="E51" s="1257" t="s">
        <v>17</v>
      </c>
      <c r="F51" s="1257"/>
      <c r="G51" s="1257"/>
      <c r="H51" s="1257"/>
      <c r="I51" s="1257"/>
      <c r="J51" s="1258"/>
      <c r="K51" s="63" t="s">
        <v>515</v>
      </c>
      <c r="L51" s="64" t="s">
        <v>515</v>
      </c>
      <c r="M51" s="64" t="s">
        <v>515</v>
      </c>
      <c r="N51" s="64" t="s">
        <v>515</v>
      </c>
      <c r="O51" s="65" t="s">
        <v>515</v>
      </c>
      <c r="P51" s="48"/>
      <c r="Q51" s="48"/>
      <c r="R51" s="48"/>
      <c r="S51" s="48"/>
      <c r="T51" s="48"/>
      <c r="U51" s="48"/>
    </row>
    <row r="52" spans="1:21" ht="30.75" customHeight="1" x14ac:dyDescent="0.2">
      <c r="A52" s="48"/>
      <c r="B52" s="1255" t="s">
        <v>18</v>
      </c>
      <c r="C52" s="1256"/>
      <c r="D52" s="66"/>
      <c r="E52" s="1257" t="s">
        <v>19</v>
      </c>
      <c r="F52" s="1257"/>
      <c r="G52" s="1257"/>
      <c r="H52" s="1257"/>
      <c r="I52" s="1257"/>
      <c r="J52" s="1258"/>
      <c r="K52" s="63">
        <v>1137</v>
      </c>
      <c r="L52" s="64">
        <v>1108</v>
      </c>
      <c r="M52" s="64">
        <v>1076</v>
      </c>
      <c r="N52" s="64">
        <v>956</v>
      </c>
      <c r="O52" s="65">
        <v>891</v>
      </c>
      <c r="P52" s="48"/>
      <c r="Q52" s="48"/>
      <c r="R52" s="48"/>
      <c r="S52" s="48"/>
      <c r="T52" s="48"/>
      <c r="U52" s="48"/>
    </row>
    <row r="53" spans="1:21" ht="30.75" customHeight="1" thickBot="1" x14ac:dyDescent="0.25">
      <c r="A53" s="48"/>
      <c r="B53" s="1259" t="s">
        <v>20</v>
      </c>
      <c r="C53" s="1260"/>
      <c r="D53" s="67"/>
      <c r="E53" s="1261" t="s">
        <v>21</v>
      </c>
      <c r="F53" s="1261"/>
      <c r="G53" s="1261"/>
      <c r="H53" s="1261"/>
      <c r="I53" s="1261"/>
      <c r="J53" s="1262"/>
      <c r="K53" s="68">
        <v>424</v>
      </c>
      <c r="L53" s="69">
        <v>387</v>
      </c>
      <c r="M53" s="69">
        <v>332</v>
      </c>
      <c r="N53" s="69">
        <v>239</v>
      </c>
      <c r="O53" s="70">
        <v>120</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5">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2">
      <c r="B57" s="1263" t="s">
        <v>24</v>
      </c>
      <c r="C57" s="1264"/>
      <c r="D57" s="1267" t="s">
        <v>25</v>
      </c>
      <c r="E57" s="1268"/>
      <c r="F57" s="1268"/>
      <c r="G57" s="1268"/>
      <c r="H57" s="1268"/>
      <c r="I57" s="1268"/>
      <c r="J57" s="1269"/>
      <c r="K57" s="83"/>
      <c r="L57" s="84"/>
      <c r="M57" s="84"/>
      <c r="N57" s="84"/>
      <c r="O57" s="85"/>
    </row>
    <row r="58" spans="1:21" ht="31.5" customHeight="1" thickBot="1" x14ac:dyDescent="0.25">
      <c r="B58" s="1265"/>
      <c r="C58" s="1266"/>
      <c r="D58" s="1270" t="s">
        <v>26</v>
      </c>
      <c r="E58" s="1271"/>
      <c r="F58" s="1271"/>
      <c r="G58" s="1271"/>
      <c r="H58" s="1271"/>
      <c r="I58" s="1271"/>
      <c r="J58" s="1272"/>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Jj3GDME5qZ8rh+qAfr3GITLVsM85+EijsegpqVd/ja7aGAtOVHEm3zEF4rid7Sohz9P8CC1dkKJUj4vgElaiA==" saltValue="B+EA1kXyTcauggjkPqXgP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557</v>
      </c>
      <c r="J40" s="100" t="s">
        <v>558</v>
      </c>
      <c r="K40" s="100" t="s">
        <v>559</v>
      </c>
      <c r="L40" s="100" t="s">
        <v>560</v>
      </c>
      <c r="M40" s="101" t="s">
        <v>561</v>
      </c>
    </row>
    <row r="41" spans="2:13" ht="27.75" customHeight="1" x14ac:dyDescent="0.2">
      <c r="B41" s="1293" t="s">
        <v>29</v>
      </c>
      <c r="C41" s="1294"/>
      <c r="D41" s="102"/>
      <c r="E41" s="1295" t="s">
        <v>30</v>
      </c>
      <c r="F41" s="1295"/>
      <c r="G41" s="1295"/>
      <c r="H41" s="1296"/>
      <c r="I41" s="103">
        <v>7160</v>
      </c>
      <c r="J41" s="104">
        <v>6734</v>
      </c>
      <c r="K41" s="104">
        <v>6269</v>
      </c>
      <c r="L41" s="104">
        <v>5770</v>
      </c>
      <c r="M41" s="105">
        <v>5856</v>
      </c>
    </row>
    <row r="42" spans="2:13" ht="27.75" customHeight="1" x14ac:dyDescent="0.2">
      <c r="B42" s="1283"/>
      <c r="C42" s="1284"/>
      <c r="D42" s="106"/>
      <c r="E42" s="1287" t="s">
        <v>31</v>
      </c>
      <c r="F42" s="1287"/>
      <c r="G42" s="1287"/>
      <c r="H42" s="1288"/>
      <c r="I42" s="107">
        <v>885</v>
      </c>
      <c r="J42" s="108">
        <v>549</v>
      </c>
      <c r="K42" s="108">
        <v>713</v>
      </c>
      <c r="L42" s="108">
        <v>617</v>
      </c>
      <c r="M42" s="109">
        <v>478</v>
      </c>
    </row>
    <row r="43" spans="2:13" ht="27.75" customHeight="1" x14ac:dyDescent="0.2">
      <c r="B43" s="1283"/>
      <c r="C43" s="1284"/>
      <c r="D43" s="106"/>
      <c r="E43" s="1287" t="s">
        <v>32</v>
      </c>
      <c r="F43" s="1287"/>
      <c r="G43" s="1287"/>
      <c r="H43" s="1288"/>
      <c r="I43" s="107">
        <v>2634</v>
      </c>
      <c r="J43" s="108">
        <v>2384</v>
      </c>
      <c r="K43" s="108">
        <v>2008</v>
      </c>
      <c r="L43" s="108">
        <v>1715</v>
      </c>
      <c r="M43" s="109">
        <v>1285</v>
      </c>
    </row>
    <row r="44" spans="2:13" ht="27.75" customHeight="1" x14ac:dyDescent="0.2">
      <c r="B44" s="1283"/>
      <c r="C44" s="1284"/>
      <c r="D44" s="106"/>
      <c r="E44" s="1287" t="s">
        <v>33</v>
      </c>
      <c r="F44" s="1287"/>
      <c r="G44" s="1287"/>
      <c r="H44" s="1288"/>
      <c r="I44" s="107">
        <v>440</v>
      </c>
      <c r="J44" s="108">
        <v>445</v>
      </c>
      <c r="K44" s="108">
        <v>437</v>
      </c>
      <c r="L44" s="108">
        <v>584</v>
      </c>
      <c r="M44" s="109">
        <v>1172</v>
      </c>
    </row>
    <row r="45" spans="2:13" ht="27.75" customHeight="1" x14ac:dyDescent="0.2">
      <c r="B45" s="1283"/>
      <c r="C45" s="1284"/>
      <c r="D45" s="106"/>
      <c r="E45" s="1287" t="s">
        <v>34</v>
      </c>
      <c r="F45" s="1287"/>
      <c r="G45" s="1287"/>
      <c r="H45" s="1288"/>
      <c r="I45" s="107">
        <v>1477</v>
      </c>
      <c r="J45" s="108">
        <v>1455</v>
      </c>
      <c r="K45" s="108">
        <v>1381</v>
      </c>
      <c r="L45" s="108">
        <v>1337</v>
      </c>
      <c r="M45" s="109">
        <v>1292</v>
      </c>
    </row>
    <row r="46" spans="2:13" ht="27.75" customHeight="1" x14ac:dyDescent="0.2">
      <c r="B46" s="1283"/>
      <c r="C46" s="1284"/>
      <c r="D46" s="110"/>
      <c r="E46" s="1287" t="s">
        <v>35</v>
      </c>
      <c r="F46" s="1287"/>
      <c r="G46" s="1287"/>
      <c r="H46" s="1288"/>
      <c r="I46" s="107" t="s">
        <v>515</v>
      </c>
      <c r="J46" s="108" t="s">
        <v>515</v>
      </c>
      <c r="K46" s="108" t="s">
        <v>515</v>
      </c>
      <c r="L46" s="108" t="s">
        <v>515</v>
      </c>
      <c r="M46" s="109" t="s">
        <v>515</v>
      </c>
    </row>
    <row r="47" spans="2:13" ht="27.75" customHeight="1" x14ac:dyDescent="0.2">
      <c r="B47" s="1283"/>
      <c r="C47" s="1284"/>
      <c r="D47" s="111"/>
      <c r="E47" s="1297" t="s">
        <v>36</v>
      </c>
      <c r="F47" s="1298"/>
      <c r="G47" s="1298"/>
      <c r="H47" s="1299"/>
      <c r="I47" s="107" t="s">
        <v>515</v>
      </c>
      <c r="J47" s="108" t="s">
        <v>515</v>
      </c>
      <c r="K47" s="108" t="s">
        <v>515</v>
      </c>
      <c r="L47" s="108" t="s">
        <v>515</v>
      </c>
      <c r="M47" s="109" t="s">
        <v>515</v>
      </c>
    </row>
    <row r="48" spans="2:13" ht="27.75" customHeight="1" x14ac:dyDescent="0.2">
      <c r="B48" s="1283"/>
      <c r="C48" s="1284"/>
      <c r="D48" s="106"/>
      <c r="E48" s="1287" t="s">
        <v>37</v>
      </c>
      <c r="F48" s="1287"/>
      <c r="G48" s="1287"/>
      <c r="H48" s="1288"/>
      <c r="I48" s="107" t="s">
        <v>515</v>
      </c>
      <c r="J48" s="108" t="s">
        <v>515</v>
      </c>
      <c r="K48" s="108" t="s">
        <v>515</v>
      </c>
      <c r="L48" s="108" t="s">
        <v>515</v>
      </c>
      <c r="M48" s="109" t="s">
        <v>515</v>
      </c>
    </row>
    <row r="49" spans="2:13" ht="27.75" customHeight="1" x14ac:dyDescent="0.2">
      <c r="B49" s="1285"/>
      <c r="C49" s="1286"/>
      <c r="D49" s="106"/>
      <c r="E49" s="1287" t="s">
        <v>38</v>
      </c>
      <c r="F49" s="1287"/>
      <c r="G49" s="1287"/>
      <c r="H49" s="1288"/>
      <c r="I49" s="107" t="s">
        <v>515</v>
      </c>
      <c r="J49" s="108" t="s">
        <v>515</v>
      </c>
      <c r="K49" s="108" t="s">
        <v>515</v>
      </c>
      <c r="L49" s="108" t="s">
        <v>515</v>
      </c>
      <c r="M49" s="109" t="s">
        <v>515</v>
      </c>
    </row>
    <row r="50" spans="2:13" ht="27.75" customHeight="1" x14ac:dyDescent="0.2">
      <c r="B50" s="1281" t="s">
        <v>39</v>
      </c>
      <c r="C50" s="1282"/>
      <c r="D50" s="112"/>
      <c r="E50" s="1287" t="s">
        <v>40</v>
      </c>
      <c r="F50" s="1287"/>
      <c r="G50" s="1287"/>
      <c r="H50" s="1288"/>
      <c r="I50" s="107">
        <v>3645</v>
      </c>
      <c r="J50" s="108">
        <v>3457</v>
      </c>
      <c r="K50" s="108">
        <v>3448</v>
      </c>
      <c r="L50" s="108">
        <v>3506</v>
      </c>
      <c r="M50" s="109">
        <v>3461</v>
      </c>
    </row>
    <row r="51" spans="2:13" ht="27.75" customHeight="1" x14ac:dyDescent="0.2">
      <c r="B51" s="1283"/>
      <c r="C51" s="1284"/>
      <c r="D51" s="106"/>
      <c r="E51" s="1287" t="s">
        <v>41</v>
      </c>
      <c r="F51" s="1287"/>
      <c r="G51" s="1287"/>
      <c r="H51" s="1288"/>
      <c r="I51" s="107">
        <v>4</v>
      </c>
      <c r="J51" s="108">
        <v>12</v>
      </c>
      <c r="K51" s="108">
        <v>76</v>
      </c>
      <c r="L51" s="108">
        <v>130</v>
      </c>
      <c r="M51" s="109">
        <v>144</v>
      </c>
    </row>
    <row r="52" spans="2:13" ht="27.75" customHeight="1" x14ac:dyDescent="0.2">
      <c r="B52" s="1285"/>
      <c r="C52" s="1286"/>
      <c r="D52" s="106"/>
      <c r="E52" s="1287" t="s">
        <v>42</v>
      </c>
      <c r="F52" s="1287"/>
      <c r="G52" s="1287"/>
      <c r="H52" s="1288"/>
      <c r="I52" s="107">
        <v>9447</v>
      </c>
      <c r="J52" s="108">
        <v>9033</v>
      </c>
      <c r="K52" s="108">
        <v>8571</v>
      </c>
      <c r="L52" s="108">
        <v>8172</v>
      </c>
      <c r="M52" s="109">
        <v>8272</v>
      </c>
    </row>
    <row r="53" spans="2:13" ht="27.75" customHeight="1" thickBot="1" x14ac:dyDescent="0.25">
      <c r="B53" s="1289" t="s">
        <v>43</v>
      </c>
      <c r="C53" s="1290"/>
      <c r="D53" s="113"/>
      <c r="E53" s="1291" t="s">
        <v>44</v>
      </c>
      <c r="F53" s="1291"/>
      <c r="G53" s="1291"/>
      <c r="H53" s="1292"/>
      <c r="I53" s="114">
        <v>-501</v>
      </c>
      <c r="J53" s="115">
        <v>-935</v>
      </c>
      <c r="K53" s="115">
        <v>-1288</v>
      </c>
      <c r="L53" s="115">
        <v>-1784</v>
      </c>
      <c r="M53" s="116">
        <v>-1794</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6Csfsc6vMOY2Bw1d7sJGhDtgNeJdbLWfKsDzfVw9MbP2ZVErr45jk4Vv2ENe/jiLSGmbHwLghSw5gxsvvKcwXg==" saltValue="ymqI8yiMDG5UmZhSvwV4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559</v>
      </c>
      <c r="G54" s="125" t="s">
        <v>560</v>
      </c>
      <c r="H54" s="126" t="s">
        <v>561</v>
      </c>
    </row>
    <row r="55" spans="2:8" ht="52.5" customHeight="1" x14ac:dyDescent="0.2">
      <c r="B55" s="127"/>
      <c r="C55" s="1308" t="s">
        <v>47</v>
      </c>
      <c r="D55" s="1308"/>
      <c r="E55" s="1309"/>
      <c r="F55" s="128">
        <v>2120</v>
      </c>
      <c r="G55" s="128">
        <v>2200</v>
      </c>
      <c r="H55" s="129">
        <v>2202</v>
      </c>
    </row>
    <row r="56" spans="2:8" ht="52.5" customHeight="1" x14ac:dyDescent="0.2">
      <c r="B56" s="130"/>
      <c r="C56" s="1310" t="s">
        <v>48</v>
      </c>
      <c r="D56" s="1310"/>
      <c r="E56" s="1311"/>
      <c r="F56" s="131">
        <v>575</v>
      </c>
      <c r="G56" s="131">
        <v>577</v>
      </c>
      <c r="H56" s="132">
        <v>508</v>
      </c>
    </row>
    <row r="57" spans="2:8" ht="53.25" customHeight="1" x14ac:dyDescent="0.2">
      <c r="B57" s="130"/>
      <c r="C57" s="1312" t="s">
        <v>49</v>
      </c>
      <c r="D57" s="1312"/>
      <c r="E57" s="1313"/>
      <c r="F57" s="133">
        <v>1909</v>
      </c>
      <c r="G57" s="133">
        <v>1810</v>
      </c>
      <c r="H57" s="134">
        <v>1819</v>
      </c>
    </row>
    <row r="58" spans="2:8" ht="45.75" customHeight="1" x14ac:dyDescent="0.2">
      <c r="B58" s="135"/>
      <c r="C58" s="1300" t="s">
        <v>596</v>
      </c>
      <c r="D58" s="1301"/>
      <c r="E58" s="1302"/>
      <c r="F58" s="136">
        <v>1437</v>
      </c>
      <c r="G58" s="136">
        <v>1339</v>
      </c>
      <c r="H58" s="137">
        <v>1291</v>
      </c>
    </row>
    <row r="59" spans="2:8" ht="45.75" customHeight="1" x14ac:dyDescent="0.2">
      <c r="B59" s="135"/>
      <c r="C59" s="1300" t="s">
        <v>597</v>
      </c>
      <c r="D59" s="1301"/>
      <c r="E59" s="1302"/>
      <c r="F59" s="136">
        <v>100</v>
      </c>
      <c r="G59" s="136">
        <v>100</v>
      </c>
      <c r="H59" s="137">
        <v>100</v>
      </c>
    </row>
    <row r="60" spans="2:8" ht="45.75" customHeight="1" x14ac:dyDescent="0.2">
      <c r="B60" s="135"/>
      <c r="C60" s="1300" t="s">
        <v>598</v>
      </c>
      <c r="D60" s="1301"/>
      <c r="E60" s="1302"/>
      <c r="F60" s="136">
        <v>81</v>
      </c>
      <c r="G60" s="136">
        <v>73</v>
      </c>
      <c r="H60" s="137">
        <v>94</v>
      </c>
    </row>
    <row r="61" spans="2:8" ht="45.75" customHeight="1" x14ac:dyDescent="0.2">
      <c r="B61" s="135"/>
      <c r="C61" s="1300" t="s">
        <v>599</v>
      </c>
      <c r="D61" s="1301"/>
      <c r="E61" s="1302"/>
      <c r="F61" s="136">
        <v>83</v>
      </c>
      <c r="G61" s="136">
        <v>77</v>
      </c>
      <c r="H61" s="137">
        <v>77</v>
      </c>
    </row>
    <row r="62" spans="2:8" ht="45.75" customHeight="1" thickBot="1" x14ac:dyDescent="0.25">
      <c r="B62" s="138"/>
      <c r="C62" s="1303" t="s">
        <v>600</v>
      </c>
      <c r="D62" s="1304"/>
      <c r="E62" s="1305"/>
      <c r="F62" s="139">
        <v>16</v>
      </c>
      <c r="G62" s="139">
        <v>43</v>
      </c>
      <c r="H62" s="140">
        <v>66</v>
      </c>
    </row>
    <row r="63" spans="2:8" ht="52.5" customHeight="1" thickBot="1" x14ac:dyDescent="0.25">
      <c r="B63" s="141"/>
      <c r="C63" s="1306" t="s">
        <v>50</v>
      </c>
      <c r="D63" s="1306"/>
      <c r="E63" s="1307"/>
      <c r="F63" s="142">
        <v>4605</v>
      </c>
      <c r="G63" s="142">
        <v>4587</v>
      </c>
      <c r="H63" s="143">
        <v>4529</v>
      </c>
    </row>
    <row r="64" spans="2:8" ht="15" customHeight="1" x14ac:dyDescent="0.2"/>
  </sheetData>
  <sheetProtection algorithmName="SHA-512" hashValue="5r8i+BR8SdrEWYu3UlW1XEme21A6pH4k4UPJlRt1C2s3LwaeomEjWZqMTjg9Kn5CUunXEI72UdesoeZYHUVzbw==" saltValue="x8iSEN8opLjwnTrxArxs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0" zoomScaleNormal="80" zoomScaleSheetLayoutView="55" workbookViewId="0">
      <selection activeCell="CP39" sqref="CP39"/>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602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5" t="s">
        <v>604</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ht="13.2" x14ac:dyDescent="0.2">
      <c r="B44" s="397"/>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ht="13.2" x14ac:dyDescent="0.2">
      <c r="B45" s="397"/>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ht="13.2" x14ac:dyDescent="0.2">
      <c r="B46" s="397"/>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ht="13.2" x14ac:dyDescent="0.2">
      <c r="B47" s="397"/>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605</v>
      </c>
    </row>
    <row r="50" spans="1:109" ht="13.2" x14ac:dyDescent="0.2">
      <c r="B50" s="397"/>
      <c r="G50" s="1324"/>
      <c r="H50" s="1324"/>
      <c r="I50" s="1324"/>
      <c r="J50" s="1324"/>
      <c r="K50" s="407"/>
      <c r="L50" s="407"/>
      <c r="M50" s="408"/>
      <c r="N50" s="408"/>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28" t="s">
        <v>557</v>
      </c>
      <c r="BQ50" s="1328"/>
      <c r="BR50" s="1328"/>
      <c r="BS50" s="1328"/>
      <c r="BT50" s="1328"/>
      <c r="BU50" s="1328"/>
      <c r="BV50" s="1328"/>
      <c r="BW50" s="1328"/>
      <c r="BX50" s="1328" t="s">
        <v>558</v>
      </c>
      <c r="BY50" s="1328"/>
      <c r="BZ50" s="1328"/>
      <c r="CA50" s="1328"/>
      <c r="CB50" s="1328"/>
      <c r="CC50" s="1328"/>
      <c r="CD50" s="1328"/>
      <c r="CE50" s="1328"/>
      <c r="CF50" s="1328" t="s">
        <v>559</v>
      </c>
      <c r="CG50" s="1328"/>
      <c r="CH50" s="1328"/>
      <c r="CI50" s="1328"/>
      <c r="CJ50" s="1328"/>
      <c r="CK50" s="1328"/>
      <c r="CL50" s="1328"/>
      <c r="CM50" s="1328"/>
      <c r="CN50" s="1328" t="s">
        <v>560</v>
      </c>
      <c r="CO50" s="1328"/>
      <c r="CP50" s="1328"/>
      <c r="CQ50" s="1328"/>
      <c r="CR50" s="1328"/>
      <c r="CS50" s="1328"/>
      <c r="CT50" s="1328"/>
      <c r="CU50" s="1328"/>
      <c r="CV50" s="1328" t="s">
        <v>561</v>
      </c>
      <c r="CW50" s="1328"/>
      <c r="CX50" s="1328"/>
      <c r="CY50" s="1328"/>
      <c r="CZ50" s="1328"/>
      <c r="DA50" s="1328"/>
      <c r="DB50" s="1328"/>
      <c r="DC50" s="1328"/>
    </row>
    <row r="51" spans="1:109" ht="13.5" customHeight="1" x14ac:dyDescent="0.2">
      <c r="B51" s="397"/>
      <c r="G51" s="1329"/>
      <c r="H51" s="1329"/>
      <c r="I51" s="1332"/>
      <c r="J51" s="1332"/>
      <c r="K51" s="1330"/>
      <c r="L51" s="1330"/>
      <c r="M51" s="1330"/>
      <c r="N51" s="1330"/>
      <c r="AM51" s="406"/>
      <c r="AN51" s="1331" t="s">
        <v>606</v>
      </c>
      <c r="AO51" s="1331"/>
      <c r="AP51" s="1331"/>
      <c r="AQ51" s="1331"/>
      <c r="AR51" s="1331"/>
      <c r="AS51" s="1331"/>
      <c r="AT51" s="1331"/>
      <c r="AU51" s="1331"/>
      <c r="AV51" s="1331"/>
      <c r="AW51" s="1331"/>
      <c r="AX51" s="1331"/>
      <c r="AY51" s="1331"/>
      <c r="AZ51" s="1331"/>
      <c r="BA51" s="1331"/>
      <c r="BB51" s="1331" t="s">
        <v>607</v>
      </c>
      <c r="BC51" s="1331"/>
      <c r="BD51" s="1331"/>
      <c r="BE51" s="1331"/>
      <c r="BF51" s="1331"/>
      <c r="BG51" s="1331"/>
      <c r="BH51" s="1331"/>
      <c r="BI51" s="1331"/>
      <c r="BJ51" s="1331"/>
      <c r="BK51" s="1331"/>
      <c r="BL51" s="1331"/>
      <c r="BM51" s="1331"/>
      <c r="BN51" s="1331"/>
      <c r="BO51" s="1331"/>
      <c r="BP51" s="1314"/>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ht="13.2" x14ac:dyDescent="0.2">
      <c r="B52" s="397"/>
      <c r="G52" s="1329"/>
      <c r="H52" s="1329"/>
      <c r="I52" s="1332"/>
      <c r="J52" s="1332"/>
      <c r="K52" s="1330"/>
      <c r="L52" s="1330"/>
      <c r="M52" s="1330"/>
      <c r="N52" s="1330"/>
      <c r="AM52" s="406"/>
      <c r="AN52" s="1331"/>
      <c r="AO52" s="1331"/>
      <c r="AP52" s="1331"/>
      <c r="AQ52" s="1331"/>
      <c r="AR52" s="1331"/>
      <c r="AS52" s="1331"/>
      <c r="AT52" s="1331"/>
      <c r="AU52" s="1331"/>
      <c r="AV52" s="1331"/>
      <c r="AW52" s="1331"/>
      <c r="AX52" s="1331"/>
      <c r="AY52" s="1331"/>
      <c r="AZ52" s="1331"/>
      <c r="BA52" s="1331"/>
      <c r="BB52" s="1331"/>
      <c r="BC52" s="1331"/>
      <c r="BD52" s="1331"/>
      <c r="BE52" s="1331"/>
      <c r="BF52" s="1331"/>
      <c r="BG52" s="1331"/>
      <c r="BH52" s="1331"/>
      <c r="BI52" s="1331"/>
      <c r="BJ52" s="1331"/>
      <c r="BK52" s="1331"/>
      <c r="BL52" s="1331"/>
      <c r="BM52" s="1331"/>
      <c r="BN52" s="1331"/>
      <c r="BO52" s="1331"/>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ht="13.2" x14ac:dyDescent="0.2">
      <c r="A53" s="405"/>
      <c r="B53" s="397"/>
      <c r="G53" s="1329"/>
      <c r="H53" s="1329"/>
      <c r="I53" s="1324"/>
      <c r="J53" s="1324"/>
      <c r="K53" s="1330"/>
      <c r="L53" s="1330"/>
      <c r="M53" s="1330"/>
      <c r="N53" s="1330"/>
      <c r="AM53" s="406"/>
      <c r="AN53" s="1331"/>
      <c r="AO53" s="1331"/>
      <c r="AP53" s="1331"/>
      <c r="AQ53" s="1331"/>
      <c r="AR53" s="1331"/>
      <c r="AS53" s="1331"/>
      <c r="AT53" s="1331"/>
      <c r="AU53" s="1331"/>
      <c r="AV53" s="1331"/>
      <c r="AW53" s="1331"/>
      <c r="AX53" s="1331"/>
      <c r="AY53" s="1331"/>
      <c r="AZ53" s="1331"/>
      <c r="BA53" s="1331"/>
      <c r="BB53" s="1331" t="s">
        <v>608</v>
      </c>
      <c r="BC53" s="1331"/>
      <c r="BD53" s="1331"/>
      <c r="BE53" s="1331"/>
      <c r="BF53" s="1331"/>
      <c r="BG53" s="1331"/>
      <c r="BH53" s="1331"/>
      <c r="BI53" s="1331"/>
      <c r="BJ53" s="1331"/>
      <c r="BK53" s="1331"/>
      <c r="BL53" s="1331"/>
      <c r="BM53" s="1331"/>
      <c r="BN53" s="1331"/>
      <c r="BO53" s="1331"/>
      <c r="BP53" s="1314">
        <v>49</v>
      </c>
      <c r="BQ53" s="1314"/>
      <c r="BR53" s="1314"/>
      <c r="BS53" s="1314"/>
      <c r="BT53" s="1314"/>
      <c r="BU53" s="1314"/>
      <c r="BV53" s="1314"/>
      <c r="BW53" s="1314"/>
      <c r="BX53" s="1314">
        <v>52.6</v>
      </c>
      <c r="BY53" s="1314"/>
      <c r="BZ53" s="1314"/>
      <c r="CA53" s="1314"/>
      <c r="CB53" s="1314"/>
      <c r="CC53" s="1314"/>
      <c r="CD53" s="1314"/>
      <c r="CE53" s="1314"/>
      <c r="CF53" s="1314">
        <v>52.7</v>
      </c>
      <c r="CG53" s="1314"/>
      <c r="CH53" s="1314"/>
      <c r="CI53" s="1314"/>
      <c r="CJ53" s="1314"/>
      <c r="CK53" s="1314"/>
      <c r="CL53" s="1314"/>
      <c r="CM53" s="1314"/>
      <c r="CN53" s="1314">
        <v>54.1</v>
      </c>
      <c r="CO53" s="1314"/>
      <c r="CP53" s="1314"/>
      <c r="CQ53" s="1314"/>
      <c r="CR53" s="1314"/>
      <c r="CS53" s="1314"/>
      <c r="CT53" s="1314"/>
      <c r="CU53" s="1314"/>
      <c r="CV53" s="1314">
        <v>56</v>
      </c>
      <c r="CW53" s="1314"/>
      <c r="CX53" s="1314"/>
      <c r="CY53" s="1314"/>
      <c r="CZ53" s="1314"/>
      <c r="DA53" s="1314"/>
      <c r="DB53" s="1314"/>
      <c r="DC53" s="1314"/>
    </row>
    <row r="54" spans="1:109" ht="13.2" x14ac:dyDescent="0.2">
      <c r="A54" s="405"/>
      <c r="B54" s="397"/>
      <c r="G54" s="1329"/>
      <c r="H54" s="1329"/>
      <c r="I54" s="1324"/>
      <c r="J54" s="1324"/>
      <c r="K54" s="1330"/>
      <c r="L54" s="1330"/>
      <c r="M54" s="1330"/>
      <c r="N54" s="1330"/>
      <c r="AM54" s="406"/>
      <c r="AN54" s="1331"/>
      <c r="AO54" s="1331"/>
      <c r="AP54" s="1331"/>
      <c r="AQ54" s="1331"/>
      <c r="AR54" s="1331"/>
      <c r="AS54" s="1331"/>
      <c r="AT54" s="1331"/>
      <c r="AU54" s="1331"/>
      <c r="AV54" s="1331"/>
      <c r="AW54" s="1331"/>
      <c r="AX54" s="1331"/>
      <c r="AY54" s="1331"/>
      <c r="AZ54" s="1331"/>
      <c r="BA54" s="1331"/>
      <c r="BB54" s="1331"/>
      <c r="BC54" s="1331"/>
      <c r="BD54" s="1331"/>
      <c r="BE54" s="1331"/>
      <c r="BF54" s="1331"/>
      <c r="BG54" s="1331"/>
      <c r="BH54" s="1331"/>
      <c r="BI54" s="1331"/>
      <c r="BJ54" s="1331"/>
      <c r="BK54" s="1331"/>
      <c r="BL54" s="1331"/>
      <c r="BM54" s="1331"/>
      <c r="BN54" s="1331"/>
      <c r="BO54" s="1331"/>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ht="13.2" x14ac:dyDescent="0.2">
      <c r="A55" s="405"/>
      <c r="B55" s="397"/>
      <c r="G55" s="1324"/>
      <c r="H55" s="1324"/>
      <c r="I55" s="1324"/>
      <c r="J55" s="1324"/>
      <c r="K55" s="1330"/>
      <c r="L55" s="1330"/>
      <c r="M55" s="1330"/>
      <c r="N55" s="1330"/>
      <c r="AN55" s="1328" t="s">
        <v>609</v>
      </c>
      <c r="AO55" s="1328"/>
      <c r="AP55" s="1328"/>
      <c r="AQ55" s="1328"/>
      <c r="AR55" s="1328"/>
      <c r="AS55" s="1328"/>
      <c r="AT55" s="1328"/>
      <c r="AU55" s="1328"/>
      <c r="AV55" s="1328"/>
      <c r="AW55" s="1328"/>
      <c r="AX55" s="1328"/>
      <c r="AY55" s="1328"/>
      <c r="AZ55" s="1328"/>
      <c r="BA55" s="1328"/>
      <c r="BB55" s="1331" t="s">
        <v>610</v>
      </c>
      <c r="BC55" s="1331"/>
      <c r="BD55" s="1331"/>
      <c r="BE55" s="1331"/>
      <c r="BF55" s="1331"/>
      <c r="BG55" s="1331"/>
      <c r="BH55" s="1331"/>
      <c r="BI55" s="1331"/>
      <c r="BJ55" s="1331"/>
      <c r="BK55" s="1331"/>
      <c r="BL55" s="1331"/>
      <c r="BM55" s="1331"/>
      <c r="BN55" s="1331"/>
      <c r="BO55" s="1331"/>
      <c r="BP55" s="1314">
        <v>38.5</v>
      </c>
      <c r="BQ55" s="1314"/>
      <c r="BR55" s="1314"/>
      <c r="BS55" s="1314"/>
      <c r="BT55" s="1314"/>
      <c r="BU55" s="1314"/>
      <c r="BV55" s="1314"/>
      <c r="BW55" s="1314"/>
      <c r="BX55" s="1314">
        <v>32.799999999999997</v>
      </c>
      <c r="BY55" s="1314"/>
      <c r="BZ55" s="1314"/>
      <c r="CA55" s="1314"/>
      <c r="CB55" s="1314"/>
      <c r="CC55" s="1314"/>
      <c r="CD55" s="1314"/>
      <c r="CE55" s="1314"/>
      <c r="CF55" s="1314">
        <v>20.9</v>
      </c>
      <c r="CG55" s="1314"/>
      <c r="CH55" s="1314"/>
      <c r="CI55" s="1314"/>
      <c r="CJ55" s="1314"/>
      <c r="CK55" s="1314"/>
      <c r="CL55" s="1314"/>
      <c r="CM55" s="1314"/>
      <c r="CN55" s="1314">
        <v>21</v>
      </c>
      <c r="CO55" s="1314"/>
      <c r="CP55" s="1314"/>
      <c r="CQ55" s="1314"/>
      <c r="CR55" s="1314"/>
      <c r="CS55" s="1314"/>
      <c r="CT55" s="1314"/>
      <c r="CU55" s="1314"/>
      <c r="CV55" s="1314">
        <v>23.5</v>
      </c>
      <c r="CW55" s="1314"/>
      <c r="CX55" s="1314"/>
      <c r="CY55" s="1314"/>
      <c r="CZ55" s="1314"/>
      <c r="DA55" s="1314"/>
      <c r="DB55" s="1314"/>
      <c r="DC55" s="1314"/>
    </row>
    <row r="56" spans="1:109" ht="13.2" x14ac:dyDescent="0.2">
      <c r="A56" s="405"/>
      <c r="B56" s="397"/>
      <c r="G56" s="1324"/>
      <c r="H56" s="1324"/>
      <c r="I56" s="1324"/>
      <c r="J56" s="1324"/>
      <c r="K56" s="1330"/>
      <c r="L56" s="1330"/>
      <c r="M56" s="1330"/>
      <c r="N56" s="1330"/>
      <c r="AN56" s="1328"/>
      <c r="AO56" s="1328"/>
      <c r="AP56" s="1328"/>
      <c r="AQ56" s="1328"/>
      <c r="AR56" s="1328"/>
      <c r="AS56" s="1328"/>
      <c r="AT56" s="1328"/>
      <c r="AU56" s="1328"/>
      <c r="AV56" s="1328"/>
      <c r="AW56" s="1328"/>
      <c r="AX56" s="1328"/>
      <c r="AY56" s="1328"/>
      <c r="AZ56" s="1328"/>
      <c r="BA56" s="1328"/>
      <c r="BB56" s="1331"/>
      <c r="BC56" s="1331"/>
      <c r="BD56" s="1331"/>
      <c r="BE56" s="1331"/>
      <c r="BF56" s="1331"/>
      <c r="BG56" s="1331"/>
      <c r="BH56" s="1331"/>
      <c r="BI56" s="1331"/>
      <c r="BJ56" s="1331"/>
      <c r="BK56" s="1331"/>
      <c r="BL56" s="1331"/>
      <c r="BM56" s="1331"/>
      <c r="BN56" s="1331"/>
      <c r="BO56" s="1331"/>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5" customFormat="1" ht="13.2" x14ac:dyDescent="0.2">
      <c r="B57" s="409"/>
      <c r="G57" s="1324"/>
      <c r="H57" s="1324"/>
      <c r="I57" s="1333"/>
      <c r="J57" s="1333"/>
      <c r="K57" s="1330"/>
      <c r="L57" s="1330"/>
      <c r="M57" s="1330"/>
      <c r="N57" s="1330"/>
      <c r="AM57" s="390"/>
      <c r="AN57" s="1328"/>
      <c r="AO57" s="1328"/>
      <c r="AP57" s="1328"/>
      <c r="AQ57" s="1328"/>
      <c r="AR57" s="1328"/>
      <c r="AS57" s="1328"/>
      <c r="AT57" s="1328"/>
      <c r="AU57" s="1328"/>
      <c r="AV57" s="1328"/>
      <c r="AW57" s="1328"/>
      <c r="AX57" s="1328"/>
      <c r="AY57" s="1328"/>
      <c r="AZ57" s="1328"/>
      <c r="BA57" s="1328"/>
      <c r="BB57" s="1331" t="s">
        <v>608</v>
      </c>
      <c r="BC57" s="1331"/>
      <c r="BD57" s="1331"/>
      <c r="BE57" s="1331"/>
      <c r="BF57" s="1331"/>
      <c r="BG57" s="1331"/>
      <c r="BH57" s="1331"/>
      <c r="BI57" s="1331"/>
      <c r="BJ57" s="1331"/>
      <c r="BK57" s="1331"/>
      <c r="BL57" s="1331"/>
      <c r="BM57" s="1331"/>
      <c r="BN57" s="1331"/>
      <c r="BO57" s="1331"/>
      <c r="BP57" s="1314">
        <v>57.6</v>
      </c>
      <c r="BQ57" s="1314"/>
      <c r="BR57" s="1314"/>
      <c r="BS57" s="1314"/>
      <c r="BT57" s="1314"/>
      <c r="BU57" s="1314"/>
      <c r="BV57" s="1314"/>
      <c r="BW57" s="1314"/>
      <c r="BX57" s="1314">
        <v>58.9</v>
      </c>
      <c r="BY57" s="1314"/>
      <c r="BZ57" s="1314"/>
      <c r="CA57" s="1314"/>
      <c r="CB57" s="1314"/>
      <c r="CC57" s="1314"/>
      <c r="CD57" s="1314"/>
      <c r="CE57" s="1314"/>
      <c r="CF57" s="1314">
        <v>60.5</v>
      </c>
      <c r="CG57" s="1314"/>
      <c r="CH57" s="1314"/>
      <c r="CI57" s="1314"/>
      <c r="CJ57" s="1314"/>
      <c r="CK57" s="1314"/>
      <c r="CL57" s="1314"/>
      <c r="CM57" s="1314"/>
      <c r="CN57" s="1314">
        <v>61.2</v>
      </c>
      <c r="CO57" s="1314"/>
      <c r="CP57" s="1314"/>
      <c r="CQ57" s="1314"/>
      <c r="CR57" s="1314"/>
      <c r="CS57" s="1314"/>
      <c r="CT57" s="1314"/>
      <c r="CU57" s="1314"/>
      <c r="CV57" s="1314">
        <v>61.8</v>
      </c>
      <c r="CW57" s="1314"/>
      <c r="CX57" s="1314"/>
      <c r="CY57" s="1314"/>
      <c r="CZ57" s="1314"/>
      <c r="DA57" s="1314"/>
      <c r="DB57" s="1314"/>
      <c r="DC57" s="1314"/>
      <c r="DD57" s="410"/>
      <c r="DE57" s="409"/>
    </row>
    <row r="58" spans="1:109" s="405" customFormat="1" ht="13.2" x14ac:dyDescent="0.2">
      <c r="A58" s="390"/>
      <c r="B58" s="409"/>
      <c r="G58" s="1324"/>
      <c r="H58" s="1324"/>
      <c r="I58" s="1333"/>
      <c r="J58" s="1333"/>
      <c r="K58" s="1330"/>
      <c r="L58" s="1330"/>
      <c r="M58" s="1330"/>
      <c r="N58" s="1330"/>
      <c r="AM58" s="390"/>
      <c r="AN58" s="1328"/>
      <c r="AO58" s="1328"/>
      <c r="AP58" s="1328"/>
      <c r="AQ58" s="1328"/>
      <c r="AR58" s="1328"/>
      <c r="AS58" s="1328"/>
      <c r="AT58" s="1328"/>
      <c r="AU58" s="1328"/>
      <c r="AV58" s="1328"/>
      <c r="AW58" s="1328"/>
      <c r="AX58" s="1328"/>
      <c r="AY58" s="1328"/>
      <c r="AZ58" s="1328"/>
      <c r="BA58" s="1328"/>
      <c r="BB58" s="1331"/>
      <c r="BC58" s="1331"/>
      <c r="BD58" s="1331"/>
      <c r="BE58" s="1331"/>
      <c r="BF58" s="1331"/>
      <c r="BG58" s="1331"/>
      <c r="BH58" s="1331"/>
      <c r="BI58" s="1331"/>
      <c r="BJ58" s="1331"/>
      <c r="BK58" s="1331"/>
      <c r="BL58" s="1331"/>
      <c r="BM58" s="1331"/>
      <c r="BN58" s="1331"/>
      <c r="BO58" s="1331"/>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611</v>
      </c>
    </row>
    <row r="64" spans="1:109" ht="13.2" x14ac:dyDescent="0.2">
      <c r="B64" s="397"/>
      <c r="G64" s="404"/>
      <c r="I64" s="417"/>
      <c r="J64" s="417"/>
      <c r="K64" s="417"/>
      <c r="L64" s="417"/>
      <c r="M64" s="417"/>
      <c r="N64" s="418"/>
      <c r="AM64" s="404"/>
      <c r="AN64" s="404" t="s">
        <v>603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5" t="s">
        <v>612</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ht="13.2" x14ac:dyDescent="0.2">
      <c r="B66" s="397"/>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ht="13.2" x14ac:dyDescent="0.2">
      <c r="B67" s="397"/>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ht="13.2" x14ac:dyDescent="0.2">
      <c r="B68" s="397"/>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ht="13.2" x14ac:dyDescent="0.2">
      <c r="B69" s="397"/>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605</v>
      </c>
    </row>
    <row r="72" spans="2:107" ht="13.2" x14ac:dyDescent="0.2">
      <c r="B72" s="397"/>
      <c r="G72" s="1324"/>
      <c r="H72" s="1324"/>
      <c r="I72" s="1324"/>
      <c r="J72" s="1324"/>
      <c r="K72" s="407"/>
      <c r="L72" s="407"/>
      <c r="M72" s="408"/>
      <c r="N72" s="408"/>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28" t="s">
        <v>557</v>
      </c>
      <c r="BQ72" s="1328"/>
      <c r="BR72" s="1328"/>
      <c r="BS72" s="1328"/>
      <c r="BT72" s="1328"/>
      <c r="BU72" s="1328"/>
      <c r="BV72" s="1328"/>
      <c r="BW72" s="1328"/>
      <c r="BX72" s="1328" t="s">
        <v>558</v>
      </c>
      <c r="BY72" s="1328"/>
      <c r="BZ72" s="1328"/>
      <c r="CA72" s="1328"/>
      <c r="CB72" s="1328"/>
      <c r="CC72" s="1328"/>
      <c r="CD72" s="1328"/>
      <c r="CE72" s="1328"/>
      <c r="CF72" s="1328" t="s">
        <v>559</v>
      </c>
      <c r="CG72" s="1328"/>
      <c r="CH72" s="1328"/>
      <c r="CI72" s="1328"/>
      <c r="CJ72" s="1328"/>
      <c r="CK72" s="1328"/>
      <c r="CL72" s="1328"/>
      <c r="CM72" s="1328"/>
      <c r="CN72" s="1328" t="s">
        <v>560</v>
      </c>
      <c r="CO72" s="1328"/>
      <c r="CP72" s="1328"/>
      <c r="CQ72" s="1328"/>
      <c r="CR72" s="1328"/>
      <c r="CS72" s="1328"/>
      <c r="CT72" s="1328"/>
      <c r="CU72" s="1328"/>
      <c r="CV72" s="1328" t="s">
        <v>561</v>
      </c>
      <c r="CW72" s="1328"/>
      <c r="CX72" s="1328"/>
      <c r="CY72" s="1328"/>
      <c r="CZ72" s="1328"/>
      <c r="DA72" s="1328"/>
      <c r="DB72" s="1328"/>
      <c r="DC72" s="1328"/>
    </row>
    <row r="73" spans="2:107" ht="13.2" x14ac:dyDescent="0.2">
      <c r="B73" s="397"/>
      <c r="G73" s="1329"/>
      <c r="H73" s="1329"/>
      <c r="I73" s="1329"/>
      <c r="J73" s="1329"/>
      <c r="K73" s="1334"/>
      <c r="L73" s="1334"/>
      <c r="M73" s="1334"/>
      <c r="N73" s="1334"/>
      <c r="AM73" s="406"/>
      <c r="AN73" s="1331" t="s">
        <v>606</v>
      </c>
      <c r="AO73" s="1331"/>
      <c r="AP73" s="1331"/>
      <c r="AQ73" s="1331"/>
      <c r="AR73" s="1331"/>
      <c r="AS73" s="1331"/>
      <c r="AT73" s="1331"/>
      <c r="AU73" s="1331"/>
      <c r="AV73" s="1331"/>
      <c r="AW73" s="1331"/>
      <c r="AX73" s="1331"/>
      <c r="AY73" s="1331"/>
      <c r="AZ73" s="1331"/>
      <c r="BA73" s="1331"/>
      <c r="BB73" s="1331" t="s">
        <v>607</v>
      </c>
      <c r="BC73" s="1331"/>
      <c r="BD73" s="1331"/>
      <c r="BE73" s="1331"/>
      <c r="BF73" s="1331"/>
      <c r="BG73" s="1331"/>
      <c r="BH73" s="1331"/>
      <c r="BI73" s="1331"/>
      <c r="BJ73" s="1331"/>
      <c r="BK73" s="1331"/>
      <c r="BL73" s="1331"/>
      <c r="BM73" s="1331"/>
      <c r="BN73" s="1331"/>
      <c r="BO73" s="1331"/>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ht="13.2" x14ac:dyDescent="0.2">
      <c r="B74" s="397"/>
      <c r="G74" s="1329"/>
      <c r="H74" s="1329"/>
      <c r="I74" s="1329"/>
      <c r="J74" s="1329"/>
      <c r="K74" s="1334"/>
      <c r="L74" s="1334"/>
      <c r="M74" s="1334"/>
      <c r="N74" s="1334"/>
      <c r="AM74" s="406"/>
      <c r="AN74" s="1331"/>
      <c r="AO74" s="1331"/>
      <c r="AP74" s="1331"/>
      <c r="AQ74" s="1331"/>
      <c r="AR74" s="1331"/>
      <c r="AS74" s="1331"/>
      <c r="AT74" s="1331"/>
      <c r="AU74" s="1331"/>
      <c r="AV74" s="1331"/>
      <c r="AW74" s="1331"/>
      <c r="AX74" s="1331"/>
      <c r="AY74" s="1331"/>
      <c r="AZ74" s="1331"/>
      <c r="BA74" s="1331"/>
      <c r="BB74" s="1331"/>
      <c r="BC74" s="1331"/>
      <c r="BD74" s="1331"/>
      <c r="BE74" s="1331"/>
      <c r="BF74" s="1331"/>
      <c r="BG74" s="1331"/>
      <c r="BH74" s="1331"/>
      <c r="BI74" s="1331"/>
      <c r="BJ74" s="1331"/>
      <c r="BK74" s="1331"/>
      <c r="BL74" s="1331"/>
      <c r="BM74" s="1331"/>
      <c r="BN74" s="1331"/>
      <c r="BO74" s="1331"/>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ht="13.2" x14ac:dyDescent="0.2">
      <c r="B75" s="397"/>
      <c r="G75" s="1329"/>
      <c r="H75" s="1329"/>
      <c r="I75" s="1324"/>
      <c r="J75" s="1324"/>
      <c r="K75" s="1330"/>
      <c r="L75" s="1330"/>
      <c r="M75" s="1330"/>
      <c r="N75" s="1330"/>
      <c r="AM75" s="406"/>
      <c r="AN75" s="1331"/>
      <c r="AO75" s="1331"/>
      <c r="AP75" s="1331"/>
      <c r="AQ75" s="1331"/>
      <c r="AR75" s="1331"/>
      <c r="AS75" s="1331"/>
      <c r="AT75" s="1331"/>
      <c r="AU75" s="1331"/>
      <c r="AV75" s="1331"/>
      <c r="AW75" s="1331"/>
      <c r="AX75" s="1331"/>
      <c r="AY75" s="1331"/>
      <c r="AZ75" s="1331"/>
      <c r="BA75" s="1331"/>
      <c r="BB75" s="1331" t="s">
        <v>613</v>
      </c>
      <c r="BC75" s="1331"/>
      <c r="BD75" s="1331"/>
      <c r="BE75" s="1331"/>
      <c r="BF75" s="1331"/>
      <c r="BG75" s="1331"/>
      <c r="BH75" s="1331"/>
      <c r="BI75" s="1331"/>
      <c r="BJ75" s="1331"/>
      <c r="BK75" s="1331"/>
      <c r="BL75" s="1331"/>
      <c r="BM75" s="1331"/>
      <c r="BN75" s="1331"/>
      <c r="BO75" s="1331"/>
      <c r="BP75" s="1314">
        <v>12</v>
      </c>
      <c r="BQ75" s="1314"/>
      <c r="BR75" s="1314"/>
      <c r="BS75" s="1314"/>
      <c r="BT75" s="1314"/>
      <c r="BU75" s="1314"/>
      <c r="BV75" s="1314"/>
      <c r="BW75" s="1314"/>
      <c r="BX75" s="1314">
        <v>10.4</v>
      </c>
      <c r="BY75" s="1314"/>
      <c r="BZ75" s="1314"/>
      <c r="CA75" s="1314"/>
      <c r="CB75" s="1314"/>
      <c r="CC75" s="1314"/>
      <c r="CD75" s="1314"/>
      <c r="CE75" s="1314"/>
      <c r="CF75" s="1314">
        <v>9.1</v>
      </c>
      <c r="CG75" s="1314"/>
      <c r="CH75" s="1314"/>
      <c r="CI75" s="1314"/>
      <c r="CJ75" s="1314"/>
      <c r="CK75" s="1314"/>
      <c r="CL75" s="1314"/>
      <c r="CM75" s="1314"/>
      <c r="CN75" s="1314">
        <v>7.8</v>
      </c>
      <c r="CO75" s="1314"/>
      <c r="CP75" s="1314"/>
      <c r="CQ75" s="1314"/>
      <c r="CR75" s="1314"/>
      <c r="CS75" s="1314"/>
      <c r="CT75" s="1314"/>
      <c r="CU75" s="1314"/>
      <c r="CV75" s="1314">
        <v>5.6</v>
      </c>
      <c r="CW75" s="1314"/>
      <c r="CX75" s="1314"/>
      <c r="CY75" s="1314"/>
      <c r="CZ75" s="1314"/>
      <c r="DA75" s="1314"/>
      <c r="DB75" s="1314"/>
      <c r="DC75" s="1314"/>
    </row>
    <row r="76" spans="2:107" ht="13.2" x14ac:dyDescent="0.2">
      <c r="B76" s="397"/>
      <c r="G76" s="1329"/>
      <c r="H76" s="1329"/>
      <c r="I76" s="1324"/>
      <c r="J76" s="1324"/>
      <c r="K76" s="1330"/>
      <c r="L76" s="1330"/>
      <c r="M76" s="1330"/>
      <c r="N76" s="1330"/>
      <c r="AM76" s="406"/>
      <c r="AN76" s="1331"/>
      <c r="AO76" s="1331"/>
      <c r="AP76" s="1331"/>
      <c r="AQ76" s="1331"/>
      <c r="AR76" s="1331"/>
      <c r="AS76" s="1331"/>
      <c r="AT76" s="1331"/>
      <c r="AU76" s="1331"/>
      <c r="AV76" s="1331"/>
      <c r="AW76" s="1331"/>
      <c r="AX76" s="1331"/>
      <c r="AY76" s="1331"/>
      <c r="AZ76" s="1331"/>
      <c r="BA76" s="1331"/>
      <c r="BB76" s="1331"/>
      <c r="BC76" s="1331"/>
      <c r="BD76" s="1331"/>
      <c r="BE76" s="1331"/>
      <c r="BF76" s="1331"/>
      <c r="BG76" s="1331"/>
      <c r="BH76" s="1331"/>
      <c r="BI76" s="1331"/>
      <c r="BJ76" s="1331"/>
      <c r="BK76" s="1331"/>
      <c r="BL76" s="1331"/>
      <c r="BM76" s="1331"/>
      <c r="BN76" s="1331"/>
      <c r="BO76" s="1331"/>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ht="13.2" x14ac:dyDescent="0.2">
      <c r="B77" s="397"/>
      <c r="G77" s="1324"/>
      <c r="H77" s="1324"/>
      <c r="I77" s="1324"/>
      <c r="J77" s="1324"/>
      <c r="K77" s="1334"/>
      <c r="L77" s="1334"/>
      <c r="M77" s="1334"/>
      <c r="N77" s="1334"/>
      <c r="AN77" s="1328" t="s">
        <v>614</v>
      </c>
      <c r="AO77" s="1328"/>
      <c r="AP77" s="1328"/>
      <c r="AQ77" s="1328"/>
      <c r="AR77" s="1328"/>
      <c r="AS77" s="1328"/>
      <c r="AT77" s="1328"/>
      <c r="AU77" s="1328"/>
      <c r="AV77" s="1328"/>
      <c r="AW77" s="1328"/>
      <c r="AX77" s="1328"/>
      <c r="AY77" s="1328"/>
      <c r="AZ77" s="1328"/>
      <c r="BA77" s="1328"/>
      <c r="BB77" s="1331" t="s">
        <v>607</v>
      </c>
      <c r="BC77" s="1331"/>
      <c r="BD77" s="1331"/>
      <c r="BE77" s="1331"/>
      <c r="BF77" s="1331"/>
      <c r="BG77" s="1331"/>
      <c r="BH77" s="1331"/>
      <c r="BI77" s="1331"/>
      <c r="BJ77" s="1331"/>
      <c r="BK77" s="1331"/>
      <c r="BL77" s="1331"/>
      <c r="BM77" s="1331"/>
      <c r="BN77" s="1331"/>
      <c r="BO77" s="1331"/>
      <c r="BP77" s="1314">
        <v>38.5</v>
      </c>
      <c r="BQ77" s="1314"/>
      <c r="BR77" s="1314"/>
      <c r="BS77" s="1314"/>
      <c r="BT77" s="1314"/>
      <c r="BU77" s="1314"/>
      <c r="BV77" s="1314"/>
      <c r="BW77" s="1314"/>
      <c r="BX77" s="1314">
        <v>32.799999999999997</v>
      </c>
      <c r="BY77" s="1314"/>
      <c r="BZ77" s="1314"/>
      <c r="CA77" s="1314"/>
      <c r="CB77" s="1314"/>
      <c r="CC77" s="1314"/>
      <c r="CD77" s="1314"/>
      <c r="CE77" s="1314"/>
      <c r="CF77" s="1314">
        <v>20.9</v>
      </c>
      <c r="CG77" s="1314"/>
      <c r="CH77" s="1314"/>
      <c r="CI77" s="1314"/>
      <c r="CJ77" s="1314"/>
      <c r="CK77" s="1314"/>
      <c r="CL77" s="1314"/>
      <c r="CM77" s="1314"/>
      <c r="CN77" s="1314">
        <v>21</v>
      </c>
      <c r="CO77" s="1314"/>
      <c r="CP77" s="1314"/>
      <c r="CQ77" s="1314"/>
      <c r="CR77" s="1314"/>
      <c r="CS77" s="1314"/>
      <c r="CT77" s="1314"/>
      <c r="CU77" s="1314"/>
      <c r="CV77" s="1314">
        <v>23.5</v>
      </c>
      <c r="CW77" s="1314"/>
      <c r="CX77" s="1314"/>
      <c r="CY77" s="1314"/>
      <c r="CZ77" s="1314"/>
      <c r="DA77" s="1314"/>
      <c r="DB77" s="1314"/>
      <c r="DC77" s="1314"/>
    </row>
    <row r="78" spans="2:107" ht="13.2" x14ac:dyDescent="0.2">
      <c r="B78" s="397"/>
      <c r="G78" s="1324"/>
      <c r="H78" s="1324"/>
      <c r="I78" s="1324"/>
      <c r="J78" s="1324"/>
      <c r="K78" s="1334"/>
      <c r="L78" s="1334"/>
      <c r="M78" s="1334"/>
      <c r="N78" s="1334"/>
      <c r="AN78" s="1328"/>
      <c r="AO78" s="1328"/>
      <c r="AP78" s="1328"/>
      <c r="AQ78" s="1328"/>
      <c r="AR78" s="1328"/>
      <c r="AS78" s="1328"/>
      <c r="AT78" s="1328"/>
      <c r="AU78" s="1328"/>
      <c r="AV78" s="1328"/>
      <c r="AW78" s="1328"/>
      <c r="AX78" s="1328"/>
      <c r="AY78" s="1328"/>
      <c r="AZ78" s="1328"/>
      <c r="BA78" s="1328"/>
      <c r="BB78" s="1331"/>
      <c r="BC78" s="1331"/>
      <c r="BD78" s="1331"/>
      <c r="BE78" s="1331"/>
      <c r="BF78" s="1331"/>
      <c r="BG78" s="1331"/>
      <c r="BH78" s="1331"/>
      <c r="BI78" s="1331"/>
      <c r="BJ78" s="1331"/>
      <c r="BK78" s="1331"/>
      <c r="BL78" s="1331"/>
      <c r="BM78" s="1331"/>
      <c r="BN78" s="1331"/>
      <c r="BO78" s="1331"/>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ht="13.2" x14ac:dyDescent="0.2">
      <c r="B79" s="397"/>
      <c r="G79" s="1324"/>
      <c r="H79" s="1324"/>
      <c r="I79" s="1333"/>
      <c r="J79" s="1333"/>
      <c r="K79" s="1335"/>
      <c r="L79" s="1335"/>
      <c r="M79" s="1335"/>
      <c r="N79" s="1335"/>
      <c r="AN79" s="1328"/>
      <c r="AO79" s="1328"/>
      <c r="AP79" s="1328"/>
      <c r="AQ79" s="1328"/>
      <c r="AR79" s="1328"/>
      <c r="AS79" s="1328"/>
      <c r="AT79" s="1328"/>
      <c r="AU79" s="1328"/>
      <c r="AV79" s="1328"/>
      <c r="AW79" s="1328"/>
      <c r="AX79" s="1328"/>
      <c r="AY79" s="1328"/>
      <c r="AZ79" s="1328"/>
      <c r="BA79" s="1328"/>
      <c r="BB79" s="1331" t="s">
        <v>613</v>
      </c>
      <c r="BC79" s="1331"/>
      <c r="BD79" s="1331"/>
      <c r="BE79" s="1331"/>
      <c r="BF79" s="1331"/>
      <c r="BG79" s="1331"/>
      <c r="BH79" s="1331"/>
      <c r="BI79" s="1331"/>
      <c r="BJ79" s="1331"/>
      <c r="BK79" s="1331"/>
      <c r="BL79" s="1331"/>
      <c r="BM79" s="1331"/>
      <c r="BN79" s="1331"/>
      <c r="BO79" s="1331"/>
      <c r="BP79" s="1314">
        <v>9.1999999999999993</v>
      </c>
      <c r="BQ79" s="1314"/>
      <c r="BR79" s="1314"/>
      <c r="BS79" s="1314"/>
      <c r="BT79" s="1314"/>
      <c r="BU79" s="1314"/>
      <c r="BV79" s="1314"/>
      <c r="BW79" s="1314"/>
      <c r="BX79" s="1314">
        <v>9.1</v>
      </c>
      <c r="BY79" s="1314"/>
      <c r="BZ79" s="1314"/>
      <c r="CA79" s="1314"/>
      <c r="CB79" s="1314"/>
      <c r="CC79" s="1314"/>
      <c r="CD79" s="1314"/>
      <c r="CE79" s="1314"/>
      <c r="CF79" s="1314">
        <v>9.1</v>
      </c>
      <c r="CG79" s="1314"/>
      <c r="CH79" s="1314"/>
      <c r="CI79" s="1314"/>
      <c r="CJ79" s="1314"/>
      <c r="CK79" s="1314"/>
      <c r="CL79" s="1314"/>
      <c r="CM79" s="1314"/>
      <c r="CN79" s="1314">
        <v>9.1999999999999993</v>
      </c>
      <c r="CO79" s="1314"/>
      <c r="CP79" s="1314"/>
      <c r="CQ79" s="1314"/>
      <c r="CR79" s="1314"/>
      <c r="CS79" s="1314"/>
      <c r="CT79" s="1314"/>
      <c r="CU79" s="1314"/>
      <c r="CV79" s="1314">
        <v>8.6</v>
      </c>
      <c r="CW79" s="1314"/>
      <c r="CX79" s="1314"/>
      <c r="CY79" s="1314"/>
      <c r="CZ79" s="1314"/>
      <c r="DA79" s="1314"/>
      <c r="DB79" s="1314"/>
      <c r="DC79" s="1314"/>
    </row>
    <row r="80" spans="2:107" ht="13.2" x14ac:dyDescent="0.2">
      <c r="B80" s="397"/>
      <c r="G80" s="1324"/>
      <c r="H80" s="1324"/>
      <c r="I80" s="1333"/>
      <c r="J80" s="1333"/>
      <c r="K80" s="1335"/>
      <c r="L80" s="1335"/>
      <c r="M80" s="1335"/>
      <c r="N80" s="1335"/>
      <c r="AN80" s="1328"/>
      <c r="AO80" s="1328"/>
      <c r="AP80" s="1328"/>
      <c r="AQ80" s="1328"/>
      <c r="AR80" s="1328"/>
      <c r="AS80" s="1328"/>
      <c r="AT80" s="1328"/>
      <c r="AU80" s="1328"/>
      <c r="AV80" s="1328"/>
      <c r="AW80" s="1328"/>
      <c r="AX80" s="1328"/>
      <c r="AY80" s="1328"/>
      <c r="AZ80" s="1328"/>
      <c r="BA80" s="1328"/>
      <c r="BB80" s="1331"/>
      <c r="BC80" s="1331"/>
      <c r="BD80" s="1331"/>
      <c r="BE80" s="1331"/>
      <c r="BF80" s="1331"/>
      <c r="BG80" s="1331"/>
      <c r="BH80" s="1331"/>
      <c r="BI80" s="1331"/>
      <c r="BJ80" s="1331"/>
      <c r="BK80" s="1331"/>
      <c r="BL80" s="1331"/>
      <c r="BM80" s="1331"/>
      <c r="BN80" s="1331"/>
      <c r="BO80" s="1331"/>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4AmjHcqNs9Fz1isrNlu6P++ZIbbuqx0ypXzBKbnIPULm7zl3KuFJOeTf/sGRQr4pq9FaPCEwoBgBLeGsP1k9bg==" saltValue="qUHkRQJ3KtKOU/mIyJjT8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election activeCell="CP39" sqref="CP39"/>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615</v>
      </c>
    </row>
  </sheetData>
  <sheetProtection algorithmName="SHA-512" hashValue="AH89HU/xDAUtefqB9/0lhqvLekDEiXVeqxsy6XEPY902SxlEAcR/lCER3Gn2I5CtJs6r4x/hxgEaseB/j7T36w==" saltValue="r/fMt8Dr/Z2i41LMuIl//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election activeCell="CP39" sqref="CP39"/>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615</v>
      </c>
    </row>
  </sheetData>
  <sheetProtection algorithmName="SHA-512" hashValue="dfdq+BL1CRAGIqp3GVnV1pifa/NMUhRuhVTC/NophL8txlqdhBevT1+eFJoglRczGVuswcf/bvh9EggEQnmPwQ==" saltValue="AmVOwsJfaQdKgFALZn8SM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554</v>
      </c>
      <c r="G2" s="157"/>
      <c r="H2" s="158"/>
    </row>
    <row r="3" spans="1:8" x14ac:dyDescent="0.2">
      <c r="A3" s="154" t="s">
        <v>547</v>
      </c>
      <c r="B3" s="159"/>
      <c r="C3" s="160"/>
      <c r="D3" s="161">
        <v>165498</v>
      </c>
      <c r="E3" s="162"/>
      <c r="F3" s="163">
        <v>78903</v>
      </c>
      <c r="G3" s="164"/>
      <c r="H3" s="165"/>
    </row>
    <row r="4" spans="1:8" x14ac:dyDescent="0.2">
      <c r="A4" s="166"/>
      <c r="B4" s="167"/>
      <c r="C4" s="168"/>
      <c r="D4" s="169">
        <v>80997</v>
      </c>
      <c r="E4" s="170"/>
      <c r="F4" s="171">
        <v>49201</v>
      </c>
      <c r="G4" s="172"/>
      <c r="H4" s="173"/>
    </row>
    <row r="5" spans="1:8" x14ac:dyDescent="0.2">
      <c r="A5" s="154" t="s">
        <v>549</v>
      </c>
      <c r="B5" s="159"/>
      <c r="C5" s="160"/>
      <c r="D5" s="161">
        <v>181433</v>
      </c>
      <c r="E5" s="162"/>
      <c r="F5" s="163">
        <v>82993</v>
      </c>
      <c r="G5" s="164"/>
      <c r="H5" s="165"/>
    </row>
    <row r="6" spans="1:8" x14ac:dyDescent="0.2">
      <c r="A6" s="166"/>
      <c r="B6" s="167"/>
      <c r="C6" s="168"/>
      <c r="D6" s="169">
        <v>95709</v>
      </c>
      <c r="E6" s="170"/>
      <c r="F6" s="171">
        <v>46787</v>
      </c>
      <c r="G6" s="172"/>
      <c r="H6" s="173"/>
    </row>
    <row r="7" spans="1:8" x14ac:dyDescent="0.2">
      <c r="A7" s="154" t="s">
        <v>550</v>
      </c>
      <c r="B7" s="159"/>
      <c r="C7" s="160"/>
      <c r="D7" s="161">
        <v>149748</v>
      </c>
      <c r="E7" s="162"/>
      <c r="F7" s="163">
        <v>108252</v>
      </c>
      <c r="G7" s="164"/>
      <c r="H7" s="165"/>
    </row>
    <row r="8" spans="1:8" x14ac:dyDescent="0.2">
      <c r="A8" s="166"/>
      <c r="B8" s="167"/>
      <c r="C8" s="168"/>
      <c r="D8" s="169">
        <v>100119</v>
      </c>
      <c r="E8" s="170"/>
      <c r="F8" s="171">
        <v>50321</v>
      </c>
      <c r="G8" s="172"/>
      <c r="H8" s="173"/>
    </row>
    <row r="9" spans="1:8" x14ac:dyDescent="0.2">
      <c r="A9" s="154" t="s">
        <v>551</v>
      </c>
      <c r="B9" s="159"/>
      <c r="C9" s="160"/>
      <c r="D9" s="161">
        <v>145587</v>
      </c>
      <c r="E9" s="162"/>
      <c r="F9" s="163">
        <v>93492</v>
      </c>
      <c r="G9" s="164"/>
      <c r="H9" s="165"/>
    </row>
    <row r="10" spans="1:8" x14ac:dyDescent="0.2">
      <c r="A10" s="166"/>
      <c r="B10" s="167"/>
      <c r="C10" s="168"/>
      <c r="D10" s="169">
        <v>63003</v>
      </c>
      <c r="E10" s="170"/>
      <c r="F10" s="171">
        <v>53316</v>
      </c>
      <c r="G10" s="172"/>
      <c r="H10" s="173"/>
    </row>
    <row r="11" spans="1:8" x14ac:dyDescent="0.2">
      <c r="A11" s="154" t="s">
        <v>552</v>
      </c>
      <c r="B11" s="159"/>
      <c r="C11" s="160"/>
      <c r="D11" s="161">
        <v>230517</v>
      </c>
      <c r="E11" s="162"/>
      <c r="F11" s="163">
        <v>94796</v>
      </c>
      <c r="G11" s="164"/>
      <c r="H11" s="165"/>
    </row>
    <row r="12" spans="1:8" x14ac:dyDescent="0.2">
      <c r="A12" s="166"/>
      <c r="B12" s="167"/>
      <c r="C12" s="174"/>
      <c r="D12" s="169">
        <v>143903</v>
      </c>
      <c r="E12" s="170"/>
      <c r="F12" s="171">
        <v>55781</v>
      </c>
      <c r="G12" s="172"/>
      <c r="H12" s="173"/>
    </row>
    <row r="13" spans="1:8" x14ac:dyDescent="0.2">
      <c r="A13" s="154"/>
      <c r="B13" s="159"/>
      <c r="C13" s="175"/>
      <c r="D13" s="176">
        <v>174557</v>
      </c>
      <c r="E13" s="177"/>
      <c r="F13" s="178">
        <v>91687</v>
      </c>
      <c r="G13" s="179"/>
      <c r="H13" s="165"/>
    </row>
    <row r="14" spans="1:8" x14ac:dyDescent="0.2">
      <c r="A14" s="166"/>
      <c r="B14" s="167"/>
      <c r="C14" s="168"/>
      <c r="D14" s="169">
        <v>96746</v>
      </c>
      <c r="E14" s="170"/>
      <c r="F14" s="171">
        <v>51081</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6.95</v>
      </c>
      <c r="C19" s="180">
        <f>ROUND(VALUE(SUBSTITUTE(実質収支比率等に係る経年分析!G$48,"▲","-")),2)</f>
        <v>6.96</v>
      </c>
      <c r="D19" s="180">
        <f>ROUND(VALUE(SUBSTITUTE(実質収支比率等に係る経年分析!H$48,"▲","-")),2)</f>
        <v>5.54</v>
      </c>
      <c r="E19" s="180">
        <f>ROUND(VALUE(SUBSTITUTE(実質収支比率等に係る経年分析!I$48,"▲","-")),2)</f>
        <v>6.86</v>
      </c>
      <c r="F19" s="180">
        <f>ROUND(VALUE(SUBSTITUTE(実質収支比率等に係る経年分析!J$48,"▲","-")),2)</f>
        <v>7.6</v>
      </c>
    </row>
    <row r="20" spans="1:11" x14ac:dyDescent="0.2">
      <c r="A20" s="180" t="s">
        <v>54</v>
      </c>
      <c r="B20" s="180">
        <f>ROUND(VALUE(SUBSTITUTE(実質収支比率等に係る経年分析!F$47,"▲","-")),2)</f>
        <v>42.09</v>
      </c>
      <c r="C20" s="180">
        <f>ROUND(VALUE(SUBSTITUTE(実質収支比率等に係る経年分析!G$47,"▲","-")),2)</f>
        <v>40.159999999999997</v>
      </c>
      <c r="D20" s="180">
        <f>ROUND(VALUE(SUBSTITUTE(実質収支比率等に係る経年分析!H$47,"▲","-")),2)</f>
        <v>41.46</v>
      </c>
      <c r="E20" s="180">
        <f>ROUND(VALUE(SUBSTITUTE(実質収支比率等に係る経年分析!I$47,"▲","-")),2)</f>
        <v>44.4</v>
      </c>
      <c r="F20" s="180">
        <f>ROUND(VALUE(SUBSTITUTE(実質収支比率等に係る経年分析!J$47,"▲","-")),2)</f>
        <v>43.4</v>
      </c>
    </row>
    <row r="21" spans="1:11" x14ac:dyDescent="0.2">
      <c r="A21" s="180" t="s">
        <v>55</v>
      </c>
      <c r="B21" s="180">
        <f>IF(ISNUMBER(VALUE(SUBSTITUTE(実質収支比率等に係る経年分析!F$49,"▲","-"))),ROUND(VALUE(SUBSTITUTE(実質収支比率等に係る経年分析!F$49,"▲","-")),2),NA())</f>
        <v>2.65</v>
      </c>
      <c r="C21" s="180">
        <f>IF(ISNUMBER(VALUE(SUBSTITUTE(実質収支比率等に係る経年分析!G$49,"▲","-"))),ROUND(VALUE(SUBSTITUTE(実質収支比率等に係る経年分析!G$49,"▲","-")),2),NA())</f>
        <v>-3.31</v>
      </c>
      <c r="D21" s="180">
        <f>IF(ISNUMBER(VALUE(SUBSTITUTE(実質収支比率等に係る経年分析!H$49,"▲","-"))),ROUND(VALUE(SUBSTITUTE(実質収支比率等に係る経年分析!H$49,"▲","-")),2),NA())</f>
        <v>-1.57</v>
      </c>
      <c r="E21" s="180">
        <f>IF(ISNUMBER(VALUE(SUBSTITUTE(実質収支比率等に係る経年分析!I$49,"▲","-"))),ROUND(VALUE(SUBSTITUTE(実質収支比率等に係る経年分析!I$49,"▲","-")),2),NA())</f>
        <v>2.75</v>
      </c>
      <c r="F21" s="180">
        <f>IF(ISNUMBER(VALUE(SUBSTITUTE(実質収支比率等に係る経年分析!J$49,"▲","-"))),ROUND(VALUE(SUBSTITUTE(実質収支比率等に係る経年分析!J$49,"▲","-")),2),NA())</f>
        <v>0.92</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農業者労働災害共済特別会計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国民健康保険今庄診療所特別会計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2">
      <c r="A31" s="181" t="str">
        <f>IF(連結実質赤字比率に係る赤字・黒字の構成分析!C$39="",NA(),連結実質赤字比率に係る赤字・黒字の構成分析!C$39)</f>
        <v>老人保健施設特別会計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2">
      <c r="A32" s="181" t="str">
        <f>IF(連結実質赤字比率に係る赤字・黒字の構成分析!C$38="",NA(),連結実質赤字比率に係る赤字・黒字の構成分析!C$38)</f>
        <v>河野診療所特別会計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0.14000000000000001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0.06</v>
      </c>
    </row>
    <row r="34" spans="1:16" x14ac:dyDescent="0.2">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3.14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1.37</v>
      </c>
    </row>
    <row r="35" spans="1:16" x14ac:dyDescent="0.2">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0.35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1.43</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5.32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6.83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7.57</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1137</v>
      </c>
      <c r="E42" s="182"/>
      <c r="F42" s="182"/>
      <c r="G42" s="182">
        <f>'実質公債費比率（分子）の構造'!L$52</f>
        <v>1108</v>
      </c>
      <c r="H42" s="182"/>
      <c r="I42" s="182"/>
      <c r="J42" s="182">
        <f>'実質公債費比率（分子）の構造'!M$52</f>
        <v>1076</v>
      </c>
      <c r="K42" s="182"/>
      <c r="L42" s="182"/>
      <c r="M42" s="182">
        <f>'実質公債費比率（分子）の構造'!N$52</f>
        <v>956</v>
      </c>
      <c r="N42" s="182"/>
      <c r="O42" s="182"/>
      <c r="P42" s="182">
        <f>'実質公債費比率（分子）の構造'!O$52</f>
        <v>891</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f>'実質公債費比率（分子）の構造'!K$49</f>
        <v>44</v>
      </c>
      <c r="C45" s="182"/>
      <c r="D45" s="182"/>
      <c r="E45" s="182">
        <f>'実質公債費比率（分子）の構造'!L$49</f>
        <v>53</v>
      </c>
      <c r="F45" s="182"/>
      <c r="G45" s="182"/>
      <c r="H45" s="182">
        <f>'実質公債費比率（分子）の構造'!M$49</f>
        <v>66</v>
      </c>
      <c r="I45" s="182"/>
      <c r="J45" s="182"/>
      <c r="K45" s="182">
        <f>'実質公債費比率（分子）の構造'!N$49</f>
        <v>67</v>
      </c>
      <c r="L45" s="182"/>
      <c r="M45" s="182"/>
      <c r="N45" s="182">
        <f>'実質公債費比率（分子）の構造'!O$49</f>
        <v>47</v>
      </c>
      <c r="O45" s="182"/>
      <c r="P45" s="182"/>
    </row>
    <row r="46" spans="1:16" x14ac:dyDescent="0.2">
      <c r="A46" s="182" t="s">
        <v>66</v>
      </c>
      <c r="B46" s="182">
        <f>'実質公債費比率（分子）の構造'!K$48</f>
        <v>342</v>
      </c>
      <c r="C46" s="182"/>
      <c r="D46" s="182"/>
      <c r="E46" s="182">
        <f>'実質公債費比率（分子）の構造'!L$48</f>
        <v>343</v>
      </c>
      <c r="F46" s="182"/>
      <c r="G46" s="182"/>
      <c r="H46" s="182">
        <f>'実質公債費比率（分子）の構造'!M$48</f>
        <v>311</v>
      </c>
      <c r="I46" s="182"/>
      <c r="J46" s="182"/>
      <c r="K46" s="182">
        <f>'実質公債費比率（分子）の構造'!N$48</f>
        <v>255</v>
      </c>
      <c r="L46" s="182"/>
      <c r="M46" s="182"/>
      <c r="N46" s="182">
        <f>'実質公債費比率（分子）の構造'!O$48</f>
        <v>216</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1175</v>
      </c>
      <c r="C49" s="182"/>
      <c r="D49" s="182"/>
      <c r="E49" s="182">
        <f>'実質公債費比率（分子）の構造'!L$45</f>
        <v>1099</v>
      </c>
      <c r="F49" s="182"/>
      <c r="G49" s="182"/>
      <c r="H49" s="182">
        <f>'実質公債費比率（分子）の構造'!M$45</f>
        <v>1031</v>
      </c>
      <c r="I49" s="182"/>
      <c r="J49" s="182"/>
      <c r="K49" s="182">
        <f>'実質公債費比率（分子）の構造'!N$45</f>
        <v>873</v>
      </c>
      <c r="L49" s="182"/>
      <c r="M49" s="182"/>
      <c r="N49" s="182">
        <f>'実質公債費比率（分子）の構造'!O$45</f>
        <v>748</v>
      </c>
      <c r="O49" s="182"/>
      <c r="P49" s="182"/>
    </row>
    <row r="50" spans="1:16" x14ac:dyDescent="0.2">
      <c r="A50" s="182" t="s">
        <v>70</v>
      </c>
      <c r="B50" s="182" t="e">
        <f>NA()</f>
        <v>#N/A</v>
      </c>
      <c r="C50" s="182">
        <f>IF(ISNUMBER('実質公債費比率（分子）の構造'!K$53),'実質公債費比率（分子）の構造'!K$53,NA())</f>
        <v>424</v>
      </c>
      <c r="D50" s="182" t="e">
        <f>NA()</f>
        <v>#N/A</v>
      </c>
      <c r="E50" s="182" t="e">
        <f>NA()</f>
        <v>#N/A</v>
      </c>
      <c r="F50" s="182">
        <f>IF(ISNUMBER('実質公債費比率（分子）の構造'!L$53),'実質公債費比率（分子）の構造'!L$53,NA())</f>
        <v>387</v>
      </c>
      <c r="G50" s="182" t="e">
        <f>NA()</f>
        <v>#N/A</v>
      </c>
      <c r="H50" s="182" t="e">
        <f>NA()</f>
        <v>#N/A</v>
      </c>
      <c r="I50" s="182">
        <f>IF(ISNUMBER('実質公債費比率（分子）の構造'!M$53),'実質公債費比率（分子）の構造'!M$53,NA())</f>
        <v>332</v>
      </c>
      <c r="J50" s="182" t="e">
        <f>NA()</f>
        <v>#N/A</v>
      </c>
      <c r="K50" s="182" t="e">
        <f>NA()</f>
        <v>#N/A</v>
      </c>
      <c r="L50" s="182">
        <f>IF(ISNUMBER('実質公債費比率（分子）の構造'!N$53),'実質公債費比率（分子）の構造'!N$53,NA())</f>
        <v>239</v>
      </c>
      <c r="M50" s="182" t="e">
        <f>NA()</f>
        <v>#N/A</v>
      </c>
      <c r="N50" s="182" t="e">
        <f>NA()</f>
        <v>#N/A</v>
      </c>
      <c r="O50" s="182">
        <f>IF(ISNUMBER('実質公債費比率（分子）の構造'!O$53),'実質公債費比率（分子）の構造'!O$53,NA())</f>
        <v>120</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9447</v>
      </c>
      <c r="E56" s="181"/>
      <c r="F56" s="181"/>
      <c r="G56" s="181">
        <f>'将来負担比率（分子）の構造'!J$52</f>
        <v>9033</v>
      </c>
      <c r="H56" s="181"/>
      <c r="I56" s="181"/>
      <c r="J56" s="181">
        <f>'将来負担比率（分子）の構造'!K$52</f>
        <v>8571</v>
      </c>
      <c r="K56" s="181"/>
      <c r="L56" s="181"/>
      <c r="M56" s="181">
        <f>'将来負担比率（分子）の構造'!L$52</f>
        <v>8172</v>
      </c>
      <c r="N56" s="181"/>
      <c r="O56" s="181"/>
      <c r="P56" s="181">
        <f>'将来負担比率（分子）の構造'!M$52</f>
        <v>8272</v>
      </c>
    </row>
    <row r="57" spans="1:16" x14ac:dyDescent="0.2">
      <c r="A57" s="181" t="s">
        <v>41</v>
      </c>
      <c r="B57" s="181"/>
      <c r="C57" s="181"/>
      <c r="D57" s="181">
        <f>'将来負担比率（分子）の構造'!I$51</f>
        <v>4</v>
      </c>
      <c r="E57" s="181"/>
      <c r="F57" s="181"/>
      <c r="G57" s="181">
        <f>'将来負担比率（分子）の構造'!J$51</f>
        <v>12</v>
      </c>
      <c r="H57" s="181"/>
      <c r="I57" s="181"/>
      <c r="J57" s="181">
        <f>'将来負担比率（分子）の構造'!K$51</f>
        <v>76</v>
      </c>
      <c r="K57" s="181"/>
      <c r="L57" s="181"/>
      <c r="M57" s="181">
        <f>'将来負担比率（分子）の構造'!L$51</f>
        <v>130</v>
      </c>
      <c r="N57" s="181"/>
      <c r="O57" s="181"/>
      <c r="P57" s="181">
        <f>'将来負担比率（分子）の構造'!M$51</f>
        <v>144</v>
      </c>
    </row>
    <row r="58" spans="1:16" x14ac:dyDescent="0.2">
      <c r="A58" s="181" t="s">
        <v>40</v>
      </c>
      <c r="B58" s="181"/>
      <c r="C58" s="181"/>
      <c r="D58" s="181">
        <f>'将来負担比率（分子）の構造'!I$50</f>
        <v>3645</v>
      </c>
      <c r="E58" s="181"/>
      <c r="F58" s="181"/>
      <c r="G58" s="181">
        <f>'将来負担比率（分子）の構造'!J$50</f>
        <v>3457</v>
      </c>
      <c r="H58" s="181"/>
      <c r="I58" s="181"/>
      <c r="J58" s="181">
        <f>'将来負担比率（分子）の構造'!K$50</f>
        <v>3448</v>
      </c>
      <c r="K58" s="181"/>
      <c r="L58" s="181"/>
      <c r="M58" s="181">
        <f>'将来負担比率（分子）の構造'!L$50</f>
        <v>3506</v>
      </c>
      <c r="N58" s="181"/>
      <c r="O58" s="181"/>
      <c r="P58" s="181">
        <f>'将来負担比率（分子）の構造'!M$50</f>
        <v>3461</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1477</v>
      </c>
      <c r="C62" s="181"/>
      <c r="D62" s="181"/>
      <c r="E62" s="181">
        <f>'将来負担比率（分子）の構造'!J$45</f>
        <v>1455</v>
      </c>
      <c r="F62" s="181"/>
      <c r="G62" s="181"/>
      <c r="H62" s="181">
        <f>'将来負担比率（分子）の構造'!K$45</f>
        <v>1381</v>
      </c>
      <c r="I62" s="181"/>
      <c r="J62" s="181"/>
      <c r="K62" s="181">
        <f>'将来負担比率（分子）の構造'!L$45</f>
        <v>1337</v>
      </c>
      <c r="L62" s="181"/>
      <c r="M62" s="181"/>
      <c r="N62" s="181">
        <f>'将来負担比率（分子）の構造'!M$45</f>
        <v>1292</v>
      </c>
      <c r="O62" s="181"/>
      <c r="P62" s="181"/>
    </row>
    <row r="63" spans="1:16" x14ac:dyDescent="0.2">
      <c r="A63" s="181" t="s">
        <v>33</v>
      </c>
      <c r="B63" s="181">
        <f>'将来負担比率（分子）の構造'!I$44</f>
        <v>440</v>
      </c>
      <c r="C63" s="181"/>
      <c r="D63" s="181"/>
      <c r="E63" s="181">
        <f>'将来負担比率（分子）の構造'!J$44</f>
        <v>445</v>
      </c>
      <c r="F63" s="181"/>
      <c r="G63" s="181"/>
      <c r="H63" s="181">
        <f>'将来負担比率（分子）の構造'!K$44</f>
        <v>437</v>
      </c>
      <c r="I63" s="181"/>
      <c r="J63" s="181"/>
      <c r="K63" s="181">
        <f>'将来負担比率（分子）の構造'!L$44</f>
        <v>584</v>
      </c>
      <c r="L63" s="181"/>
      <c r="M63" s="181"/>
      <c r="N63" s="181">
        <f>'将来負担比率（分子）の構造'!M$44</f>
        <v>1172</v>
      </c>
      <c r="O63" s="181"/>
      <c r="P63" s="181"/>
    </row>
    <row r="64" spans="1:16" x14ac:dyDescent="0.2">
      <c r="A64" s="181" t="s">
        <v>32</v>
      </c>
      <c r="B64" s="181">
        <f>'将来負担比率（分子）の構造'!I$43</f>
        <v>2634</v>
      </c>
      <c r="C64" s="181"/>
      <c r="D64" s="181"/>
      <c r="E64" s="181">
        <f>'将来負担比率（分子）の構造'!J$43</f>
        <v>2384</v>
      </c>
      <c r="F64" s="181"/>
      <c r="G64" s="181"/>
      <c r="H64" s="181">
        <f>'将来負担比率（分子）の構造'!K$43</f>
        <v>2008</v>
      </c>
      <c r="I64" s="181"/>
      <c r="J64" s="181"/>
      <c r="K64" s="181">
        <f>'将来負担比率（分子）の構造'!L$43</f>
        <v>1715</v>
      </c>
      <c r="L64" s="181"/>
      <c r="M64" s="181"/>
      <c r="N64" s="181">
        <f>'将来負担比率（分子）の構造'!M$43</f>
        <v>1285</v>
      </c>
      <c r="O64" s="181"/>
      <c r="P64" s="181"/>
    </row>
    <row r="65" spans="1:16" x14ac:dyDescent="0.2">
      <c r="A65" s="181" t="s">
        <v>31</v>
      </c>
      <c r="B65" s="181">
        <f>'将来負担比率（分子）の構造'!I$42</f>
        <v>885</v>
      </c>
      <c r="C65" s="181"/>
      <c r="D65" s="181"/>
      <c r="E65" s="181">
        <f>'将来負担比率（分子）の構造'!J$42</f>
        <v>549</v>
      </c>
      <c r="F65" s="181"/>
      <c r="G65" s="181"/>
      <c r="H65" s="181">
        <f>'将来負担比率（分子）の構造'!K$42</f>
        <v>713</v>
      </c>
      <c r="I65" s="181"/>
      <c r="J65" s="181"/>
      <c r="K65" s="181">
        <f>'将来負担比率（分子）の構造'!L$42</f>
        <v>617</v>
      </c>
      <c r="L65" s="181"/>
      <c r="M65" s="181"/>
      <c r="N65" s="181">
        <f>'将来負担比率（分子）の構造'!M$42</f>
        <v>478</v>
      </c>
      <c r="O65" s="181"/>
      <c r="P65" s="181"/>
    </row>
    <row r="66" spans="1:16" x14ac:dyDescent="0.2">
      <c r="A66" s="181" t="s">
        <v>30</v>
      </c>
      <c r="B66" s="181">
        <f>'将来負担比率（分子）の構造'!I$41</f>
        <v>7160</v>
      </c>
      <c r="C66" s="181"/>
      <c r="D66" s="181"/>
      <c r="E66" s="181">
        <f>'将来負担比率（分子）の構造'!J$41</f>
        <v>6734</v>
      </c>
      <c r="F66" s="181"/>
      <c r="G66" s="181"/>
      <c r="H66" s="181">
        <f>'将来負担比率（分子）の構造'!K$41</f>
        <v>6269</v>
      </c>
      <c r="I66" s="181"/>
      <c r="J66" s="181"/>
      <c r="K66" s="181">
        <f>'将来負担比率（分子）の構造'!L$41</f>
        <v>5770</v>
      </c>
      <c r="L66" s="181"/>
      <c r="M66" s="181"/>
      <c r="N66" s="181">
        <f>'将来負担比率（分子）の構造'!M$41</f>
        <v>5856</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2120</v>
      </c>
      <c r="C72" s="185">
        <f>基金残高に係る経年分析!G55</f>
        <v>2200</v>
      </c>
      <c r="D72" s="185">
        <f>基金残高に係る経年分析!H55</f>
        <v>2202</v>
      </c>
    </row>
    <row r="73" spans="1:16" x14ac:dyDescent="0.2">
      <c r="A73" s="184" t="s">
        <v>77</v>
      </c>
      <c r="B73" s="185">
        <f>基金残高に係る経年分析!F56</f>
        <v>575</v>
      </c>
      <c r="C73" s="185">
        <f>基金残高に係る経年分析!G56</f>
        <v>577</v>
      </c>
      <c r="D73" s="185">
        <f>基金残高に係る経年分析!H56</f>
        <v>508</v>
      </c>
    </row>
    <row r="74" spans="1:16" x14ac:dyDescent="0.2">
      <c r="A74" s="184" t="s">
        <v>78</v>
      </c>
      <c r="B74" s="185">
        <f>基金残高に係る経年分析!F57</f>
        <v>1909</v>
      </c>
      <c r="C74" s="185">
        <f>基金残高に係る経年分析!G57</f>
        <v>1810</v>
      </c>
      <c r="D74" s="185">
        <f>基金残高に係る経年分析!H57</f>
        <v>1819</v>
      </c>
    </row>
  </sheetData>
  <sheetProtection algorithmName="SHA-512" hashValue="HpDVPERR4aGiQ2jmoW+HxQt53U6uQn5kSL7rqt3dQ8KymVil9YKRGs/gXpSJr3kPKfa2KfS5O83A3hHgGi3EgQ==" saltValue="C4ZTAm2MgyY0mCExI08l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227</v>
      </c>
      <c r="C5" s="747"/>
      <c r="D5" s="747"/>
      <c r="E5" s="747"/>
      <c r="F5" s="747"/>
      <c r="G5" s="747"/>
      <c r="H5" s="747"/>
      <c r="I5" s="747"/>
      <c r="J5" s="747"/>
      <c r="K5" s="747"/>
      <c r="L5" s="747"/>
      <c r="M5" s="747"/>
      <c r="N5" s="747"/>
      <c r="O5" s="747"/>
      <c r="P5" s="747"/>
      <c r="Q5" s="748"/>
      <c r="R5" s="735">
        <v>1282651</v>
      </c>
      <c r="S5" s="736"/>
      <c r="T5" s="736"/>
      <c r="U5" s="736"/>
      <c r="V5" s="736"/>
      <c r="W5" s="736"/>
      <c r="X5" s="736"/>
      <c r="Y5" s="779"/>
      <c r="Z5" s="797">
        <v>11.9</v>
      </c>
      <c r="AA5" s="797"/>
      <c r="AB5" s="797"/>
      <c r="AC5" s="797"/>
      <c r="AD5" s="798">
        <v>1282651</v>
      </c>
      <c r="AE5" s="798"/>
      <c r="AF5" s="798"/>
      <c r="AG5" s="798"/>
      <c r="AH5" s="798"/>
      <c r="AI5" s="798"/>
      <c r="AJ5" s="798"/>
      <c r="AK5" s="798"/>
      <c r="AL5" s="780">
        <v>25.8</v>
      </c>
      <c r="AM5" s="751"/>
      <c r="AN5" s="751"/>
      <c r="AO5" s="781"/>
      <c r="AP5" s="746" t="s">
        <v>228</v>
      </c>
      <c r="AQ5" s="747"/>
      <c r="AR5" s="747"/>
      <c r="AS5" s="747"/>
      <c r="AT5" s="747"/>
      <c r="AU5" s="747"/>
      <c r="AV5" s="747"/>
      <c r="AW5" s="747"/>
      <c r="AX5" s="747"/>
      <c r="AY5" s="747"/>
      <c r="AZ5" s="747"/>
      <c r="BA5" s="747"/>
      <c r="BB5" s="747"/>
      <c r="BC5" s="747"/>
      <c r="BD5" s="747"/>
      <c r="BE5" s="747"/>
      <c r="BF5" s="748"/>
      <c r="BG5" s="680">
        <v>1271397</v>
      </c>
      <c r="BH5" s="681"/>
      <c r="BI5" s="681"/>
      <c r="BJ5" s="681"/>
      <c r="BK5" s="681"/>
      <c r="BL5" s="681"/>
      <c r="BM5" s="681"/>
      <c r="BN5" s="682"/>
      <c r="BO5" s="713">
        <v>99.1</v>
      </c>
      <c r="BP5" s="713"/>
      <c r="BQ5" s="713"/>
      <c r="BR5" s="713"/>
      <c r="BS5" s="714">
        <v>15172</v>
      </c>
      <c r="BT5" s="714"/>
      <c r="BU5" s="714"/>
      <c r="BV5" s="714"/>
      <c r="BW5" s="714"/>
      <c r="BX5" s="714"/>
      <c r="BY5" s="714"/>
      <c r="BZ5" s="714"/>
      <c r="CA5" s="714"/>
      <c r="CB5" s="777"/>
      <c r="CD5" s="784" t="s">
        <v>223</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221</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x14ac:dyDescent="0.2">
      <c r="B6" s="677" t="s">
        <v>232</v>
      </c>
      <c r="C6" s="678"/>
      <c r="D6" s="678"/>
      <c r="E6" s="678"/>
      <c r="F6" s="678"/>
      <c r="G6" s="678"/>
      <c r="H6" s="678"/>
      <c r="I6" s="678"/>
      <c r="J6" s="678"/>
      <c r="K6" s="678"/>
      <c r="L6" s="678"/>
      <c r="M6" s="678"/>
      <c r="N6" s="678"/>
      <c r="O6" s="678"/>
      <c r="P6" s="678"/>
      <c r="Q6" s="679"/>
      <c r="R6" s="680">
        <v>102888</v>
      </c>
      <c r="S6" s="681"/>
      <c r="T6" s="681"/>
      <c r="U6" s="681"/>
      <c r="V6" s="681"/>
      <c r="W6" s="681"/>
      <c r="X6" s="681"/>
      <c r="Y6" s="682"/>
      <c r="Z6" s="713">
        <v>1</v>
      </c>
      <c r="AA6" s="713"/>
      <c r="AB6" s="713"/>
      <c r="AC6" s="713"/>
      <c r="AD6" s="714">
        <v>102888</v>
      </c>
      <c r="AE6" s="714"/>
      <c r="AF6" s="714"/>
      <c r="AG6" s="714"/>
      <c r="AH6" s="714"/>
      <c r="AI6" s="714"/>
      <c r="AJ6" s="714"/>
      <c r="AK6" s="714"/>
      <c r="AL6" s="683">
        <v>2.1</v>
      </c>
      <c r="AM6" s="684"/>
      <c r="AN6" s="684"/>
      <c r="AO6" s="715"/>
      <c r="AP6" s="677" t="s">
        <v>233</v>
      </c>
      <c r="AQ6" s="678"/>
      <c r="AR6" s="678"/>
      <c r="AS6" s="678"/>
      <c r="AT6" s="678"/>
      <c r="AU6" s="678"/>
      <c r="AV6" s="678"/>
      <c r="AW6" s="678"/>
      <c r="AX6" s="678"/>
      <c r="AY6" s="678"/>
      <c r="AZ6" s="678"/>
      <c r="BA6" s="678"/>
      <c r="BB6" s="678"/>
      <c r="BC6" s="678"/>
      <c r="BD6" s="678"/>
      <c r="BE6" s="678"/>
      <c r="BF6" s="679"/>
      <c r="BG6" s="680">
        <v>1271397</v>
      </c>
      <c r="BH6" s="681"/>
      <c r="BI6" s="681"/>
      <c r="BJ6" s="681"/>
      <c r="BK6" s="681"/>
      <c r="BL6" s="681"/>
      <c r="BM6" s="681"/>
      <c r="BN6" s="682"/>
      <c r="BO6" s="713">
        <v>99.1</v>
      </c>
      <c r="BP6" s="713"/>
      <c r="BQ6" s="713"/>
      <c r="BR6" s="713"/>
      <c r="BS6" s="714">
        <v>15172</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84975</v>
      </c>
      <c r="CS6" s="681"/>
      <c r="CT6" s="681"/>
      <c r="CU6" s="681"/>
      <c r="CV6" s="681"/>
      <c r="CW6" s="681"/>
      <c r="CX6" s="681"/>
      <c r="CY6" s="682"/>
      <c r="CZ6" s="780">
        <v>0.8</v>
      </c>
      <c r="DA6" s="751"/>
      <c r="DB6" s="751"/>
      <c r="DC6" s="783"/>
      <c r="DD6" s="686">
        <v>346</v>
      </c>
      <c r="DE6" s="681"/>
      <c r="DF6" s="681"/>
      <c r="DG6" s="681"/>
      <c r="DH6" s="681"/>
      <c r="DI6" s="681"/>
      <c r="DJ6" s="681"/>
      <c r="DK6" s="681"/>
      <c r="DL6" s="681"/>
      <c r="DM6" s="681"/>
      <c r="DN6" s="681"/>
      <c r="DO6" s="681"/>
      <c r="DP6" s="682"/>
      <c r="DQ6" s="686">
        <v>84975</v>
      </c>
      <c r="DR6" s="681"/>
      <c r="DS6" s="681"/>
      <c r="DT6" s="681"/>
      <c r="DU6" s="681"/>
      <c r="DV6" s="681"/>
      <c r="DW6" s="681"/>
      <c r="DX6" s="681"/>
      <c r="DY6" s="681"/>
      <c r="DZ6" s="681"/>
      <c r="EA6" s="681"/>
      <c r="EB6" s="681"/>
      <c r="EC6" s="727"/>
    </row>
    <row r="7" spans="2:143" ht="11.25" customHeight="1" x14ac:dyDescent="0.2">
      <c r="B7" s="677" t="s">
        <v>235</v>
      </c>
      <c r="C7" s="678"/>
      <c r="D7" s="678"/>
      <c r="E7" s="678"/>
      <c r="F7" s="678"/>
      <c r="G7" s="678"/>
      <c r="H7" s="678"/>
      <c r="I7" s="678"/>
      <c r="J7" s="678"/>
      <c r="K7" s="678"/>
      <c r="L7" s="678"/>
      <c r="M7" s="678"/>
      <c r="N7" s="678"/>
      <c r="O7" s="678"/>
      <c r="P7" s="678"/>
      <c r="Q7" s="679"/>
      <c r="R7" s="680">
        <v>1311</v>
      </c>
      <c r="S7" s="681"/>
      <c r="T7" s="681"/>
      <c r="U7" s="681"/>
      <c r="V7" s="681"/>
      <c r="W7" s="681"/>
      <c r="X7" s="681"/>
      <c r="Y7" s="682"/>
      <c r="Z7" s="713">
        <v>0</v>
      </c>
      <c r="AA7" s="713"/>
      <c r="AB7" s="713"/>
      <c r="AC7" s="713"/>
      <c r="AD7" s="714">
        <v>1311</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539943</v>
      </c>
      <c r="BH7" s="681"/>
      <c r="BI7" s="681"/>
      <c r="BJ7" s="681"/>
      <c r="BK7" s="681"/>
      <c r="BL7" s="681"/>
      <c r="BM7" s="681"/>
      <c r="BN7" s="682"/>
      <c r="BO7" s="713">
        <v>42.1</v>
      </c>
      <c r="BP7" s="713"/>
      <c r="BQ7" s="713"/>
      <c r="BR7" s="713"/>
      <c r="BS7" s="714">
        <v>15172</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2156459</v>
      </c>
      <c r="CS7" s="681"/>
      <c r="CT7" s="681"/>
      <c r="CU7" s="681"/>
      <c r="CV7" s="681"/>
      <c r="CW7" s="681"/>
      <c r="CX7" s="681"/>
      <c r="CY7" s="682"/>
      <c r="CZ7" s="713">
        <v>21.3</v>
      </c>
      <c r="DA7" s="713"/>
      <c r="DB7" s="713"/>
      <c r="DC7" s="713"/>
      <c r="DD7" s="686">
        <v>124810</v>
      </c>
      <c r="DE7" s="681"/>
      <c r="DF7" s="681"/>
      <c r="DG7" s="681"/>
      <c r="DH7" s="681"/>
      <c r="DI7" s="681"/>
      <c r="DJ7" s="681"/>
      <c r="DK7" s="681"/>
      <c r="DL7" s="681"/>
      <c r="DM7" s="681"/>
      <c r="DN7" s="681"/>
      <c r="DO7" s="681"/>
      <c r="DP7" s="682"/>
      <c r="DQ7" s="686">
        <v>975012</v>
      </c>
      <c r="DR7" s="681"/>
      <c r="DS7" s="681"/>
      <c r="DT7" s="681"/>
      <c r="DU7" s="681"/>
      <c r="DV7" s="681"/>
      <c r="DW7" s="681"/>
      <c r="DX7" s="681"/>
      <c r="DY7" s="681"/>
      <c r="DZ7" s="681"/>
      <c r="EA7" s="681"/>
      <c r="EB7" s="681"/>
      <c r="EC7" s="727"/>
    </row>
    <row r="8" spans="2:143" ht="11.25" customHeight="1" x14ac:dyDescent="0.2">
      <c r="B8" s="677" t="s">
        <v>238</v>
      </c>
      <c r="C8" s="678"/>
      <c r="D8" s="678"/>
      <c r="E8" s="678"/>
      <c r="F8" s="678"/>
      <c r="G8" s="678"/>
      <c r="H8" s="678"/>
      <c r="I8" s="678"/>
      <c r="J8" s="678"/>
      <c r="K8" s="678"/>
      <c r="L8" s="678"/>
      <c r="M8" s="678"/>
      <c r="N8" s="678"/>
      <c r="O8" s="678"/>
      <c r="P8" s="678"/>
      <c r="Q8" s="679"/>
      <c r="R8" s="680">
        <v>5567</v>
      </c>
      <c r="S8" s="681"/>
      <c r="T8" s="681"/>
      <c r="U8" s="681"/>
      <c r="V8" s="681"/>
      <c r="W8" s="681"/>
      <c r="X8" s="681"/>
      <c r="Y8" s="682"/>
      <c r="Z8" s="713">
        <v>0.1</v>
      </c>
      <c r="AA8" s="713"/>
      <c r="AB8" s="713"/>
      <c r="AC8" s="713"/>
      <c r="AD8" s="714">
        <v>5567</v>
      </c>
      <c r="AE8" s="714"/>
      <c r="AF8" s="714"/>
      <c r="AG8" s="714"/>
      <c r="AH8" s="714"/>
      <c r="AI8" s="714"/>
      <c r="AJ8" s="714"/>
      <c r="AK8" s="714"/>
      <c r="AL8" s="683">
        <v>0.1</v>
      </c>
      <c r="AM8" s="684"/>
      <c r="AN8" s="684"/>
      <c r="AO8" s="715"/>
      <c r="AP8" s="677" t="s">
        <v>239</v>
      </c>
      <c r="AQ8" s="678"/>
      <c r="AR8" s="678"/>
      <c r="AS8" s="678"/>
      <c r="AT8" s="678"/>
      <c r="AU8" s="678"/>
      <c r="AV8" s="678"/>
      <c r="AW8" s="678"/>
      <c r="AX8" s="678"/>
      <c r="AY8" s="678"/>
      <c r="AZ8" s="678"/>
      <c r="BA8" s="678"/>
      <c r="BB8" s="678"/>
      <c r="BC8" s="678"/>
      <c r="BD8" s="678"/>
      <c r="BE8" s="678"/>
      <c r="BF8" s="679"/>
      <c r="BG8" s="680">
        <v>19723</v>
      </c>
      <c r="BH8" s="681"/>
      <c r="BI8" s="681"/>
      <c r="BJ8" s="681"/>
      <c r="BK8" s="681"/>
      <c r="BL8" s="681"/>
      <c r="BM8" s="681"/>
      <c r="BN8" s="682"/>
      <c r="BO8" s="713">
        <v>1.5</v>
      </c>
      <c r="BP8" s="713"/>
      <c r="BQ8" s="713"/>
      <c r="BR8" s="713"/>
      <c r="BS8" s="686" t="s">
        <v>240</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1849832</v>
      </c>
      <c r="CS8" s="681"/>
      <c r="CT8" s="681"/>
      <c r="CU8" s="681"/>
      <c r="CV8" s="681"/>
      <c r="CW8" s="681"/>
      <c r="CX8" s="681"/>
      <c r="CY8" s="682"/>
      <c r="CZ8" s="713">
        <v>18.3</v>
      </c>
      <c r="DA8" s="713"/>
      <c r="DB8" s="713"/>
      <c r="DC8" s="713"/>
      <c r="DD8" s="686">
        <v>78603</v>
      </c>
      <c r="DE8" s="681"/>
      <c r="DF8" s="681"/>
      <c r="DG8" s="681"/>
      <c r="DH8" s="681"/>
      <c r="DI8" s="681"/>
      <c r="DJ8" s="681"/>
      <c r="DK8" s="681"/>
      <c r="DL8" s="681"/>
      <c r="DM8" s="681"/>
      <c r="DN8" s="681"/>
      <c r="DO8" s="681"/>
      <c r="DP8" s="682"/>
      <c r="DQ8" s="686">
        <v>1188675</v>
      </c>
      <c r="DR8" s="681"/>
      <c r="DS8" s="681"/>
      <c r="DT8" s="681"/>
      <c r="DU8" s="681"/>
      <c r="DV8" s="681"/>
      <c r="DW8" s="681"/>
      <c r="DX8" s="681"/>
      <c r="DY8" s="681"/>
      <c r="DZ8" s="681"/>
      <c r="EA8" s="681"/>
      <c r="EB8" s="681"/>
      <c r="EC8" s="727"/>
    </row>
    <row r="9" spans="2:143" ht="11.25" customHeight="1" x14ac:dyDescent="0.2">
      <c r="B9" s="677" t="s">
        <v>242</v>
      </c>
      <c r="C9" s="678"/>
      <c r="D9" s="678"/>
      <c r="E9" s="678"/>
      <c r="F9" s="678"/>
      <c r="G9" s="678"/>
      <c r="H9" s="678"/>
      <c r="I9" s="678"/>
      <c r="J9" s="678"/>
      <c r="K9" s="678"/>
      <c r="L9" s="678"/>
      <c r="M9" s="678"/>
      <c r="N9" s="678"/>
      <c r="O9" s="678"/>
      <c r="P9" s="678"/>
      <c r="Q9" s="679"/>
      <c r="R9" s="680">
        <v>6491</v>
      </c>
      <c r="S9" s="681"/>
      <c r="T9" s="681"/>
      <c r="U9" s="681"/>
      <c r="V9" s="681"/>
      <c r="W9" s="681"/>
      <c r="X9" s="681"/>
      <c r="Y9" s="682"/>
      <c r="Z9" s="713">
        <v>0.1</v>
      </c>
      <c r="AA9" s="713"/>
      <c r="AB9" s="713"/>
      <c r="AC9" s="713"/>
      <c r="AD9" s="714">
        <v>6491</v>
      </c>
      <c r="AE9" s="714"/>
      <c r="AF9" s="714"/>
      <c r="AG9" s="714"/>
      <c r="AH9" s="714"/>
      <c r="AI9" s="714"/>
      <c r="AJ9" s="714"/>
      <c r="AK9" s="714"/>
      <c r="AL9" s="683">
        <v>0.1</v>
      </c>
      <c r="AM9" s="684"/>
      <c r="AN9" s="684"/>
      <c r="AO9" s="715"/>
      <c r="AP9" s="677" t="s">
        <v>243</v>
      </c>
      <c r="AQ9" s="678"/>
      <c r="AR9" s="678"/>
      <c r="AS9" s="678"/>
      <c r="AT9" s="678"/>
      <c r="AU9" s="678"/>
      <c r="AV9" s="678"/>
      <c r="AW9" s="678"/>
      <c r="AX9" s="678"/>
      <c r="AY9" s="678"/>
      <c r="AZ9" s="678"/>
      <c r="BA9" s="678"/>
      <c r="BB9" s="678"/>
      <c r="BC9" s="678"/>
      <c r="BD9" s="678"/>
      <c r="BE9" s="678"/>
      <c r="BF9" s="679"/>
      <c r="BG9" s="680">
        <v>448819</v>
      </c>
      <c r="BH9" s="681"/>
      <c r="BI9" s="681"/>
      <c r="BJ9" s="681"/>
      <c r="BK9" s="681"/>
      <c r="BL9" s="681"/>
      <c r="BM9" s="681"/>
      <c r="BN9" s="682"/>
      <c r="BO9" s="713">
        <v>35</v>
      </c>
      <c r="BP9" s="713"/>
      <c r="BQ9" s="713"/>
      <c r="BR9" s="713"/>
      <c r="BS9" s="686" t="s">
        <v>128</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573009</v>
      </c>
      <c r="CS9" s="681"/>
      <c r="CT9" s="681"/>
      <c r="CU9" s="681"/>
      <c r="CV9" s="681"/>
      <c r="CW9" s="681"/>
      <c r="CX9" s="681"/>
      <c r="CY9" s="682"/>
      <c r="CZ9" s="713">
        <v>5.7</v>
      </c>
      <c r="DA9" s="713"/>
      <c r="DB9" s="713"/>
      <c r="DC9" s="713"/>
      <c r="DD9" s="686">
        <v>11599</v>
      </c>
      <c r="DE9" s="681"/>
      <c r="DF9" s="681"/>
      <c r="DG9" s="681"/>
      <c r="DH9" s="681"/>
      <c r="DI9" s="681"/>
      <c r="DJ9" s="681"/>
      <c r="DK9" s="681"/>
      <c r="DL9" s="681"/>
      <c r="DM9" s="681"/>
      <c r="DN9" s="681"/>
      <c r="DO9" s="681"/>
      <c r="DP9" s="682"/>
      <c r="DQ9" s="686">
        <v>488912</v>
      </c>
      <c r="DR9" s="681"/>
      <c r="DS9" s="681"/>
      <c r="DT9" s="681"/>
      <c r="DU9" s="681"/>
      <c r="DV9" s="681"/>
      <c r="DW9" s="681"/>
      <c r="DX9" s="681"/>
      <c r="DY9" s="681"/>
      <c r="DZ9" s="681"/>
      <c r="EA9" s="681"/>
      <c r="EB9" s="681"/>
      <c r="EC9" s="727"/>
    </row>
    <row r="10" spans="2:143" ht="11.25" customHeight="1" x14ac:dyDescent="0.2">
      <c r="B10" s="677" t="s">
        <v>245</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128</v>
      </c>
      <c r="AA10" s="713"/>
      <c r="AB10" s="713"/>
      <c r="AC10" s="713"/>
      <c r="AD10" s="714" t="s">
        <v>128</v>
      </c>
      <c r="AE10" s="714"/>
      <c r="AF10" s="714"/>
      <c r="AG10" s="714"/>
      <c r="AH10" s="714"/>
      <c r="AI10" s="714"/>
      <c r="AJ10" s="714"/>
      <c r="AK10" s="714"/>
      <c r="AL10" s="683" t="s">
        <v>128</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25416</v>
      </c>
      <c r="BH10" s="681"/>
      <c r="BI10" s="681"/>
      <c r="BJ10" s="681"/>
      <c r="BK10" s="681"/>
      <c r="BL10" s="681"/>
      <c r="BM10" s="681"/>
      <c r="BN10" s="682"/>
      <c r="BO10" s="713">
        <v>2</v>
      </c>
      <c r="BP10" s="713"/>
      <c r="BQ10" s="713"/>
      <c r="BR10" s="713"/>
      <c r="BS10" s="686">
        <v>4234</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18000</v>
      </c>
      <c r="CS10" s="681"/>
      <c r="CT10" s="681"/>
      <c r="CU10" s="681"/>
      <c r="CV10" s="681"/>
      <c r="CW10" s="681"/>
      <c r="CX10" s="681"/>
      <c r="CY10" s="682"/>
      <c r="CZ10" s="713">
        <v>0.2</v>
      </c>
      <c r="DA10" s="713"/>
      <c r="DB10" s="713"/>
      <c r="DC10" s="713"/>
      <c r="DD10" s="686" t="s">
        <v>128</v>
      </c>
      <c r="DE10" s="681"/>
      <c r="DF10" s="681"/>
      <c r="DG10" s="681"/>
      <c r="DH10" s="681"/>
      <c r="DI10" s="681"/>
      <c r="DJ10" s="681"/>
      <c r="DK10" s="681"/>
      <c r="DL10" s="681"/>
      <c r="DM10" s="681"/>
      <c r="DN10" s="681"/>
      <c r="DO10" s="681"/>
      <c r="DP10" s="682"/>
      <c r="DQ10" s="686" t="s">
        <v>128</v>
      </c>
      <c r="DR10" s="681"/>
      <c r="DS10" s="681"/>
      <c r="DT10" s="681"/>
      <c r="DU10" s="681"/>
      <c r="DV10" s="681"/>
      <c r="DW10" s="681"/>
      <c r="DX10" s="681"/>
      <c r="DY10" s="681"/>
      <c r="DZ10" s="681"/>
      <c r="EA10" s="681"/>
      <c r="EB10" s="681"/>
      <c r="EC10" s="727"/>
    </row>
    <row r="11" spans="2:143" ht="11.25" customHeight="1" x14ac:dyDescent="0.2">
      <c r="B11" s="677" t="s">
        <v>248</v>
      </c>
      <c r="C11" s="678"/>
      <c r="D11" s="678"/>
      <c r="E11" s="678"/>
      <c r="F11" s="678"/>
      <c r="G11" s="678"/>
      <c r="H11" s="678"/>
      <c r="I11" s="678"/>
      <c r="J11" s="678"/>
      <c r="K11" s="678"/>
      <c r="L11" s="678"/>
      <c r="M11" s="678"/>
      <c r="N11" s="678"/>
      <c r="O11" s="678"/>
      <c r="P11" s="678"/>
      <c r="Q11" s="679"/>
      <c r="R11" s="680">
        <v>210319</v>
      </c>
      <c r="S11" s="681"/>
      <c r="T11" s="681"/>
      <c r="U11" s="681"/>
      <c r="V11" s="681"/>
      <c r="W11" s="681"/>
      <c r="X11" s="681"/>
      <c r="Y11" s="682"/>
      <c r="Z11" s="683">
        <v>1.9</v>
      </c>
      <c r="AA11" s="684"/>
      <c r="AB11" s="684"/>
      <c r="AC11" s="685"/>
      <c r="AD11" s="686">
        <v>210319</v>
      </c>
      <c r="AE11" s="681"/>
      <c r="AF11" s="681"/>
      <c r="AG11" s="681"/>
      <c r="AH11" s="681"/>
      <c r="AI11" s="681"/>
      <c r="AJ11" s="681"/>
      <c r="AK11" s="682"/>
      <c r="AL11" s="683">
        <v>4.2</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45985</v>
      </c>
      <c r="BH11" s="681"/>
      <c r="BI11" s="681"/>
      <c r="BJ11" s="681"/>
      <c r="BK11" s="681"/>
      <c r="BL11" s="681"/>
      <c r="BM11" s="681"/>
      <c r="BN11" s="682"/>
      <c r="BO11" s="713">
        <v>3.6</v>
      </c>
      <c r="BP11" s="713"/>
      <c r="BQ11" s="713"/>
      <c r="BR11" s="713"/>
      <c r="BS11" s="686">
        <v>10938</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808025</v>
      </c>
      <c r="CS11" s="681"/>
      <c r="CT11" s="681"/>
      <c r="CU11" s="681"/>
      <c r="CV11" s="681"/>
      <c r="CW11" s="681"/>
      <c r="CX11" s="681"/>
      <c r="CY11" s="682"/>
      <c r="CZ11" s="713">
        <v>8</v>
      </c>
      <c r="DA11" s="713"/>
      <c r="DB11" s="713"/>
      <c r="DC11" s="713"/>
      <c r="DD11" s="686">
        <v>309680</v>
      </c>
      <c r="DE11" s="681"/>
      <c r="DF11" s="681"/>
      <c r="DG11" s="681"/>
      <c r="DH11" s="681"/>
      <c r="DI11" s="681"/>
      <c r="DJ11" s="681"/>
      <c r="DK11" s="681"/>
      <c r="DL11" s="681"/>
      <c r="DM11" s="681"/>
      <c r="DN11" s="681"/>
      <c r="DO11" s="681"/>
      <c r="DP11" s="682"/>
      <c r="DQ11" s="686">
        <v>471683</v>
      </c>
      <c r="DR11" s="681"/>
      <c r="DS11" s="681"/>
      <c r="DT11" s="681"/>
      <c r="DU11" s="681"/>
      <c r="DV11" s="681"/>
      <c r="DW11" s="681"/>
      <c r="DX11" s="681"/>
      <c r="DY11" s="681"/>
      <c r="DZ11" s="681"/>
      <c r="EA11" s="681"/>
      <c r="EB11" s="681"/>
      <c r="EC11" s="727"/>
    </row>
    <row r="12" spans="2:143" ht="11.25" customHeight="1" x14ac:dyDescent="0.2">
      <c r="B12" s="677" t="s">
        <v>251</v>
      </c>
      <c r="C12" s="678"/>
      <c r="D12" s="678"/>
      <c r="E12" s="678"/>
      <c r="F12" s="678"/>
      <c r="G12" s="678"/>
      <c r="H12" s="678"/>
      <c r="I12" s="678"/>
      <c r="J12" s="678"/>
      <c r="K12" s="678"/>
      <c r="L12" s="678"/>
      <c r="M12" s="678"/>
      <c r="N12" s="678"/>
      <c r="O12" s="678"/>
      <c r="P12" s="678"/>
      <c r="Q12" s="679"/>
      <c r="R12" s="680" t="s">
        <v>128</v>
      </c>
      <c r="S12" s="681"/>
      <c r="T12" s="681"/>
      <c r="U12" s="681"/>
      <c r="V12" s="681"/>
      <c r="W12" s="681"/>
      <c r="X12" s="681"/>
      <c r="Y12" s="682"/>
      <c r="Z12" s="713" t="s">
        <v>128</v>
      </c>
      <c r="AA12" s="713"/>
      <c r="AB12" s="713"/>
      <c r="AC12" s="713"/>
      <c r="AD12" s="714" t="s">
        <v>240</v>
      </c>
      <c r="AE12" s="714"/>
      <c r="AF12" s="714"/>
      <c r="AG12" s="714"/>
      <c r="AH12" s="714"/>
      <c r="AI12" s="714"/>
      <c r="AJ12" s="714"/>
      <c r="AK12" s="714"/>
      <c r="AL12" s="683" t="s">
        <v>240</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630075</v>
      </c>
      <c r="BH12" s="681"/>
      <c r="BI12" s="681"/>
      <c r="BJ12" s="681"/>
      <c r="BK12" s="681"/>
      <c r="BL12" s="681"/>
      <c r="BM12" s="681"/>
      <c r="BN12" s="682"/>
      <c r="BO12" s="713">
        <v>49.1</v>
      </c>
      <c r="BP12" s="713"/>
      <c r="BQ12" s="713"/>
      <c r="BR12" s="713"/>
      <c r="BS12" s="686" t="s">
        <v>128</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528519</v>
      </c>
      <c r="CS12" s="681"/>
      <c r="CT12" s="681"/>
      <c r="CU12" s="681"/>
      <c r="CV12" s="681"/>
      <c r="CW12" s="681"/>
      <c r="CX12" s="681"/>
      <c r="CY12" s="682"/>
      <c r="CZ12" s="713">
        <v>5.2</v>
      </c>
      <c r="DA12" s="713"/>
      <c r="DB12" s="713"/>
      <c r="DC12" s="713"/>
      <c r="DD12" s="686">
        <v>45302</v>
      </c>
      <c r="DE12" s="681"/>
      <c r="DF12" s="681"/>
      <c r="DG12" s="681"/>
      <c r="DH12" s="681"/>
      <c r="DI12" s="681"/>
      <c r="DJ12" s="681"/>
      <c r="DK12" s="681"/>
      <c r="DL12" s="681"/>
      <c r="DM12" s="681"/>
      <c r="DN12" s="681"/>
      <c r="DO12" s="681"/>
      <c r="DP12" s="682"/>
      <c r="DQ12" s="686">
        <v>468001</v>
      </c>
      <c r="DR12" s="681"/>
      <c r="DS12" s="681"/>
      <c r="DT12" s="681"/>
      <c r="DU12" s="681"/>
      <c r="DV12" s="681"/>
      <c r="DW12" s="681"/>
      <c r="DX12" s="681"/>
      <c r="DY12" s="681"/>
      <c r="DZ12" s="681"/>
      <c r="EA12" s="681"/>
      <c r="EB12" s="681"/>
      <c r="EC12" s="727"/>
    </row>
    <row r="13" spans="2:143" ht="11.25" customHeight="1" x14ac:dyDescent="0.2">
      <c r="B13" s="677" t="s">
        <v>254</v>
      </c>
      <c r="C13" s="678"/>
      <c r="D13" s="678"/>
      <c r="E13" s="678"/>
      <c r="F13" s="678"/>
      <c r="G13" s="678"/>
      <c r="H13" s="678"/>
      <c r="I13" s="678"/>
      <c r="J13" s="678"/>
      <c r="K13" s="678"/>
      <c r="L13" s="678"/>
      <c r="M13" s="678"/>
      <c r="N13" s="678"/>
      <c r="O13" s="678"/>
      <c r="P13" s="678"/>
      <c r="Q13" s="679"/>
      <c r="R13" s="680" t="s">
        <v>240</v>
      </c>
      <c r="S13" s="681"/>
      <c r="T13" s="681"/>
      <c r="U13" s="681"/>
      <c r="V13" s="681"/>
      <c r="W13" s="681"/>
      <c r="X13" s="681"/>
      <c r="Y13" s="682"/>
      <c r="Z13" s="713" t="s">
        <v>128</v>
      </c>
      <c r="AA13" s="713"/>
      <c r="AB13" s="713"/>
      <c r="AC13" s="713"/>
      <c r="AD13" s="714" t="s">
        <v>128</v>
      </c>
      <c r="AE13" s="714"/>
      <c r="AF13" s="714"/>
      <c r="AG13" s="714"/>
      <c r="AH13" s="714"/>
      <c r="AI13" s="714"/>
      <c r="AJ13" s="714"/>
      <c r="AK13" s="714"/>
      <c r="AL13" s="683" t="s">
        <v>128</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519224</v>
      </c>
      <c r="BH13" s="681"/>
      <c r="BI13" s="681"/>
      <c r="BJ13" s="681"/>
      <c r="BK13" s="681"/>
      <c r="BL13" s="681"/>
      <c r="BM13" s="681"/>
      <c r="BN13" s="682"/>
      <c r="BO13" s="713">
        <v>40.5</v>
      </c>
      <c r="BP13" s="713"/>
      <c r="BQ13" s="713"/>
      <c r="BR13" s="713"/>
      <c r="BS13" s="686" t="s">
        <v>240</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2036304</v>
      </c>
      <c r="CS13" s="681"/>
      <c r="CT13" s="681"/>
      <c r="CU13" s="681"/>
      <c r="CV13" s="681"/>
      <c r="CW13" s="681"/>
      <c r="CX13" s="681"/>
      <c r="CY13" s="682"/>
      <c r="CZ13" s="713">
        <v>20.2</v>
      </c>
      <c r="DA13" s="713"/>
      <c r="DB13" s="713"/>
      <c r="DC13" s="713"/>
      <c r="DD13" s="686">
        <v>1658051</v>
      </c>
      <c r="DE13" s="681"/>
      <c r="DF13" s="681"/>
      <c r="DG13" s="681"/>
      <c r="DH13" s="681"/>
      <c r="DI13" s="681"/>
      <c r="DJ13" s="681"/>
      <c r="DK13" s="681"/>
      <c r="DL13" s="681"/>
      <c r="DM13" s="681"/>
      <c r="DN13" s="681"/>
      <c r="DO13" s="681"/>
      <c r="DP13" s="682"/>
      <c r="DQ13" s="686">
        <v>846603</v>
      </c>
      <c r="DR13" s="681"/>
      <c r="DS13" s="681"/>
      <c r="DT13" s="681"/>
      <c r="DU13" s="681"/>
      <c r="DV13" s="681"/>
      <c r="DW13" s="681"/>
      <c r="DX13" s="681"/>
      <c r="DY13" s="681"/>
      <c r="DZ13" s="681"/>
      <c r="EA13" s="681"/>
      <c r="EB13" s="681"/>
      <c r="EC13" s="727"/>
    </row>
    <row r="14" spans="2:143" ht="11.25" customHeight="1" x14ac:dyDescent="0.2">
      <c r="B14" s="677" t="s">
        <v>257</v>
      </c>
      <c r="C14" s="678"/>
      <c r="D14" s="678"/>
      <c r="E14" s="678"/>
      <c r="F14" s="678"/>
      <c r="G14" s="678"/>
      <c r="H14" s="678"/>
      <c r="I14" s="678"/>
      <c r="J14" s="678"/>
      <c r="K14" s="678"/>
      <c r="L14" s="678"/>
      <c r="M14" s="678"/>
      <c r="N14" s="678"/>
      <c r="O14" s="678"/>
      <c r="P14" s="678"/>
      <c r="Q14" s="679"/>
      <c r="R14" s="680" t="s">
        <v>128</v>
      </c>
      <c r="S14" s="681"/>
      <c r="T14" s="681"/>
      <c r="U14" s="681"/>
      <c r="V14" s="681"/>
      <c r="W14" s="681"/>
      <c r="X14" s="681"/>
      <c r="Y14" s="682"/>
      <c r="Z14" s="713" t="s">
        <v>128</v>
      </c>
      <c r="AA14" s="713"/>
      <c r="AB14" s="713"/>
      <c r="AC14" s="713"/>
      <c r="AD14" s="714" t="s">
        <v>128</v>
      </c>
      <c r="AE14" s="714"/>
      <c r="AF14" s="714"/>
      <c r="AG14" s="714"/>
      <c r="AH14" s="714"/>
      <c r="AI14" s="714"/>
      <c r="AJ14" s="714"/>
      <c r="AK14" s="714"/>
      <c r="AL14" s="683" t="s">
        <v>128</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37993</v>
      </c>
      <c r="BH14" s="681"/>
      <c r="BI14" s="681"/>
      <c r="BJ14" s="681"/>
      <c r="BK14" s="681"/>
      <c r="BL14" s="681"/>
      <c r="BM14" s="681"/>
      <c r="BN14" s="682"/>
      <c r="BO14" s="713">
        <v>3</v>
      </c>
      <c r="BP14" s="713"/>
      <c r="BQ14" s="713"/>
      <c r="BR14" s="713"/>
      <c r="BS14" s="686" t="s">
        <v>240</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342434</v>
      </c>
      <c r="CS14" s="681"/>
      <c r="CT14" s="681"/>
      <c r="CU14" s="681"/>
      <c r="CV14" s="681"/>
      <c r="CW14" s="681"/>
      <c r="CX14" s="681"/>
      <c r="CY14" s="682"/>
      <c r="CZ14" s="713">
        <v>3.4</v>
      </c>
      <c r="DA14" s="713"/>
      <c r="DB14" s="713"/>
      <c r="DC14" s="713"/>
      <c r="DD14" s="686" t="s">
        <v>128</v>
      </c>
      <c r="DE14" s="681"/>
      <c r="DF14" s="681"/>
      <c r="DG14" s="681"/>
      <c r="DH14" s="681"/>
      <c r="DI14" s="681"/>
      <c r="DJ14" s="681"/>
      <c r="DK14" s="681"/>
      <c r="DL14" s="681"/>
      <c r="DM14" s="681"/>
      <c r="DN14" s="681"/>
      <c r="DO14" s="681"/>
      <c r="DP14" s="682"/>
      <c r="DQ14" s="686">
        <v>342434</v>
      </c>
      <c r="DR14" s="681"/>
      <c r="DS14" s="681"/>
      <c r="DT14" s="681"/>
      <c r="DU14" s="681"/>
      <c r="DV14" s="681"/>
      <c r="DW14" s="681"/>
      <c r="DX14" s="681"/>
      <c r="DY14" s="681"/>
      <c r="DZ14" s="681"/>
      <c r="EA14" s="681"/>
      <c r="EB14" s="681"/>
      <c r="EC14" s="727"/>
    </row>
    <row r="15" spans="2:143" ht="11.25" customHeight="1" x14ac:dyDescent="0.2">
      <c r="B15" s="677" t="s">
        <v>260</v>
      </c>
      <c r="C15" s="678"/>
      <c r="D15" s="678"/>
      <c r="E15" s="678"/>
      <c r="F15" s="678"/>
      <c r="G15" s="678"/>
      <c r="H15" s="678"/>
      <c r="I15" s="678"/>
      <c r="J15" s="678"/>
      <c r="K15" s="678"/>
      <c r="L15" s="678"/>
      <c r="M15" s="678"/>
      <c r="N15" s="678"/>
      <c r="O15" s="678"/>
      <c r="P15" s="678"/>
      <c r="Q15" s="679"/>
      <c r="R15" s="680" t="s">
        <v>128</v>
      </c>
      <c r="S15" s="681"/>
      <c r="T15" s="681"/>
      <c r="U15" s="681"/>
      <c r="V15" s="681"/>
      <c r="W15" s="681"/>
      <c r="X15" s="681"/>
      <c r="Y15" s="682"/>
      <c r="Z15" s="713" t="s">
        <v>128</v>
      </c>
      <c r="AA15" s="713"/>
      <c r="AB15" s="713"/>
      <c r="AC15" s="713"/>
      <c r="AD15" s="714" t="s">
        <v>240</v>
      </c>
      <c r="AE15" s="714"/>
      <c r="AF15" s="714"/>
      <c r="AG15" s="714"/>
      <c r="AH15" s="714"/>
      <c r="AI15" s="714"/>
      <c r="AJ15" s="714"/>
      <c r="AK15" s="714"/>
      <c r="AL15" s="683" t="s">
        <v>128</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62985</v>
      </c>
      <c r="BH15" s="681"/>
      <c r="BI15" s="681"/>
      <c r="BJ15" s="681"/>
      <c r="BK15" s="681"/>
      <c r="BL15" s="681"/>
      <c r="BM15" s="681"/>
      <c r="BN15" s="682"/>
      <c r="BO15" s="713">
        <v>4.9000000000000004</v>
      </c>
      <c r="BP15" s="713"/>
      <c r="BQ15" s="713"/>
      <c r="BR15" s="713"/>
      <c r="BS15" s="686" t="s">
        <v>128</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958178</v>
      </c>
      <c r="CS15" s="681"/>
      <c r="CT15" s="681"/>
      <c r="CU15" s="681"/>
      <c r="CV15" s="681"/>
      <c r="CW15" s="681"/>
      <c r="CX15" s="681"/>
      <c r="CY15" s="682"/>
      <c r="CZ15" s="713">
        <v>9.5</v>
      </c>
      <c r="DA15" s="713"/>
      <c r="DB15" s="713"/>
      <c r="DC15" s="713"/>
      <c r="DD15" s="686">
        <v>136251</v>
      </c>
      <c r="DE15" s="681"/>
      <c r="DF15" s="681"/>
      <c r="DG15" s="681"/>
      <c r="DH15" s="681"/>
      <c r="DI15" s="681"/>
      <c r="DJ15" s="681"/>
      <c r="DK15" s="681"/>
      <c r="DL15" s="681"/>
      <c r="DM15" s="681"/>
      <c r="DN15" s="681"/>
      <c r="DO15" s="681"/>
      <c r="DP15" s="682"/>
      <c r="DQ15" s="686">
        <v>779008</v>
      </c>
      <c r="DR15" s="681"/>
      <c r="DS15" s="681"/>
      <c r="DT15" s="681"/>
      <c r="DU15" s="681"/>
      <c r="DV15" s="681"/>
      <c r="DW15" s="681"/>
      <c r="DX15" s="681"/>
      <c r="DY15" s="681"/>
      <c r="DZ15" s="681"/>
      <c r="EA15" s="681"/>
      <c r="EB15" s="681"/>
      <c r="EC15" s="727"/>
    </row>
    <row r="16" spans="2:143" ht="11.25" customHeight="1" x14ac:dyDescent="0.2">
      <c r="B16" s="677" t="s">
        <v>263</v>
      </c>
      <c r="C16" s="678"/>
      <c r="D16" s="678"/>
      <c r="E16" s="678"/>
      <c r="F16" s="678"/>
      <c r="G16" s="678"/>
      <c r="H16" s="678"/>
      <c r="I16" s="678"/>
      <c r="J16" s="678"/>
      <c r="K16" s="678"/>
      <c r="L16" s="678"/>
      <c r="M16" s="678"/>
      <c r="N16" s="678"/>
      <c r="O16" s="678"/>
      <c r="P16" s="678"/>
      <c r="Q16" s="679"/>
      <c r="R16" s="680">
        <v>7161</v>
      </c>
      <c r="S16" s="681"/>
      <c r="T16" s="681"/>
      <c r="U16" s="681"/>
      <c r="V16" s="681"/>
      <c r="W16" s="681"/>
      <c r="X16" s="681"/>
      <c r="Y16" s="682"/>
      <c r="Z16" s="713">
        <v>0.1</v>
      </c>
      <c r="AA16" s="713"/>
      <c r="AB16" s="713"/>
      <c r="AC16" s="713"/>
      <c r="AD16" s="714">
        <v>7161</v>
      </c>
      <c r="AE16" s="714"/>
      <c r="AF16" s="714"/>
      <c r="AG16" s="714"/>
      <c r="AH16" s="714"/>
      <c r="AI16" s="714"/>
      <c r="AJ16" s="714"/>
      <c r="AK16" s="714"/>
      <c r="AL16" s="683">
        <v>0.1</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v>401</v>
      </c>
      <c r="BH16" s="681"/>
      <c r="BI16" s="681"/>
      <c r="BJ16" s="681"/>
      <c r="BK16" s="681"/>
      <c r="BL16" s="681"/>
      <c r="BM16" s="681"/>
      <c r="BN16" s="682"/>
      <c r="BO16" s="713">
        <v>0</v>
      </c>
      <c r="BP16" s="713"/>
      <c r="BQ16" s="713"/>
      <c r="BR16" s="713"/>
      <c r="BS16" s="686" t="s">
        <v>128</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v>1430</v>
      </c>
      <c r="CS16" s="681"/>
      <c r="CT16" s="681"/>
      <c r="CU16" s="681"/>
      <c r="CV16" s="681"/>
      <c r="CW16" s="681"/>
      <c r="CX16" s="681"/>
      <c r="CY16" s="682"/>
      <c r="CZ16" s="713">
        <v>0</v>
      </c>
      <c r="DA16" s="713"/>
      <c r="DB16" s="713"/>
      <c r="DC16" s="713"/>
      <c r="DD16" s="686" t="s">
        <v>240</v>
      </c>
      <c r="DE16" s="681"/>
      <c r="DF16" s="681"/>
      <c r="DG16" s="681"/>
      <c r="DH16" s="681"/>
      <c r="DI16" s="681"/>
      <c r="DJ16" s="681"/>
      <c r="DK16" s="681"/>
      <c r="DL16" s="681"/>
      <c r="DM16" s="681"/>
      <c r="DN16" s="681"/>
      <c r="DO16" s="681"/>
      <c r="DP16" s="682"/>
      <c r="DQ16" s="686">
        <v>101</v>
      </c>
      <c r="DR16" s="681"/>
      <c r="DS16" s="681"/>
      <c r="DT16" s="681"/>
      <c r="DU16" s="681"/>
      <c r="DV16" s="681"/>
      <c r="DW16" s="681"/>
      <c r="DX16" s="681"/>
      <c r="DY16" s="681"/>
      <c r="DZ16" s="681"/>
      <c r="EA16" s="681"/>
      <c r="EB16" s="681"/>
      <c r="EC16" s="727"/>
    </row>
    <row r="17" spans="2:133" ht="11.25" customHeight="1" x14ac:dyDescent="0.2">
      <c r="B17" s="677" t="s">
        <v>266</v>
      </c>
      <c r="C17" s="678"/>
      <c r="D17" s="678"/>
      <c r="E17" s="678"/>
      <c r="F17" s="678"/>
      <c r="G17" s="678"/>
      <c r="H17" s="678"/>
      <c r="I17" s="678"/>
      <c r="J17" s="678"/>
      <c r="K17" s="678"/>
      <c r="L17" s="678"/>
      <c r="M17" s="678"/>
      <c r="N17" s="678"/>
      <c r="O17" s="678"/>
      <c r="P17" s="678"/>
      <c r="Q17" s="679"/>
      <c r="R17" s="680">
        <v>7468</v>
      </c>
      <c r="S17" s="681"/>
      <c r="T17" s="681"/>
      <c r="U17" s="681"/>
      <c r="V17" s="681"/>
      <c r="W17" s="681"/>
      <c r="X17" s="681"/>
      <c r="Y17" s="682"/>
      <c r="Z17" s="713">
        <v>0.1</v>
      </c>
      <c r="AA17" s="713"/>
      <c r="AB17" s="713"/>
      <c r="AC17" s="713"/>
      <c r="AD17" s="714">
        <v>7468</v>
      </c>
      <c r="AE17" s="714"/>
      <c r="AF17" s="714"/>
      <c r="AG17" s="714"/>
      <c r="AH17" s="714"/>
      <c r="AI17" s="714"/>
      <c r="AJ17" s="714"/>
      <c r="AK17" s="714"/>
      <c r="AL17" s="683">
        <v>0.2</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128</v>
      </c>
      <c r="BP17" s="713"/>
      <c r="BQ17" s="713"/>
      <c r="BR17" s="713"/>
      <c r="BS17" s="686" t="s">
        <v>240</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748356</v>
      </c>
      <c r="CS17" s="681"/>
      <c r="CT17" s="681"/>
      <c r="CU17" s="681"/>
      <c r="CV17" s="681"/>
      <c r="CW17" s="681"/>
      <c r="CX17" s="681"/>
      <c r="CY17" s="682"/>
      <c r="CZ17" s="713">
        <v>7.4</v>
      </c>
      <c r="DA17" s="713"/>
      <c r="DB17" s="713"/>
      <c r="DC17" s="713"/>
      <c r="DD17" s="686" t="s">
        <v>128</v>
      </c>
      <c r="DE17" s="681"/>
      <c r="DF17" s="681"/>
      <c r="DG17" s="681"/>
      <c r="DH17" s="681"/>
      <c r="DI17" s="681"/>
      <c r="DJ17" s="681"/>
      <c r="DK17" s="681"/>
      <c r="DL17" s="681"/>
      <c r="DM17" s="681"/>
      <c r="DN17" s="681"/>
      <c r="DO17" s="681"/>
      <c r="DP17" s="682"/>
      <c r="DQ17" s="686">
        <v>743501</v>
      </c>
      <c r="DR17" s="681"/>
      <c r="DS17" s="681"/>
      <c r="DT17" s="681"/>
      <c r="DU17" s="681"/>
      <c r="DV17" s="681"/>
      <c r="DW17" s="681"/>
      <c r="DX17" s="681"/>
      <c r="DY17" s="681"/>
      <c r="DZ17" s="681"/>
      <c r="EA17" s="681"/>
      <c r="EB17" s="681"/>
      <c r="EC17" s="727"/>
    </row>
    <row r="18" spans="2:133" ht="11.25" customHeight="1" x14ac:dyDescent="0.2">
      <c r="B18" s="677" t="s">
        <v>269</v>
      </c>
      <c r="C18" s="678"/>
      <c r="D18" s="678"/>
      <c r="E18" s="678"/>
      <c r="F18" s="678"/>
      <c r="G18" s="678"/>
      <c r="H18" s="678"/>
      <c r="I18" s="678"/>
      <c r="J18" s="678"/>
      <c r="K18" s="678"/>
      <c r="L18" s="678"/>
      <c r="M18" s="678"/>
      <c r="N18" s="678"/>
      <c r="O18" s="678"/>
      <c r="P18" s="678"/>
      <c r="Q18" s="679"/>
      <c r="R18" s="680">
        <v>8523</v>
      </c>
      <c r="S18" s="681"/>
      <c r="T18" s="681"/>
      <c r="U18" s="681"/>
      <c r="V18" s="681"/>
      <c r="W18" s="681"/>
      <c r="X18" s="681"/>
      <c r="Y18" s="682"/>
      <c r="Z18" s="713">
        <v>0.1</v>
      </c>
      <c r="AA18" s="713"/>
      <c r="AB18" s="713"/>
      <c r="AC18" s="713"/>
      <c r="AD18" s="714">
        <v>8523</v>
      </c>
      <c r="AE18" s="714"/>
      <c r="AF18" s="714"/>
      <c r="AG18" s="714"/>
      <c r="AH18" s="714"/>
      <c r="AI18" s="714"/>
      <c r="AJ18" s="714"/>
      <c r="AK18" s="714"/>
      <c r="AL18" s="683">
        <v>0.2</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240</v>
      </c>
      <c r="BP18" s="713"/>
      <c r="BQ18" s="713"/>
      <c r="BR18" s="713"/>
      <c r="BS18" s="686" t="s">
        <v>240</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128</v>
      </c>
      <c r="CS18" s="681"/>
      <c r="CT18" s="681"/>
      <c r="CU18" s="681"/>
      <c r="CV18" s="681"/>
      <c r="CW18" s="681"/>
      <c r="CX18" s="681"/>
      <c r="CY18" s="682"/>
      <c r="CZ18" s="713" t="s">
        <v>240</v>
      </c>
      <c r="DA18" s="713"/>
      <c r="DB18" s="713"/>
      <c r="DC18" s="713"/>
      <c r="DD18" s="686" t="s">
        <v>240</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7"/>
    </row>
    <row r="19" spans="2:133" ht="11.25" customHeight="1" x14ac:dyDescent="0.2">
      <c r="B19" s="677" t="s">
        <v>272</v>
      </c>
      <c r="C19" s="678"/>
      <c r="D19" s="678"/>
      <c r="E19" s="678"/>
      <c r="F19" s="678"/>
      <c r="G19" s="678"/>
      <c r="H19" s="678"/>
      <c r="I19" s="678"/>
      <c r="J19" s="678"/>
      <c r="K19" s="678"/>
      <c r="L19" s="678"/>
      <c r="M19" s="678"/>
      <c r="N19" s="678"/>
      <c r="O19" s="678"/>
      <c r="P19" s="678"/>
      <c r="Q19" s="679"/>
      <c r="R19" s="680">
        <v>4147</v>
      </c>
      <c r="S19" s="681"/>
      <c r="T19" s="681"/>
      <c r="U19" s="681"/>
      <c r="V19" s="681"/>
      <c r="W19" s="681"/>
      <c r="X19" s="681"/>
      <c r="Y19" s="682"/>
      <c r="Z19" s="713">
        <v>0</v>
      </c>
      <c r="AA19" s="713"/>
      <c r="AB19" s="713"/>
      <c r="AC19" s="713"/>
      <c r="AD19" s="714">
        <v>4147</v>
      </c>
      <c r="AE19" s="714"/>
      <c r="AF19" s="714"/>
      <c r="AG19" s="714"/>
      <c r="AH19" s="714"/>
      <c r="AI19" s="714"/>
      <c r="AJ19" s="714"/>
      <c r="AK19" s="714"/>
      <c r="AL19" s="683">
        <v>0.1</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v>11254</v>
      </c>
      <c r="BH19" s="681"/>
      <c r="BI19" s="681"/>
      <c r="BJ19" s="681"/>
      <c r="BK19" s="681"/>
      <c r="BL19" s="681"/>
      <c r="BM19" s="681"/>
      <c r="BN19" s="682"/>
      <c r="BO19" s="713">
        <v>0.9</v>
      </c>
      <c r="BP19" s="713"/>
      <c r="BQ19" s="713"/>
      <c r="BR19" s="713"/>
      <c r="BS19" s="686" t="s">
        <v>128</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128</v>
      </c>
      <c r="CS19" s="681"/>
      <c r="CT19" s="681"/>
      <c r="CU19" s="681"/>
      <c r="CV19" s="681"/>
      <c r="CW19" s="681"/>
      <c r="CX19" s="681"/>
      <c r="CY19" s="682"/>
      <c r="CZ19" s="713" t="s">
        <v>240</v>
      </c>
      <c r="DA19" s="713"/>
      <c r="DB19" s="713"/>
      <c r="DC19" s="713"/>
      <c r="DD19" s="686" t="s">
        <v>128</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x14ac:dyDescent="0.2">
      <c r="B20" s="677" t="s">
        <v>275</v>
      </c>
      <c r="C20" s="678"/>
      <c r="D20" s="678"/>
      <c r="E20" s="678"/>
      <c r="F20" s="678"/>
      <c r="G20" s="678"/>
      <c r="H20" s="678"/>
      <c r="I20" s="678"/>
      <c r="J20" s="678"/>
      <c r="K20" s="678"/>
      <c r="L20" s="678"/>
      <c r="M20" s="678"/>
      <c r="N20" s="678"/>
      <c r="O20" s="678"/>
      <c r="P20" s="678"/>
      <c r="Q20" s="679"/>
      <c r="R20" s="680">
        <v>3564</v>
      </c>
      <c r="S20" s="681"/>
      <c r="T20" s="681"/>
      <c r="U20" s="681"/>
      <c r="V20" s="681"/>
      <c r="W20" s="681"/>
      <c r="X20" s="681"/>
      <c r="Y20" s="682"/>
      <c r="Z20" s="713">
        <v>0</v>
      </c>
      <c r="AA20" s="713"/>
      <c r="AB20" s="713"/>
      <c r="AC20" s="713"/>
      <c r="AD20" s="714">
        <v>3564</v>
      </c>
      <c r="AE20" s="714"/>
      <c r="AF20" s="714"/>
      <c r="AG20" s="714"/>
      <c r="AH20" s="714"/>
      <c r="AI20" s="714"/>
      <c r="AJ20" s="714"/>
      <c r="AK20" s="714"/>
      <c r="AL20" s="683">
        <v>0.1</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v>11254</v>
      </c>
      <c r="BH20" s="681"/>
      <c r="BI20" s="681"/>
      <c r="BJ20" s="681"/>
      <c r="BK20" s="681"/>
      <c r="BL20" s="681"/>
      <c r="BM20" s="681"/>
      <c r="BN20" s="682"/>
      <c r="BO20" s="713">
        <v>0.9</v>
      </c>
      <c r="BP20" s="713"/>
      <c r="BQ20" s="713"/>
      <c r="BR20" s="713"/>
      <c r="BS20" s="686" t="s">
        <v>240</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10105521</v>
      </c>
      <c r="CS20" s="681"/>
      <c r="CT20" s="681"/>
      <c r="CU20" s="681"/>
      <c r="CV20" s="681"/>
      <c r="CW20" s="681"/>
      <c r="CX20" s="681"/>
      <c r="CY20" s="682"/>
      <c r="CZ20" s="713">
        <v>100</v>
      </c>
      <c r="DA20" s="713"/>
      <c r="DB20" s="713"/>
      <c r="DC20" s="713"/>
      <c r="DD20" s="686">
        <v>2364642</v>
      </c>
      <c r="DE20" s="681"/>
      <c r="DF20" s="681"/>
      <c r="DG20" s="681"/>
      <c r="DH20" s="681"/>
      <c r="DI20" s="681"/>
      <c r="DJ20" s="681"/>
      <c r="DK20" s="681"/>
      <c r="DL20" s="681"/>
      <c r="DM20" s="681"/>
      <c r="DN20" s="681"/>
      <c r="DO20" s="681"/>
      <c r="DP20" s="682"/>
      <c r="DQ20" s="686">
        <v>6388905</v>
      </c>
      <c r="DR20" s="681"/>
      <c r="DS20" s="681"/>
      <c r="DT20" s="681"/>
      <c r="DU20" s="681"/>
      <c r="DV20" s="681"/>
      <c r="DW20" s="681"/>
      <c r="DX20" s="681"/>
      <c r="DY20" s="681"/>
      <c r="DZ20" s="681"/>
      <c r="EA20" s="681"/>
      <c r="EB20" s="681"/>
      <c r="EC20" s="727"/>
    </row>
    <row r="21" spans="2:133" ht="11.25" customHeight="1" x14ac:dyDescent="0.2">
      <c r="B21" s="677" t="s">
        <v>278</v>
      </c>
      <c r="C21" s="678"/>
      <c r="D21" s="678"/>
      <c r="E21" s="678"/>
      <c r="F21" s="678"/>
      <c r="G21" s="678"/>
      <c r="H21" s="678"/>
      <c r="I21" s="678"/>
      <c r="J21" s="678"/>
      <c r="K21" s="678"/>
      <c r="L21" s="678"/>
      <c r="M21" s="678"/>
      <c r="N21" s="678"/>
      <c r="O21" s="678"/>
      <c r="P21" s="678"/>
      <c r="Q21" s="679"/>
      <c r="R21" s="680">
        <v>812</v>
      </c>
      <c r="S21" s="681"/>
      <c r="T21" s="681"/>
      <c r="U21" s="681"/>
      <c r="V21" s="681"/>
      <c r="W21" s="681"/>
      <c r="X21" s="681"/>
      <c r="Y21" s="682"/>
      <c r="Z21" s="713">
        <v>0</v>
      </c>
      <c r="AA21" s="713"/>
      <c r="AB21" s="713"/>
      <c r="AC21" s="713"/>
      <c r="AD21" s="714">
        <v>812</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v>11254</v>
      </c>
      <c r="BH21" s="681"/>
      <c r="BI21" s="681"/>
      <c r="BJ21" s="681"/>
      <c r="BK21" s="681"/>
      <c r="BL21" s="681"/>
      <c r="BM21" s="681"/>
      <c r="BN21" s="682"/>
      <c r="BO21" s="713">
        <v>0.9</v>
      </c>
      <c r="BP21" s="713"/>
      <c r="BQ21" s="713"/>
      <c r="BR21" s="713"/>
      <c r="BS21" s="686" t="s">
        <v>240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280</v>
      </c>
      <c r="C22" s="678"/>
      <c r="D22" s="678"/>
      <c r="E22" s="678"/>
      <c r="F22" s="678"/>
      <c r="G22" s="678"/>
      <c r="H22" s="678"/>
      <c r="I22" s="678"/>
      <c r="J22" s="678"/>
      <c r="K22" s="678"/>
      <c r="L22" s="678"/>
      <c r="M22" s="678"/>
      <c r="N22" s="678"/>
      <c r="O22" s="678"/>
      <c r="P22" s="678"/>
      <c r="Q22" s="679"/>
      <c r="R22" s="680">
        <v>3849434</v>
      </c>
      <c r="S22" s="681"/>
      <c r="T22" s="681"/>
      <c r="U22" s="681"/>
      <c r="V22" s="681"/>
      <c r="W22" s="681"/>
      <c r="X22" s="681"/>
      <c r="Y22" s="682"/>
      <c r="Z22" s="713">
        <v>35.700000000000003</v>
      </c>
      <c r="AA22" s="713"/>
      <c r="AB22" s="713"/>
      <c r="AC22" s="713"/>
      <c r="AD22" s="714">
        <v>3262001</v>
      </c>
      <c r="AE22" s="714"/>
      <c r="AF22" s="714"/>
      <c r="AG22" s="714"/>
      <c r="AH22" s="714"/>
      <c r="AI22" s="714"/>
      <c r="AJ22" s="714"/>
      <c r="AK22" s="714"/>
      <c r="AL22" s="683">
        <v>65.7</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240</v>
      </c>
      <c r="BH22" s="681"/>
      <c r="BI22" s="681"/>
      <c r="BJ22" s="681"/>
      <c r="BK22" s="681"/>
      <c r="BL22" s="681"/>
      <c r="BM22" s="681"/>
      <c r="BN22" s="682"/>
      <c r="BO22" s="713" t="s">
        <v>128</v>
      </c>
      <c r="BP22" s="713"/>
      <c r="BQ22" s="713"/>
      <c r="BR22" s="713"/>
      <c r="BS22" s="686" t="s">
        <v>128</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283</v>
      </c>
      <c r="C23" s="678"/>
      <c r="D23" s="678"/>
      <c r="E23" s="678"/>
      <c r="F23" s="678"/>
      <c r="G23" s="678"/>
      <c r="H23" s="678"/>
      <c r="I23" s="678"/>
      <c r="J23" s="678"/>
      <c r="K23" s="678"/>
      <c r="L23" s="678"/>
      <c r="M23" s="678"/>
      <c r="N23" s="678"/>
      <c r="O23" s="678"/>
      <c r="P23" s="678"/>
      <c r="Q23" s="679"/>
      <c r="R23" s="680">
        <v>3262001</v>
      </c>
      <c r="S23" s="681"/>
      <c r="T23" s="681"/>
      <c r="U23" s="681"/>
      <c r="V23" s="681"/>
      <c r="W23" s="681"/>
      <c r="X23" s="681"/>
      <c r="Y23" s="682"/>
      <c r="Z23" s="713">
        <v>30.2</v>
      </c>
      <c r="AA23" s="713"/>
      <c r="AB23" s="713"/>
      <c r="AC23" s="713"/>
      <c r="AD23" s="714">
        <v>3262001</v>
      </c>
      <c r="AE23" s="714"/>
      <c r="AF23" s="714"/>
      <c r="AG23" s="714"/>
      <c r="AH23" s="714"/>
      <c r="AI23" s="714"/>
      <c r="AJ23" s="714"/>
      <c r="AK23" s="714"/>
      <c r="AL23" s="683">
        <v>65.7</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t="s">
        <v>240</v>
      </c>
      <c r="BH23" s="681"/>
      <c r="BI23" s="681"/>
      <c r="BJ23" s="681"/>
      <c r="BK23" s="681"/>
      <c r="BL23" s="681"/>
      <c r="BM23" s="681"/>
      <c r="BN23" s="682"/>
      <c r="BO23" s="713" t="s">
        <v>240</v>
      </c>
      <c r="BP23" s="713"/>
      <c r="BQ23" s="713"/>
      <c r="BR23" s="713"/>
      <c r="BS23" s="686" t="s">
        <v>240</v>
      </c>
      <c r="BT23" s="681"/>
      <c r="BU23" s="681"/>
      <c r="BV23" s="681"/>
      <c r="BW23" s="681"/>
      <c r="BX23" s="681"/>
      <c r="BY23" s="681"/>
      <c r="BZ23" s="681"/>
      <c r="CA23" s="681"/>
      <c r="CB23" s="727"/>
      <c r="CD23" s="784" t="s">
        <v>223</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2">
      <c r="B24" s="677" t="s">
        <v>290</v>
      </c>
      <c r="C24" s="678"/>
      <c r="D24" s="678"/>
      <c r="E24" s="678"/>
      <c r="F24" s="678"/>
      <c r="G24" s="678"/>
      <c r="H24" s="678"/>
      <c r="I24" s="678"/>
      <c r="J24" s="678"/>
      <c r="K24" s="678"/>
      <c r="L24" s="678"/>
      <c r="M24" s="678"/>
      <c r="N24" s="678"/>
      <c r="O24" s="678"/>
      <c r="P24" s="678"/>
      <c r="Q24" s="679"/>
      <c r="R24" s="680">
        <v>587433</v>
      </c>
      <c r="S24" s="681"/>
      <c r="T24" s="681"/>
      <c r="U24" s="681"/>
      <c r="V24" s="681"/>
      <c r="W24" s="681"/>
      <c r="X24" s="681"/>
      <c r="Y24" s="682"/>
      <c r="Z24" s="713">
        <v>5.4</v>
      </c>
      <c r="AA24" s="713"/>
      <c r="AB24" s="713"/>
      <c r="AC24" s="713"/>
      <c r="AD24" s="714" t="s">
        <v>240</v>
      </c>
      <c r="AE24" s="714"/>
      <c r="AF24" s="714"/>
      <c r="AG24" s="714"/>
      <c r="AH24" s="714"/>
      <c r="AI24" s="714"/>
      <c r="AJ24" s="714"/>
      <c r="AK24" s="714"/>
      <c r="AL24" s="683" t="s">
        <v>128</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128</v>
      </c>
      <c r="BH24" s="681"/>
      <c r="BI24" s="681"/>
      <c r="BJ24" s="681"/>
      <c r="BK24" s="681"/>
      <c r="BL24" s="681"/>
      <c r="BM24" s="681"/>
      <c r="BN24" s="682"/>
      <c r="BO24" s="713" t="s">
        <v>240</v>
      </c>
      <c r="BP24" s="713"/>
      <c r="BQ24" s="713"/>
      <c r="BR24" s="713"/>
      <c r="BS24" s="686" t="s">
        <v>128</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2878117</v>
      </c>
      <c r="CS24" s="736"/>
      <c r="CT24" s="736"/>
      <c r="CU24" s="736"/>
      <c r="CV24" s="736"/>
      <c r="CW24" s="736"/>
      <c r="CX24" s="736"/>
      <c r="CY24" s="779"/>
      <c r="CZ24" s="780">
        <v>28.5</v>
      </c>
      <c r="DA24" s="751"/>
      <c r="DB24" s="751"/>
      <c r="DC24" s="783"/>
      <c r="DD24" s="778">
        <v>2285232</v>
      </c>
      <c r="DE24" s="736"/>
      <c r="DF24" s="736"/>
      <c r="DG24" s="736"/>
      <c r="DH24" s="736"/>
      <c r="DI24" s="736"/>
      <c r="DJ24" s="736"/>
      <c r="DK24" s="779"/>
      <c r="DL24" s="778">
        <v>2222299</v>
      </c>
      <c r="DM24" s="736"/>
      <c r="DN24" s="736"/>
      <c r="DO24" s="736"/>
      <c r="DP24" s="736"/>
      <c r="DQ24" s="736"/>
      <c r="DR24" s="736"/>
      <c r="DS24" s="736"/>
      <c r="DT24" s="736"/>
      <c r="DU24" s="736"/>
      <c r="DV24" s="779"/>
      <c r="DW24" s="780">
        <v>44.8</v>
      </c>
      <c r="DX24" s="751"/>
      <c r="DY24" s="751"/>
      <c r="DZ24" s="751"/>
      <c r="EA24" s="751"/>
      <c r="EB24" s="751"/>
      <c r="EC24" s="781"/>
    </row>
    <row r="25" spans="2:133" ht="11.25" customHeight="1" x14ac:dyDescent="0.2">
      <c r="B25" s="677" t="s">
        <v>293</v>
      </c>
      <c r="C25" s="678"/>
      <c r="D25" s="678"/>
      <c r="E25" s="678"/>
      <c r="F25" s="678"/>
      <c r="G25" s="678"/>
      <c r="H25" s="678"/>
      <c r="I25" s="678"/>
      <c r="J25" s="678"/>
      <c r="K25" s="678"/>
      <c r="L25" s="678"/>
      <c r="M25" s="678"/>
      <c r="N25" s="678"/>
      <c r="O25" s="678"/>
      <c r="P25" s="678"/>
      <c r="Q25" s="679"/>
      <c r="R25" s="680" t="s">
        <v>128</v>
      </c>
      <c r="S25" s="681"/>
      <c r="T25" s="681"/>
      <c r="U25" s="681"/>
      <c r="V25" s="681"/>
      <c r="W25" s="681"/>
      <c r="X25" s="681"/>
      <c r="Y25" s="682"/>
      <c r="Z25" s="713" t="s">
        <v>240</v>
      </c>
      <c r="AA25" s="713"/>
      <c r="AB25" s="713"/>
      <c r="AC25" s="713"/>
      <c r="AD25" s="714" t="s">
        <v>240</v>
      </c>
      <c r="AE25" s="714"/>
      <c r="AF25" s="714"/>
      <c r="AG25" s="714"/>
      <c r="AH25" s="714"/>
      <c r="AI25" s="714"/>
      <c r="AJ25" s="714"/>
      <c r="AK25" s="714"/>
      <c r="AL25" s="683" t="s">
        <v>128</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128</v>
      </c>
      <c r="BH25" s="681"/>
      <c r="BI25" s="681"/>
      <c r="BJ25" s="681"/>
      <c r="BK25" s="681"/>
      <c r="BL25" s="681"/>
      <c r="BM25" s="681"/>
      <c r="BN25" s="682"/>
      <c r="BO25" s="713" t="s">
        <v>145</v>
      </c>
      <c r="BP25" s="713"/>
      <c r="BQ25" s="713"/>
      <c r="BR25" s="713"/>
      <c r="BS25" s="686" t="s">
        <v>128</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1360360</v>
      </c>
      <c r="CS25" s="699"/>
      <c r="CT25" s="699"/>
      <c r="CU25" s="699"/>
      <c r="CV25" s="699"/>
      <c r="CW25" s="699"/>
      <c r="CX25" s="699"/>
      <c r="CY25" s="700"/>
      <c r="CZ25" s="683">
        <v>13.5</v>
      </c>
      <c r="DA25" s="701"/>
      <c r="DB25" s="701"/>
      <c r="DC25" s="702"/>
      <c r="DD25" s="686">
        <v>1257548</v>
      </c>
      <c r="DE25" s="699"/>
      <c r="DF25" s="699"/>
      <c r="DG25" s="699"/>
      <c r="DH25" s="699"/>
      <c r="DI25" s="699"/>
      <c r="DJ25" s="699"/>
      <c r="DK25" s="700"/>
      <c r="DL25" s="686">
        <v>1239526</v>
      </c>
      <c r="DM25" s="699"/>
      <c r="DN25" s="699"/>
      <c r="DO25" s="699"/>
      <c r="DP25" s="699"/>
      <c r="DQ25" s="699"/>
      <c r="DR25" s="699"/>
      <c r="DS25" s="699"/>
      <c r="DT25" s="699"/>
      <c r="DU25" s="699"/>
      <c r="DV25" s="700"/>
      <c r="DW25" s="683">
        <v>25</v>
      </c>
      <c r="DX25" s="701"/>
      <c r="DY25" s="701"/>
      <c r="DZ25" s="701"/>
      <c r="EA25" s="701"/>
      <c r="EB25" s="701"/>
      <c r="EC25" s="722"/>
    </row>
    <row r="26" spans="2:133" ht="11.25" customHeight="1" x14ac:dyDescent="0.2">
      <c r="B26" s="677" t="s">
        <v>296</v>
      </c>
      <c r="C26" s="678"/>
      <c r="D26" s="678"/>
      <c r="E26" s="678"/>
      <c r="F26" s="678"/>
      <c r="G26" s="678"/>
      <c r="H26" s="678"/>
      <c r="I26" s="678"/>
      <c r="J26" s="678"/>
      <c r="K26" s="678"/>
      <c r="L26" s="678"/>
      <c r="M26" s="678"/>
      <c r="N26" s="678"/>
      <c r="O26" s="678"/>
      <c r="P26" s="678"/>
      <c r="Q26" s="679"/>
      <c r="R26" s="680">
        <v>5481813</v>
      </c>
      <c r="S26" s="681"/>
      <c r="T26" s="681"/>
      <c r="U26" s="681"/>
      <c r="V26" s="681"/>
      <c r="W26" s="681"/>
      <c r="X26" s="681"/>
      <c r="Y26" s="682"/>
      <c r="Z26" s="713">
        <v>50.8</v>
      </c>
      <c r="AA26" s="713"/>
      <c r="AB26" s="713"/>
      <c r="AC26" s="713"/>
      <c r="AD26" s="714">
        <v>4894380</v>
      </c>
      <c r="AE26" s="714"/>
      <c r="AF26" s="714"/>
      <c r="AG26" s="714"/>
      <c r="AH26" s="714"/>
      <c r="AI26" s="714"/>
      <c r="AJ26" s="714"/>
      <c r="AK26" s="714"/>
      <c r="AL26" s="683">
        <v>98.6</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128</v>
      </c>
      <c r="BH26" s="681"/>
      <c r="BI26" s="681"/>
      <c r="BJ26" s="681"/>
      <c r="BK26" s="681"/>
      <c r="BL26" s="681"/>
      <c r="BM26" s="681"/>
      <c r="BN26" s="682"/>
      <c r="BO26" s="713" t="s">
        <v>128</v>
      </c>
      <c r="BP26" s="713"/>
      <c r="BQ26" s="713"/>
      <c r="BR26" s="713"/>
      <c r="BS26" s="686" t="s">
        <v>128</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840403</v>
      </c>
      <c r="CS26" s="681"/>
      <c r="CT26" s="681"/>
      <c r="CU26" s="681"/>
      <c r="CV26" s="681"/>
      <c r="CW26" s="681"/>
      <c r="CX26" s="681"/>
      <c r="CY26" s="682"/>
      <c r="CZ26" s="683">
        <v>8.3000000000000007</v>
      </c>
      <c r="DA26" s="701"/>
      <c r="DB26" s="701"/>
      <c r="DC26" s="702"/>
      <c r="DD26" s="686">
        <v>750900</v>
      </c>
      <c r="DE26" s="681"/>
      <c r="DF26" s="681"/>
      <c r="DG26" s="681"/>
      <c r="DH26" s="681"/>
      <c r="DI26" s="681"/>
      <c r="DJ26" s="681"/>
      <c r="DK26" s="682"/>
      <c r="DL26" s="686" t="s">
        <v>128</v>
      </c>
      <c r="DM26" s="681"/>
      <c r="DN26" s="681"/>
      <c r="DO26" s="681"/>
      <c r="DP26" s="681"/>
      <c r="DQ26" s="681"/>
      <c r="DR26" s="681"/>
      <c r="DS26" s="681"/>
      <c r="DT26" s="681"/>
      <c r="DU26" s="681"/>
      <c r="DV26" s="682"/>
      <c r="DW26" s="683" t="s">
        <v>128</v>
      </c>
      <c r="DX26" s="701"/>
      <c r="DY26" s="701"/>
      <c r="DZ26" s="701"/>
      <c r="EA26" s="701"/>
      <c r="EB26" s="701"/>
      <c r="EC26" s="722"/>
    </row>
    <row r="27" spans="2:133" ht="11.25" customHeight="1" x14ac:dyDescent="0.2">
      <c r="B27" s="677" t="s">
        <v>299</v>
      </c>
      <c r="C27" s="678"/>
      <c r="D27" s="678"/>
      <c r="E27" s="678"/>
      <c r="F27" s="678"/>
      <c r="G27" s="678"/>
      <c r="H27" s="678"/>
      <c r="I27" s="678"/>
      <c r="J27" s="678"/>
      <c r="K27" s="678"/>
      <c r="L27" s="678"/>
      <c r="M27" s="678"/>
      <c r="N27" s="678"/>
      <c r="O27" s="678"/>
      <c r="P27" s="678"/>
      <c r="Q27" s="679"/>
      <c r="R27" s="680">
        <v>1161</v>
      </c>
      <c r="S27" s="681"/>
      <c r="T27" s="681"/>
      <c r="U27" s="681"/>
      <c r="V27" s="681"/>
      <c r="W27" s="681"/>
      <c r="X27" s="681"/>
      <c r="Y27" s="682"/>
      <c r="Z27" s="713">
        <v>0</v>
      </c>
      <c r="AA27" s="713"/>
      <c r="AB27" s="713"/>
      <c r="AC27" s="713"/>
      <c r="AD27" s="714">
        <v>1161</v>
      </c>
      <c r="AE27" s="714"/>
      <c r="AF27" s="714"/>
      <c r="AG27" s="714"/>
      <c r="AH27" s="714"/>
      <c r="AI27" s="714"/>
      <c r="AJ27" s="714"/>
      <c r="AK27" s="714"/>
      <c r="AL27" s="683">
        <v>0</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1282651</v>
      </c>
      <c r="BH27" s="681"/>
      <c r="BI27" s="681"/>
      <c r="BJ27" s="681"/>
      <c r="BK27" s="681"/>
      <c r="BL27" s="681"/>
      <c r="BM27" s="681"/>
      <c r="BN27" s="682"/>
      <c r="BO27" s="713">
        <v>100</v>
      </c>
      <c r="BP27" s="713"/>
      <c r="BQ27" s="713"/>
      <c r="BR27" s="713"/>
      <c r="BS27" s="686">
        <v>15172</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769401</v>
      </c>
      <c r="CS27" s="699"/>
      <c r="CT27" s="699"/>
      <c r="CU27" s="699"/>
      <c r="CV27" s="699"/>
      <c r="CW27" s="699"/>
      <c r="CX27" s="699"/>
      <c r="CY27" s="700"/>
      <c r="CZ27" s="683">
        <v>7.6</v>
      </c>
      <c r="DA27" s="701"/>
      <c r="DB27" s="701"/>
      <c r="DC27" s="702"/>
      <c r="DD27" s="686">
        <v>284183</v>
      </c>
      <c r="DE27" s="699"/>
      <c r="DF27" s="699"/>
      <c r="DG27" s="699"/>
      <c r="DH27" s="699"/>
      <c r="DI27" s="699"/>
      <c r="DJ27" s="699"/>
      <c r="DK27" s="700"/>
      <c r="DL27" s="686">
        <v>239272</v>
      </c>
      <c r="DM27" s="699"/>
      <c r="DN27" s="699"/>
      <c r="DO27" s="699"/>
      <c r="DP27" s="699"/>
      <c r="DQ27" s="699"/>
      <c r="DR27" s="699"/>
      <c r="DS27" s="699"/>
      <c r="DT27" s="699"/>
      <c r="DU27" s="699"/>
      <c r="DV27" s="700"/>
      <c r="DW27" s="683">
        <v>4.8</v>
      </c>
      <c r="DX27" s="701"/>
      <c r="DY27" s="701"/>
      <c r="DZ27" s="701"/>
      <c r="EA27" s="701"/>
      <c r="EB27" s="701"/>
      <c r="EC27" s="722"/>
    </row>
    <row r="28" spans="2:133" ht="11.25" customHeight="1" x14ac:dyDescent="0.2">
      <c r="B28" s="677" t="s">
        <v>302</v>
      </c>
      <c r="C28" s="678"/>
      <c r="D28" s="678"/>
      <c r="E28" s="678"/>
      <c r="F28" s="678"/>
      <c r="G28" s="678"/>
      <c r="H28" s="678"/>
      <c r="I28" s="678"/>
      <c r="J28" s="678"/>
      <c r="K28" s="678"/>
      <c r="L28" s="678"/>
      <c r="M28" s="678"/>
      <c r="N28" s="678"/>
      <c r="O28" s="678"/>
      <c r="P28" s="678"/>
      <c r="Q28" s="679"/>
      <c r="R28" s="680">
        <v>28164</v>
      </c>
      <c r="S28" s="681"/>
      <c r="T28" s="681"/>
      <c r="U28" s="681"/>
      <c r="V28" s="681"/>
      <c r="W28" s="681"/>
      <c r="X28" s="681"/>
      <c r="Y28" s="682"/>
      <c r="Z28" s="713">
        <v>0.3</v>
      </c>
      <c r="AA28" s="713"/>
      <c r="AB28" s="713"/>
      <c r="AC28" s="713"/>
      <c r="AD28" s="714" t="s">
        <v>128</v>
      </c>
      <c r="AE28" s="714"/>
      <c r="AF28" s="714"/>
      <c r="AG28" s="714"/>
      <c r="AH28" s="714"/>
      <c r="AI28" s="714"/>
      <c r="AJ28" s="714"/>
      <c r="AK28" s="714"/>
      <c r="AL28" s="683" t="s">
        <v>128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748356</v>
      </c>
      <c r="CS28" s="681"/>
      <c r="CT28" s="681"/>
      <c r="CU28" s="681"/>
      <c r="CV28" s="681"/>
      <c r="CW28" s="681"/>
      <c r="CX28" s="681"/>
      <c r="CY28" s="682"/>
      <c r="CZ28" s="683">
        <v>7.4</v>
      </c>
      <c r="DA28" s="701"/>
      <c r="DB28" s="701"/>
      <c r="DC28" s="702"/>
      <c r="DD28" s="686">
        <v>743501</v>
      </c>
      <c r="DE28" s="681"/>
      <c r="DF28" s="681"/>
      <c r="DG28" s="681"/>
      <c r="DH28" s="681"/>
      <c r="DI28" s="681"/>
      <c r="DJ28" s="681"/>
      <c r="DK28" s="682"/>
      <c r="DL28" s="686">
        <v>743501</v>
      </c>
      <c r="DM28" s="681"/>
      <c r="DN28" s="681"/>
      <c r="DO28" s="681"/>
      <c r="DP28" s="681"/>
      <c r="DQ28" s="681"/>
      <c r="DR28" s="681"/>
      <c r="DS28" s="681"/>
      <c r="DT28" s="681"/>
      <c r="DU28" s="681"/>
      <c r="DV28" s="682"/>
      <c r="DW28" s="683">
        <v>15</v>
      </c>
      <c r="DX28" s="701"/>
      <c r="DY28" s="701"/>
      <c r="DZ28" s="701"/>
      <c r="EA28" s="701"/>
      <c r="EB28" s="701"/>
      <c r="EC28" s="722"/>
    </row>
    <row r="29" spans="2:133" ht="11.25" customHeight="1" x14ac:dyDescent="0.2">
      <c r="B29" s="677" t="s">
        <v>304</v>
      </c>
      <c r="C29" s="678"/>
      <c r="D29" s="678"/>
      <c r="E29" s="678"/>
      <c r="F29" s="678"/>
      <c r="G29" s="678"/>
      <c r="H29" s="678"/>
      <c r="I29" s="678"/>
      <c r="J29" s="678"/>
      <c r="K29" s="678"/>
      <c r="L29" s="678"/>
      <c r="M29" s="678"/>
      <c r="N29" s="678"/>
      <c r="O29" s="678"/>
      <c r="P29" s="678"/>
      <c r="Q29" s="679"/>
      <c r="R29" s="680">
        <v>60568</v>
      </c>
      <c r="S29" s="681"/>
      <c r="T29" s="681"/>
      <c r="U29" s="681"/>
      <c r="V29" s="681"/>
      <c r="W29" s="681"/>
      <c r="X29" s="681"/>
      <c r="Y29" s="682"/>
      <c r="Z29" s="713">
        <v>0.6</v>
      </c>
      <c r="AA29" s="713"/>
      <c r="AB29" s="713"/>
      <c r="AC29" s="713"/>
      <c r="AD29" s="714">
        <v>25994</v>
      </c>
      <c r="AE29" s="714"/>
      <c r="AF29" s="714"/>
      <c r="AG29" s="714"/>
      <c r="AH29" s="714"/>
      <c r="AI29" s="714"/>
      <c r="AJ29" s="714"/>
      <c r="AK29" s="714"/>
      <c r="AL29" s="683">
        <v>0.5</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305</v>
      </c>
      <c r="CE29" s="766"/>
      <c r="CF29" s="719" t="s">
        <v>69</v>
      </c>
      <c r="CG29" s="720"/>
      <c r="CH29" s="720"/>
      <c r="CI29" s="720"/>
      <c r="CJ29" s="720"/>
      <c r="CK29" s="720"/>
      <c r="CL29" s="720"/>
      <c r="CM29" s="720"/>
      <c r="CN29" s="720"/>
      <c r="CO29" s="720"/>
      <c r="CP29" s="720"/>
      <c r="CQ29" s="721"/>
      <c r="CR29" s="680">
        <v>748356</v>
      </c>
      <c r="CS29" s="699"/>
      <c r="CT29" s="699"/>
      <c r="CU29" s="699"/>
      <c r="CV29" s="699"/>
      <c r="CW29" s="699"/>
      <c r="CX29" s="699"/>
      <c r="CY29" s="700"/>
      <c r="CZ29" s="683">
        <v>7.4</v>
      </c>
      <c r="DA29" s="701"/>
      <c r="DB29" s="701"/>
      <c r="DC29" s="702"/>
      <c r="DD29" s="686">
        <v>743501</v>
      </c>
      <c r="DE29" s="699"/>
      <c r="DF29" s="699"/>
      <c r="DG29" s="699"/>
      <c r="DH29" s="699"/>
      <c r="DI29" s="699"/>
      <c r="DJ29" s="699"/>
      <c r="DK29" s="700"/>
      <c r="DL29" s="686">
        <v>743501</v>
      </c>
      <c r="DM29" s="699"/>
      <c r="DN29" s="699"/>
      <c r="DO29" s="699"/>
      <c r="DP29" s="699"/>
      <c r="DQ29" s="699"/>
      <c r="DR29" s="699"/>
      <c r="DS29" s="699"/>
      <c r="DT29" s="699"/>
      <c r="DU29" s="699"/>
      <c r="DV29" s="700"/>
      <c r="DW29" s="683">
        <v>15</v>
      </c>
      <c r="DX29" s="701"/>
      <c r="DY29" s="701"/>
      <c r="DZ29" s="701"/>
      <c r="EA29" s="701"/>
      <c r="EB29" s="701"/>
      <c r="EC29" s="722"/>
    </row>
    <row r="30" spans="2:133" ht="11.25" customHeight="1" x14ac:dyDescent="0.2">
      <c r="B30" s="677" t="s">
        <v>306</v>
      </c>
      <c r="C30" s="678"/>
      <c r="D30" s="678"/>
      <c r="E30" s="678"/>
      <c r="F30" s="678"/>
      <c r="G30" s="678"/>
      <c r="H30" s="678"/>
      <c r="I30" s="678"/>
      <c r="J30" s="678"/>
      <c r="K30" s="678"/>
      <c r="L30" s="678"/>
      <c r="M30" s="678"/>
      <c r="N30" s="678"/>
      <c r="O30" s="678"/>
      <c r="P30" s="678"/>
      <c r="Q30" s="679"/>
      <c r="R30" s="680">
        <v>6995</v>
      </c>
      <c r="S30" s="681"/>
      <c r="T30" s="681"/>
      <c r="U30" s="681"/>
      <c r="V30" s="681"/>
      <c r="W30" s="681"/>
      <c r="X30" s="681"/>
      <c r="Y30" s="682"/>
      <c r="Z30" s="713">
        <v>0.1</v>
      </c>
      <c r="AA30" s="713"/>
      <c r="AB30" s="713"/>
      <c r="AC30" s="713"/>
      <c r="AD30" s="714">
        <v>26</v>
      </c>
      <c r="AE30" s="714"/>
      <c r="AF30" s="714"/>
      <c r="AG30" s="714"/>
      <c r="AH30" s="714"/>
      <c r="AI30" s="714"/>
      <c r="AJ30" s="714"/>
      <c r="AK30" s="714"/>
      <c r="AL30" s="683">
        <v>0</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718891</v>
      </c>
      <c r="CS30" s="681"/>
      <c r="CT30" s="681"/>
      <c r="CU30" s="681"/>
      <c r="CV30" s="681"/>
      <c r="CW30" s="681"/>
      <c r="CX30" s="681"/>
      <c r="CY30" s="682"/>
      <c r="CZ30" s="683">
        <v>7.1</v>
      </c>
      <c r="DA30" s="701"/>
      <c r="DB30" s="701"/>
      <c r="DC30" s="702"/>
      <c r="DD30" s="686">
        <v>714406</v>
      </c>
      <c r="DE30" s="681"/>
      <c r="DF30" s="681"/>
      <c r="DG30" s="681"/>
      <c r="DH30" s="681"/>
      <c r="DI30" s="681"/>
      <c r="DJ30" s="681"/>
      <c r="DK30" s="682"/>
      <c r="DL30" s="686">
        <v>714406</v>
      </c>
      <c r="DM30" s="681"/>
      <c r="DN30" s="681"/>
      <c r="DO30" s="681"/>
      <c r="DP30" s="681"/>
      <c r="DQ30" s="681"/>
      <c r="DR30" s="681"/>
      <c r="DS30" s="681"/>
      <c r="DT30" s="681"/>
      <c r="DU30" s="681"/>
      <c r="DV30" s="682"/>
      <c r="DW30" s="683">
        <v>14.4</v>
      </c>
      <c r="DX30" s="701"/>
      <c r="DY30" s="701"/>
      <c r="DZ30" s="701"/>
      <c r="EA30" s="701"/>
      <c r="EB30" s="701"/>
      <c r="EC30" s="722"/>
    </row>
    <row r="31" spans="2:133" ht="11.25" customHeight="1" x14ac:dyDescent="0.2">
      <c r="B31" s="677" t="s">
        <v>310</v>
      </c>
      <c r="C31" s="678"/>
      <c r="D31" s="678"/>
      <c r="E31" s="678"/>
      <c r="F31" s="678"/>
      <c r="G31" s="678"/>
      <c r="H31" s="678"/>
      <c r="I31" s="678"/>
      <c r="J31" s="678"/>
      <c r="K31" s="678"/>
      <c r="L31" s="678"/>
      <c r="M31" s="678"/>
      <c r="N31" s="678"/>
      <c r="O31" s="678"/>
      <c r="P31" s="678"/>
      <c r="Q31" s="679"/>
      <c r="R31" s="680">
        <v>2555267</v>
      </c>
      <c r="S31" s="681"/>
      <c r="T31" s="681"/>
      <c r="U31" s="681"/>
      <c r="V31" s="681"/>
      <c r="W31" s="681"/>
      <c r="X31" s="681"/>
      <c r="Y31" s="682"/>
      <c r="Z31" s="713">
        <v>23.7</v>
      </c>
      <c r="AA31" s="713"/>
      <c r="AB31" s="713"/>
      <c r="AC31" s="713"/>
      <c r="AD31" s="714" t="s">
        <v>128</v>
      </c>
      <c r="AE31" s="714"/>
      <c r="AF31" s="714"/>
      <c r="AG31" s="714"/>
      <c r="AH31" s="714"/>
      <c r="AI31" s="714"/>
      <c r="AJ31" s="714"/>
      <c r="AK31" s="714"/>
      <c r="AL31" s="683" t="s">
        <v>128</v>
      </c>
      <c r="AM31" s="684"/>
      <c r="AN31" s="684"/>
      <c r="AO31" s="715"/>
      <c r="AP31" s="756" t="s">
        <v>311</v>
      </c>
      <c r="AQ31" s="757"/>
      <c r="AR31" s="757"/>
      <c r="AS31" s="757"/>
      <c r="AT31" s="762" t="s">
        <v>312</v>
      </c>
      <c r="AU31" s="231"/>
      <c r="AV31" s="231"/>
      <c r="AW31" s="231"/>
      <c r="AX31" s="746" t="s">
        <v>188</v>
      </c>
      <c r="AY31" s="747"/>
      <c r="AZ31" s="747"/>
      <c r="BA31" s="747"/>
      <c r="BB31" s="747"/>
      <c r="BC31" s="747"/>
      <c r="BD31" s="747"/>
      <c r="BE31" s="747"/>
      <c r="BF31" s="748"/>
      <c r="BG31" s="749">
        <v>96.9</v>
      </c>
      <c r="BH31" s="750"/>
      <c r="BI31" s="750"/>
      <c r="BJ31" s="750"/>
      <c r="BK31" s="750"/>
      <c r="BL31" s="750"/>
      <c r="BM31" s="751">
        <v>96</v>
      </c>
      <c r="BN31" s="750"/>
      <c r="BO31" s="750"/>
      <c r="BP31" s="750"/>
      <c r="BQ31" s="752"/>
      <c r="BR31" s="749">
        <v>99.4</v>
      </c>
      <c r="BS31" s="750"/>
      <c r="BT31" s="750"/>
      <c r="BU31" s="750"/>
      <c r="BV31" s="750"/>
      <c r="BW31" s="750"/>
      <c r="BX31" s="751">
        <v>98.5</v>
      </c>
      <c r="BY31" s="750"/>
      <c r="BZ31" s="750"/>
      <c r="CA31" s="750"/>
      <c r="CB31" s="752"/>
      <c r="CD31" s="767"/>
      <c r="CE31" s="768"/>
      <c r="CF31" s="719" t="s">
        <v>313</v>
      </c>
      <c r="CG31" s="720"/>
      <c r="CH31" s="720"/>
      <c r="CI31" s="720"/>
      <c r="CJ31" s="720"/>
      <c r="CK31" s="720"/>
      <c r="CL31" s="720"/>
      <c r="CM31" s="720"/>
      <c r="CN31" s="720"/>
      <c r="CO31" s="720"/>
      <c r="CP31" s="720"/>
      <c r="CQ31" s="721"/>
      <c r="CR31" s="680">
        <v>29465</v>
      </c>
      <c r="CS31" s="699"/>
      <c r="CT31" s="699"/>
      <c r="CU31" s="699"/>
      <c r="CV31" s="699"/>
      <c r="CW31" s="699"/>
      <c r="CX31" s="699"/>
      <c r="CY31" s="700"/>
      <c r="CZ31" s="683">
        <v>0.3</v>
      </c>
      <c r="DA31" s="701"/>
      <c r="DB31" s="701"/>
      <c r="DC31" s="702"/>
      <c r="DD31" s="686">
        <v>29095</v>
      </c>
      <c r="DE31" s="699"/>
      <c r="DF31" s="699"/>
      <c r="DG31" s="699"/>
      <c r="DH31" s="699"/>
      <c r="DI31" s="699"/>
      <c r="DJ31" s="699"/>
      <c r="DK31" s="700"/>
      <c r="DL31" s="686">
        <v>29095</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2">
      <c r="B32" s="771" t="s">
        <v>314</v>
      </c>
      <c r="C32" s="772"/>
      <c r="D32" s="772"/>
      <c r="E32" s="772"/>
      <c r="F32" s="772"/>
      <c r="G32" s="772"/>
      <c r="H32" s="772"/>
      <c r="I32" s="772"/>
      <c r="J32" s="772"/>
      <c r="K32" s="772"/>
      <c r="L32" s="772"/>
      <c r="M32" s="772"/>
      <c r="N32" s="772"/>
      <c r="O32" s="772"/>
      <c r="P32" s="772"/>
      <c r="Q32" s="773"/>
      <c r="R32" s="680" t="s">
        <v>240</v>
      </c>
      <c r="S32" s="681"/>
      <c r="T32" s="681"/>
      <c r="U32" s="681"/>
      <c r="V32" s="681"/>
      <c r="W32" s="681"/>
      <c r="X32" s="681"/>
      <c r="Y32" s="682"/>
      <c r="Z32" s="713" t="s">
        <v>240</v>
      </c>
      <c r="AA32" s="713"/>
      <c r="AB32" s="713"/>
      <c r="AC32" s="713"/>
      <c r="AD32" s="714" t="s">
        <v>240</v>
      </c>
      <c r="AE32" s="714"/>
      <c r="AF32" s="714"/>
      <c r="AG32" s="714"/>
      <c r="AH32" s="714"/>
      <c r="AI32" s="714"/>
      <c r="AJ32" s="714"/>
      <c r="AK32" s="714"/>
      <c r="AL32" s="683" t="s">
        <v>240</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99.4</v>
      </c>
      <c r="BH32" s="699"/>
      <c r="BI32" s="699"/>
      <c r="BJ32" s="699"/>
      <c r="BK32" s="699"/>
      <c r="BL32" s="699"/>
      <c r="BM32" s="684">
        <v>99.2</v>
      </c>
      <c r="BN32" s="745"/>
      <c r="BO32" s="745"/>
      <c r="BP32" s="745"/>
      <c r="BQ32" s="726"/>
      <c r="BR32" s="753">
        <v>99.6</v>
      </c>
      <c r="BS32" s="699"/>
      <c r="BT32" s="699"/>
      <c r="BU32" s="699"/>
      <c r="BV32" s="699"/>
      <c r="BW32" s="699"/>
      <c r="BX32" s="684">
        <v>99.5</v>
      </c>
      <c r="BY32" s="745"/>
      <c r="BZ32" s="745"/>
      <c r="CA32" s="745"/>
      <c r="CB32" s="726"/>
      <c r="CD32" s="769"/>
      <c r="CE32" s="770"/>
      <c r="CF32" s="719" t="s">
        <v>317</v>
      </c>
      <c r="CG32" s="720"/>
      <c r="CH32" s="720"/>
      <c r="CI32" s="720"/>
      <c r="CJ32" s="720"/>
      <c r="CK32" s="720"/>
      <c r="CL32" s="720"/>
      <c r="CM32" s="720"/>
      <c r="CN32" s="720"/>
      <c r="CO32" s="720"/>
      <c r="CP32" s="720"/>
      <c r="CQ32" s="721"/>
      <c r="CR32" s="680" t="s">
        <v>240</v>
      </c>
      <c r="CS32" s="681"/>
      <c r="CT32" s="681"/>
      <c r="CU32" s="681"/>
      <c r="CV32" s="681"/>
      <c r="CW32" s="681"/>
      <c r="CX32" s="681"/>
      <c r="CY32" s="682"/>
      <c r="CZ32" s="683" t="s">
        <v>128</v>
      </c>
      <c r="DA32" s="701"/>
      <c r="DB32" s="701"/>
      <c r="DC32" s="702"/>
      <c r="DD32" s="686" t="s">
        <v>128</v>
      </c>
      <c r="DE32" s="681"/>
      <c r="DF32" s="681"/>
      <c r="DG32" s="681"/>
      <c r="DH32" s="681"/>
      <c r="DI32" s="681"/>
      <c r="DJ32" s="681"/>
      <c r="DK32" s="682"/>
      <c r="DL32" s="686" t="s">
        <v>128</v>
      </c>
      <c r="DM32" s="681"/>
      <c r="DN32" s="681"/>
      <c r="DO32" s="681"/>
      <c r="DP32" s="681"/>
      <c r="DQ32" s="681"/>
      <c r="DR32" s="681"/>
      <c r="DS32" s="681"/>
      <c r="DT32" s="681"/>
      <c r="DU32" s="681"/>
      <c r="DV32" s="682"/>
      <c r="DW32" s="683" t="s">
        <v>240</v>
      </c>
      <c r="DX32" s="701"/>
      <c r="DY32" s="701"/>
      <c r="DZ32" s="701"/>
      <c r="EA32" s="701"/>
      <c r="EB32" s="701"/>
      <c r="EC32" s="722"/>
    </row>
    <row r="33" spans="2:133" ht="11.25" customHeight="1" x14ac:dyDescent="0.2">
      <c r="B33" s="677" t="s">
        <v>318</v>
      </c>
      <c r="C33" s="678"/>
      <c r="D33" s="678"/>
      <c r="E33" s="678"/>
      <c r="F33" s="678"/>
      <c r="G33" s="678"/>
      <c r="H33" s="678"/>
      <c r="I33" s="678"/>
      <c r="J33" s="678"/>
      <c r="K33" s="678"/>
      <c r="L33" s="678"/>
      <c r="M33" s="678"/>
      <c r="N33" s="678"/>
      <c r="O33" s="678"/>
      <c r="P33" s="678"/>
      <c r="Q33" s="679"/>
      <c r="R33" s="680">
        <v>923810</v>
      </c>
      <c r="S33" s="681"/>
      <c r="T33" s="681"/>
      <c r="U33" s="681"/>
      <c r="V33" s="681"/>
      <c r="W33" s="681"/>
      <c r="X33" s="681"/>
      <c r="Y33" s="682"/>
      <c r="Z33" s="713">
        <v>8.6</v>
      </c>
      <c r="AA33" s="713"/>
      <c r="AB33" s="713"/>
      <c r="AC33" s="713"/>
      <c r="AD33" s="714" t="s">
        <v>128</v>
      </c>
      <c r="AE33" s="714"/>
      <c r="AF33" s="714"/>
      <c r="AG33" s="714"/>
      <c r="AH33" s="714"/>
      <c r="AI33" s="714"/>
      <c r="AJ33" s="714"/>
      <c r="AK33" s="714"/>
      <c r="AL33" s="683" t="s">
        <v>240</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93.3</v>
      </c>
      <c r="BH33" s="665"/>
      <c r="BI33" s="665"/>
      <c r="BJ33" s="665"/>
      <c r="BK33" s="665"/>
      <c r="BL33" s="665"/>
      <c r="BM33" s="707">
        <v>91.4</v>
      </c>
      <c r="BN33" s="665"/>
      <c r="BO33" s="665"/>
      <c r="BP33" s="665"/>
      <c r="BQ33" s="709"/>
      <c r="BR33" s="744">
        <v>99</v>
      </c>
      <c r="BS33" s="665"/>
      <c r="BT33" s="665"/>
      <c r="BU33" s="665"/>
      <c r="BV33" s="665"/>
      <c r="BW33" s="665"/>
      <c r="BX33" s="707">
        <v>97.1</v>
      </c>
      <c r="BY33" s="665"/>
      <c r="BZ33" s="665"/>
      <c r="CA33" s="665"/>
      <c r="CB33" s="709"/>
      <c r="CD33" s="719" t="s">
        <v>320</v>
      </c>
      <c r="CE33" s="720"/>
      <c r="CF33" s="720"/>
      <c r="CG33" s="720"/>
      <c r="CH33" s="720"/>
      <c r="CI33" s="720"/>
      <c r="CJ33" s="720"/>
      <c r="CK33" s="720"/>
      <c r="CL33" s="720"/>
      <c r="CM33" s="720"/>
      <c r="CN33" s="720"/>
      <c r="CO33" s="720"/>
      <c r="CP33" s="720"/>
      <c r="CQ33" s="721"/>
      <c r="CR33" s="680">
        <v>4861332</v>
      </c>
      <c r="CS33" s="699"/>
      <c r="CT33" s="699"/>
      <c r="CU33" s="699"/>
      <c r="CV33" s="699"/>
      <c r="CW33" s="699"/>
      <c r="CX33" s="699"/>
      <c r="CY33" s="700"/>
      <c r="CZ33" s="683">
        <v>48.1</v>
      </c>
      <c r="DA33" s="701"/>
      <c r="DB33" s="701"/>
      <c r="DC33" s="702"/>
      <c r="DD33" s="686">
        <v>3241164</v>
      </c>
      <c r="DE33" s="699"/>
      <c r="DF33" s="699"/>
      <c r="DG33" s="699"/>
      <c r="DH33" s="699"/>
      <c r="DI33" s="699"/>
      <c r="DJ33" s="699"/>
      <c r="DK33" s="700"/>
      <c r="DL33" s="686">
        <v>2171254</v>
      </c>
      <c r="DM33" s="699"/>
      <c r="DN33" s="699"/>
      <c r="DO33" s="699"/>
      <c r="DP33" s="699"/>
      <c r="DQ33" s="699"/>
      <c r="DR33" s="699"/>
      <c r="DS33" s="699"/>
      <c r="DT33" s="699"/>
      <c r="DU33" s="699"/>
      <c r="DV33" s="700"/>
      <c r="DW33" s="683">
        <v>43.8</v>
      </c>
      <c r="DX33" s="701"/>
      <c r="DY33" s="701"/>
      <c r="DZ33" s="701"/>
      <c r="EA33" s="701"/>
      <c r="EB33" s="701"/>
      <c r="EC33" s="722"/>
    </row>
    <row r="34" spans="2:133" ht="11.25" customHeight="1" x14ac:dyDescent="0.2">
      <c r="B34" s="677" t="s">
        <v>321</v>
      </c>
      <c r="C34" s="678"/>
      <c r="D34" s="678"/>
      <c r="E34" s="678"/>
      <c r="F34" s="678"/>
      <c r="G34" s="678"/>
      <c r="H34" s="678"/>
      <c r="I34" s="678"/>
      <c r="J34" s="678"/>
      <c r="K34" s="678"/>
      <c r="L34" s="678"/>
      <c r="M34" s="678"/>
      <c r="N34" s="678"/>
      <c r="O34" s="678"/>
      <c r="P34" s="678"/>
      <c r="Q34" s="679"/>
      <c r="R34" s="680">
        <v>55834</v>
      </c>
      <c r="S34" s="681"/>
      <c r="T34" s="681"/>
      <c r="U34" s="681"/>
      <c r="V34" s="681"/>
      <c r="W34" s="681"/>
      <c r="X34" s="681"/>
      <c r="Y34" s="682"/>
      <c r="Z34" s="713">
        <v>0.5</v>
      </c>
      <c r="AA34" s="713"/>
      <c r="AB34" s="713"/>
      <c r="AC34" s="713"/>
      <c r="AD34" s="714">
        <v>12367</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1495023</v>
      </c>
      <c r="CS34" s="681"/>
      <c r="CT34" s="681"/>
      <c r="CU34" s="681"/>
      <c r="CV34" s="681"/>
      <c r="CW34" s="681"/>
      <c r="CX34" s="681"/>
      <c r="CY34" s="682"/>
      <c r="CZ34" s="683">
        <v>14.8</v>
      </c>
      <c r="DA34" s="701"/>
      <c r="DB34" s="701"/>
      <c r="DC34" s="702"/>
      <c r="DD34" s="686">
        <v>1240092</v>
      </c>
      <c r="DE34" s="681"/>
      <c r="DF34" s="681"/>
      <c r="DG34" s="681"/>
      <c r="DH34" s="681"/>
      <c r="DI34" s="681"/>
      <c r="DJ34" s="681"/>
      <c r="DK34" s="682"/>
      <c r="DL34" s="686">
        <v>892161</v>
      </c>
      <c r="DM34" s="681"/>
      <c r="DN34" s="681"/>
      <c r="DO34" s="681"/>
      <c r="DP34" s="681"/>
      <c r="DQ34" s="681"/>
      <c r="DR34" s="681"/>
      <c r="DS34" s="681"/>
      <c r="DT34" s="681"/>
      <c r="DU34" s="681"/>
      <c r="DV34" s="682"/>
      <c r="DW34" s="683">
        <v>18</v>
      </c>
      <c r="DX34" s="701"/>
      <c r="DY34" s="701"/>
      <c r="DZ34" s="701"/>
      <c r="EA34" s="701"/>
      <c r="EB34" s="701"/>
      <c r="EC34" s="722"/>
    </row>
    <row r="35" spans="2:133" ht="11.25" customHeight="1" x14ac:dyDescent="0.2">
      <c r="B35" s="677" t="s">
        <v>323</v>
      </c>
      <c r="C35" s="678"/>
      <c r="D35" s="678"/>
      <c r="E35" s="678"/>
      <c r="F35" s="678"/>
      <c r="G35" s="678"/>
      <c r="H35" s="678"/>
      <c r="I35" s="678"/>
      <c r="J35" s="678"/>
      <c r="K35" s="678"/>
      <c r="L35" s="678"/>
      <c r="M35" s="678"/>
      <c r="N35" s="678"/>
      <c r="O35" s="678"/>
      <c r="P35" s="678"/>
      <c r="Q35" s="679"/>
      <c r="R35" s="680">
        <v>74277</v>
      </c>
      <c r="S35" s="681"/>
      <c r="T35" s="681"/>
      <c r="U35" s="681"/>
      <c r="V35" s="681"/>
      <c r="W35" s="681"/>
      <c r="X35" s="681"/>
      <c r="Y35" s="682"/>
      <c r="Z35" s="713">
        <v>0.7</v>
      </c>
      <c r="AA35" s="713"/>
      <c r="AB35" s="713"/>
      <c r="AC35" s="713"/>
      <c r="AD35" s="714" t="s">
        <v>128</v>
      </c>
      <c r="AE35" s="714"/>
      <c r="AF35" s="714"/>
      <c r="AG35" s="714"/>
      <c r="AH35" s="714"/>
      <c r="AI35" s="714"/>
      <c r="AJ35" s="714"/>
      <c r="AK35" s="714"/>
      <c r="AL35" s="683" t="s">
        <v>128</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204495</v>
      </c>
      <c r="CS35" s="699"/>
      <c r="CT35" s="699"/>
      <c r="CU35" s="699"/>
      <c r="CV35" s="699"/>
      <c r="CW35" s="699"/>
      <c r="CX35" s="699"/>
      <c r="CY35" s="700"/>
      <c r="CZ35" s="683">
        <v>2</v>
      </c>
      <c r="DA35" s="701"/>
      <c r="DB35" s="701"/>
      <c r="DC35" s="702"/>
      <c r="DD35" s="686">
        <v>160804</v>
      </c>
      <c r="DE35" s="699"/>
      <c r="DF35" s="699"/>
      <c r="DG35" s="699"/>
      <c r="DH35" s="699"/>
      <c r="DI35" s="699"/>
      <c r="DJ35" s="699"/>
      <c r="DK35" s="700"/>
      <c r="DL35" s="686">
        <v>123728</v>
      </c>
      <c r="DM35" s="699"/>
      <c r="DN35" s="699"/>
      <c r="DO35" s="699"/>
      <c r="DP35" s="699"/>
      <c r="DQ35" s="699"/>
      <c r="DR35" s="699"/>
      <c r="DS35" s="699"/>
      <c r="DT35" s="699"/>
      <c r="DU35" s="699"/>
      <c r="DV35" s="700"/>
      <c r="DW35" s="683">
        <v>2.5</v>
      </c>
      <c r="DX35" s="701"/>
      <c r="DY35" s="701"/>
      <c r="DZ35" s="701"/>
      <c r="EA35" s="701"/>
      <c r="EB35" s="701"/>
      <c r="EC35" s="722"/>
    </row>
    <row r="36" spans="2:133" ht="11.25" customHeight="1" x14ac:dyDescent="0.2">
      <c r="B36" s="677" t="s">
        <v>327</v>
      </c>
      <c r="C36" s="678"/>
      <c r="D36" s="678"/>
      <c r="E36" s="678"/>
      <c r="F36" s="678"/>
      <c r="G36" s="678"/>
      <c r="H36" s="678"/>
      <c r="I36" s="678"/>
      <c r="J36" s="678"/>
      <c r="K36" s="678"/>
      <c r="L36" s="678"/>
      <c r="M36" s="678"/>
      <c r="N36" s="678"/>
      <c r="O36" s="678"/>
      <c r="P36" s="678"/>
      <c r="Q36" s="679"/>
      <c r="R36" s="680">
        <v>122162</v>
      </c>
      <c r="S36" s="681"/>
      <c r="T36" s="681"/>
      <c r="U36" s="681"/>
      <c r="V36" s="681"/>
      <c r="W36" s="681"/>
      <c r="X36" s="681"/>
      <c r="Y36" s="682"/>
      <c r="Z36" s="713">
        <v>1.1000000000000001</v>
      </c>
      <c r="AA36" s="713"/>
      <c r="AB36" s="713"/>
      <c r="AC36" s="713"/>
      <c r="AD36" s="714" t="s">
        <v>145</v>
      </c>
      <c r="AE36" s="714"/>
      <c r="AF36" s="714"/>
      <c r="AG36" s="714"/>
      <c r="AH36" s="714"/>
      <c r="AI36" s="714"/>
      <c r="AJ36" s="714"/>
      <c r="AK36" s="714"/>
      <c r="AL36" s="683" t="s">
        <v>240</v>
      </c>
      <c r="AM36" s="684"/>
      <c r="AN36" s="684"/>
      <c r="AO36" s="715"/>
      <c r="AP36" s="235"/>
      <c r="AQ36" s="732" t="s">
        <v>328</v>
      </c>
      <c r="AR36" s="733"/>
      <c r="AS36" s="733"/>
      <c r="AT36" s="733"/>
      <c r="AU36" s="733"/>
      <c r="AV36" s="733"/>
      <c r="AW36" s="733"/>
      <c r="AX36" s="733"/>
      <c r="AY36" s="734"/>
      <c r="AZ36" s="735">
        <v>1030695</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3542</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2121910</v>
      </c>
      <c r="CS36" s="681"/>
      <c r="CT36" s="681"/>
      <c r="CU36" s="681"/>
      <c r="CV36" s="681"/>
      <c r="CW36" s="681"/>
      <c r="CX36" s="681"/>
      <c r="CY36" s="682"/>
      <c r="CZ36" s="683">
        <v>21</v>
      </c>
      <c r="DA36" s="701"/>
      <c r="DB36" s="701"/>
      <c r="DC36" s="702"/>
      <c r="DD36" s="686">
        <v>927334</v>
      </c>
      <c r="DE36" s="681"/>
      <c r="DF36" s="681"/>
      <c r="DG36" s="681"/>
      <c r="DH36" s="681"/>
      <c r="DI36" s="681"/>
      <c r="DJ36" s="681"/>
      <c r="DK36" s="682"/>
      <c r="DL36" s="686">
        <v>694978</v>
      </c>
      <c r="DM36" s="681"/>
      <c r="DN36" s="681"/>
      <c r="DO36" s="681"/>
      <c r="DP36" s="681"/>
      <c r="DQ36" s="681"/>
      <c r="DR36" s="681"/>
      <c r="DS36" s="681"/>
      <c r="DT36" s="681"/>
      <c r="DU36" s="681"/>
      <c r="DV36" s="682"/>
      <c r="DW36" s="683">
        <v>14</v>
      </c>
      <c r="DX36" s="701"/>
      <c r="DY36" s="701"/>
      <c r="DZ36" s="701"/>
      <c r="EA36" s="701"/>
      <c r="EB36" s="701"/>
      <c r="EC36" s="722"/>
    </row>
    <row r="37" spans="2:133" ht="11.25" customHeight="1" x14ac:dyDescent="0.2">
      <c r="B37" s="677" t="s">
        <v>331</v>
      </c>
      <c r="C37" s="678"/>
      <c r="D37" s="678"/>
      <c r="E37" s="678"/>
      <c r="F37" s="678"/>
      <c r="G37" s="678"/>
      <c r="H37" s="678"/>
      <c r="I37" s="678"/>
      <c r="J37" s="678"/>
      <c r="K37" s="678"/>
      <c r="L37" s="678"/>
      <c r="M37" s="678"/>
      <c r="N37" s="678"/>
      <c r="O37" s="678"/>
      <c r="P37" s="678"/>
      <c r="Q37" s="679"/>
      <c r="R37" s="680">
        <v>436884</v>
      </c>
      <c r="S37" s="681"/>
      <c r="T37" s="681"/>
      <c r="U37" s="681"/>
      <c r="V37" s="681"/>
      <c r="W37" s="681"/>
      <c r="X37" s="681"/>
      <c r="Y37" s="682"/>
      <c r="Z37" s="713">
        <v>4</v>
      </c>
      <c r="AA37" s="713"/>
      <c r="AB37" s="713"/>
      <c r="AC37" s="713"/>
      <c r="AD37" s="714" t="s">
        <v>128</v>
      </c>
      <c r="AE37" s="714"/>
      <c r="AF37" s="714"/>
      <c r="AG37" s="714"/>
      <c r="AH37" s="714"/>
      <c r="AI37" s="714"/>
      <c r="AJ37" s="714"/>
      <c r="AK37" s="714"/>
      <c r="AL37" s="683" t="s">
        <v>128</v>
      </c>
      <c r="AM37" s="684"/>
      <c r="AN37" s="684"/>
      <c r="AO37" s="715"/>
      <c r="AQ37" s="723" t="s">
        <v>332</v>
      </c>
      <c r="AR37" s="724"/>
      <c r="AS37" s="724"/>
      <c r="AT37" s="724"/>
      <c r="AU37" s="724"/>
      <c r="AV37" s="724"/>
      <c r="AW37" s="724"/>
      <c r="AX37" s="724"/>
      <c r="AY37" s="725"/>
      <c r="AZ37" s="680">
        <v>306834</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-1084</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512023</v>
      </c>
      <c r="CS37" s="699"/>
      <c r="CT37" s="699"/>
      <c r="CU37" s="699"/>
      <c r="CV37" s="699"/>
      <c r="CW37" s="699"/>
      <c r="CX37" s="699"/>
      <c r="CY37" s="700"/>
      <c r="CZ37" s="683">
        <v>5.0999999999999996</v>
      </c>
      <c r="DA37" s="701"/>
      <c r="DB37" s="701"/>
      <c r="DC37" s="702"/>
      <c r="DD37" s="686">
        <v>495208</v>
      </c>
      <c r="DE37" s="699"/>
      <c r="DF37" s="699"/>
      <c r="DG37" s="699"/>
      <c r="DH37" s="699"/>
      <c r="DI37" s="699"/>
      <c r="DJ37" s="699"/>
      <c r="DK37" s="700"/>
      <c r="DL37" s="686">
        <v>494097</v>
      </c>
      <c r="DM37" s="699"/>
      <c r="DN37" s="699"/>
      <c r="DO37" s="699"/>
      <c r="DP37" s="699"/>
      <c r="DQ37" s="699"/>
      <c r="DR37" s="699"/>
      <c r="DS37" s="699"/>
      <c r="DT37" s="699"/>
      <c r="DU37" s="699"/>
      <c r="DV37" s="700"/>
      <c r="DW37" s="683">
        <v>10</v>
      </c>
      <c r="DX37" s="701"/>
      <c r="DY37" s="701"/>
      <c r="DZ37" s="701"/>
      <c r="EA37" s="701"/>
      <c r="EB37" s="701"/>
      <c r="EC37" s="722"/>
    </row>
    <row r="38" spans="2:133" ht="11.25" customHeight="1" x14ac:dyDescent="0.2">
      <c r="B38" s="677" t="s">
        <v>335</v>
      </c>
      <c r="C38" s="678"/>
      <c r="D38" s="678"/>
      <c r="E38" s="678"/>
      <c r="F38" s="678"/>
      <c r="G38" s="678"/>
      <c r="H38" s="678"/>
      <c r="I38" s="678"/>
      <c r="J38" s="678"/>
      <c r="K38" s="678"/>
      <c r="L38" s="678"/>
      <c r="M38" s="678"/>
      <c r="N38" s="678"/>
      <c r="O38" s="678"/>
      <c r="P38" s="678"/>
      <c r="Q38" s="679"/>
      <c r="R38" s="680">
        <v>244261</v>
      </c>
      <c r="S38" s="681"/>
      <c r="T38" s="681"/>
      <c r="U38" s="681"/>
      <c r="V38" s="681"/>
      <c r="W38" s="681"/>
      <c r="X38" s="681"/>
      <c r="Y38" s="682"/>
      <c r="Z38" s="713">
        <v>2.2999999999999998</v>
      </c>
      <c r="AA38" s="713"/>
      <c r="AB38" s="713"/>
      <c r="AC38" s="713"/>
      <c r="AD38" s="714">
        <v>28715</v>
      </c>
      <c r="AE38" s="714"/>
      <c r="AF38" s="714"/>
      <c r="AG38" s="714"/>
      <c r="AH38" s="714"/>
      <c r="AI38" s="714"/>
      <c r="AJ38" s="714"/>
      <c r="AK38" s="714"/>
      <c r="AL38" s="683">
        <v>0.6</v>
      </c>
      <c r="AM38" s="684"/>
      <c r="AN38" s="684"/>
      <c r="AO38" s="715"/>
      <c r="AQ38" s="723" t="s">
        <v>336</v>
      </c>
      <c r="AR38" s="724"/>
      <c r="AS38" s="724"/>
      <c r="AT38" s="724"/>
      <c r="AU38" s="724"/>
      <c r="AV38" s="724"/>
      <c r="AW38" s="724"/>
      <c r="AX38" s="724"/>
      <c r="AY38" s="725"/>
      <c r="AZ38" s="680">
        <v>96166</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1315</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934070</v>
      </c>
      <c r="CS38" s="681"/>
      <c r="CT38" s="681"/>
      <c r="CU38" s="681"/>
      <c r="CV38" s="681"/>
      <c r="CW38" s="681"/>
      <c r="CX38" s="681"/>
      <c r="CY38" s="682"/>
      <c r="CZ38" s="683">
        <v>9.1999999999999993</v>
      </c>
      <c r="DA38" s="701"/>
      <c r="DB38" s="701"/>
      <c r="DC38" s="702"/>
      <c r="DD38" s="686">
        <v>874150</v>
      </c>
      <c r="DE38" s="681"/>
      <c r="DF38" s="681"/>
      <c r="DG38" s="681"/>
      <c r="DH38" s="681"/>
      <c r="DI38" s="681"/>
      <c r="DJ38" s="681"/>
      <c r="DK38" s="682"/>
      <c r="DL38" s="686">
        <v>460387</v>
      </c>
      <c r="DM38" s="681"/>
      <c r="DN38" s="681"/>
      <c r="DO38" s="681"/>
      <c r="DP38" s="681"/>
      <c r="DQ38" s="681"/>
      <c r="DR38" s="681"/>
      <c r="DS38" s="681"/>
      <c r="DT38" s="681"/>
      <c r="DU38" s="681"/>
      <c r="DV38" s="682"/>
      <c r="DW38" s="683">
        <v>9.3000000000000007</v>
      </c>
      <c r="DX38" s="701"/>
      <c r="DY38" s="701"/>
      <c r="DZ38" s="701"/>
      <c r="EA38" s="701"/>
      <c r="EB38" s="701"/>
      <c r="EC38" s="722"/>
    </row>
    <row r="39" spans="2:133" ht="11.25" customHeight="1" x14ac:dyDescent="0.2">
      <c r="B39" s="677" t="s">
        <v>339</v>
      </c>
      <c r="C39" s="678"/>
      <c r="D39" s="678"/>
      <c r="E39" s="678"/>
      <c r="F39" s="678"/>
      <c r="G39" s="678"/>
      <c r="H39" s="678"/>
      <c r="I39" s="678"/>
      <c r="J39" s="678"/>
      <c r="K39" s="678"/>
      <c r="L39" s="678"/>
      <c r="M39" s="678"/>
      <c r="N39" s="678"/>
      <c r="O39" s="678"/>
      <c r="P39" s="678"/>
      <c r="Q39" s="679"/>
      <c r="R39" s="680">
        <v>804200</v>
      </c>
      <c r="S39" s="681"/>
      <c r="T39" s="681"/>
      <c r="U39" s="681"/>
      <c r="V39" s="681"/>
      <c r="W39" s="681"/>
      <c r="X39" s="681"/>
      <c r="Y39" s="682"/>
      <c r="Z39" s="713">
        <v>7.4</v>
      </c>
      <c r="AA39" s="713"/>
      <c r="AB39" s="713"/>
      <c r="AC39" s="713"/>
      <c r="AD39" s="714" t="s">
        <v>240</v>
      </c>
      <c r="AE39" s="714"/>
      <c r="AF39" s="714"/>
      <c r="AG39" s="714"/>
      <c r="AH39" s="714"/>
      <c r="AI39" s="714"/>
      <c r="AJ39" s="714"/>
      <c r="AK39" s="714"/>
      <c r="AL39" s="683" t="s">
        <v>128</v>
      </c>
      <c r="AM39" s="684"/>
      <c r="AN39" s="684"/>
      <c r="AO39" s="715"/>
      <c r="AQ39" s="723" t="s">
        <v>340</v>
      </c>
      <c r="AR39" s="724"/>
      <c r="AS39" s="724"/>
      <c r="AT39" s="724"/>
      <c r="AU39" s="724"/>
      <c r="AV39" s="724"/>
      <c r="AW39" s="724"/>
      <c r="AX39" s="724"/>
      <c r="AY39" s="725"/>
      <c r="AZ39" s="680">
        <v>38300</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2108</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62739</v>
      </c>
      <c r="CS39" s="699"/>
      <c r="CT39" s="699"/>
      <c r="CU39" s="699"/>
      <c r="CV39" s="699"/>
      <c r="CW39" s="699"/>
      <c r="CX39" s="699"/>
      <c r="CY39" s="700"/>
      <c r="CZ39" s="683">
        <v>0.6</v>
      </c>
      <c r="DA39" s="701"/>
      <c r="DB39" s="701"/>
      <c r="DC39" s="702"/>
      <c r="DD39" s="686">
        <v>38784</v>
      </c>
      <c r="DE39" s="699"/>
      <c r="DF39" s="699"/>
      <c r="DG39" s="699"/>
      <c r="DH39" s="699"/>
      <c r="DI39" s="699"/>
      <c r="DJ39" s="699"/>
      <c r="DK39" s="700"/>
      <c r="DL39" s="686" t="s">
        <v>240</v>
      </c>
      <c r="DM39" s="699"/>
      <c r="DN39" s="699"/>
      <c r="DO39" s="699"/>
      <c r="DP39" s="699"/>
      <c r="DQ39" s="699"/>
      <c r="DR39" s="699"/>
      <c r="DS39" s="699"/>
      <c r="DT39" s="699"/>
      <c r="DU39" s="699"/>
      <c r="DV39" s="700"/>
      <c r="DW39" s="683" t="s">
        <v>128</v>
      </c>
      <c r="DX39" s="701"/>
      <c r="DY39" s="701"/>
      <c r="DZ39" s="701"/>
      <c r="EA39" s="701"/>
      <c r="EB39" s="701"/>
      <c r="EC39" s="722"/>
    </row>
    <row r="40" spans="2:133" ht="11.25" customHeight="1" x14ac:dyDescent="0.2">
      <c r="B40" s="677" t="s">
        <v>343</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240</v>
      </c>
      <c r="AA40" s="713"/>
      <c r="AB40" s="713"/>
      <c r="AC40" s="713"/>
      <c r="AD40" s="714" t="s">
        <v>240</v>
      </c>
      <c r="AE40" s="714"/>
      <c r="AF40" s="714"/>
      <c r="AG40" s="714"/>
      <c r="AH40" s="714"/>
      <c r="AI40" s="714"/>
      <c r="AJ40" s="714"/>
      <c r="AK40" s="714"/>
      <c r="AL40" s="683" t="s">
        <v>240</v>
      </c>
      <c r="AM40" s="684"/>
      <c r="AN40" s="684"/>
      <c r="AO40" s="715"/>
      <c r="AQ40" s="723" t="s">
        <v>344</v>
      </c>
      <c r="AR40" s="724"/>
      <c r="AS40" s="724"/>
      <c r="AT40" s="724"/>
      <c r="AU40" s="724"/>
      <c r="AV40" s="724"/>
      <c r="AW40" s="724"/>
      <c r="AX40" s="724"/>
      <c r="AY40" s="725"/>
      <c r="AZ40" s="680">
        <v>459</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94</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43095</v>
      </c>
      <c r="CS40" s="681"/>
      <c r="CT40" s="681"/>
      <c r="CU40" s="681"/>
      <c r="CV40" s="681"/>
      <c r="CW40" s="681"/>
      <c r="CX40" s="681"/>
      <c r="CY40" s="682"/>
      <c r="CZ40" s="683">
        <v>0.4</v>
      </c>
      <c r="DA40" s="701"/>
      <c r="DB40" s="701"/>
      <c r="DC40" s="702"/>
      <c r="DD40" s="686" t="s">
        <v>128</v>
      </c>
      <c r="DE40" s="681"/>
      <c r="DF40" s="681"/>
      <c r="DG40" s="681"/>
      <c r="DH40" s="681"/>
      <c r="DI40" s="681"/>
      <c r="DJ40" s="681"/>
      <c r="DK40" s="682"/>
      <c r="DL40" s="686" t="s">
        <v>128</v>
      </c>
      <c r="DM40" s="681"/>
      <c r="DN40" s="681"/>
      <c r="DO40" s="681"/>
      <c r="DP40" s="681"/>
      <c r="DQ40" s="681"/>
      <c r="DR40" s="681"/>
      <c r="DS40" s="681"/>
      <c r="DT40" s="681"/>
      <c r="DU40" s="681"/>
      <c r="DV40" s="682"/>
      <c r="DW40" s="683" t="s">
        <v>128</v>
      </c>
      <c r="DX40" s="701"/>
      <c r="DY40" s="701"/>
      <c r="DZ40" s="701"/>
      <c r="EA40" s="701"/>
      <c r="EB40" s="701"/>
      <c r="EC40" s="722"/>
    </row>
    <row r="41" spans="2:133" ht="11.25" customHeight="1" x14ac:dyDescent="0.2">
      <c r="B41" s="677" t="s">
        <v>348</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240</v>
      </c>
      <c r="AA41" s="713"/>
      <c r="AB41" s="713"/>
      <c r="AC41" s="713"/>
      <c r="AD41" s="714" t="s">
        <v>240</v>
      </c>
      <c r="AE41" s="714"/>
      <c r="AF41" s="714"/>
      <c r="AG41" s="714"/>
      <c r="AH41" s="714"/>
      <c r="AI41" s="714"/>
      <c r="AJ41" s="714"/>
      <c r="AK41" s="714"/>
      <c r="AL41" s="683" t="s">
        <v>128</v>
      </c>
      <c r="AM41" s="684"/>
      <c r="AN41" s="684"/>
      <c r="AO41" s="715"/>
      <c r="AQ41" s="723" t="s">
        <v>349</v>
      </c>
      <c r="AR41" s="724"/>
      <c r="AS41" s="724"/>
      <c r="AT41" s="724"/>
      <c r="AU41" s="724"/>
      <c r="AV41" s="724"/>
      <c r="AW41" s="724"/>
      <c r="AX41" s="724"/>
      <c r="AY41" s="725"/>
      <c r="AZ41" s="680">
        <v>176099</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240</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352</v>
      </c>
      <c r="C42" s="678"/>
      <c r="D42" s="678"/>
      <c r="E42" s="678"/>
      <c r="F42" s="678"/>
      <c r="G42" s="678"/>
      <c r="H42" s="678"/>
      <c r="I42" s="678"/>
      <c r="J42" s="678"/>
      <c r="K42" s="678"/>
      <c r="L42" s="678"/>
      <c r="M42" s="678"/>
      <c r="N42" s="678"/>
      <c r="O42" s="678"/>
      <c r="P42" s="678"/>
      <c r="Q42" s="679"/>
      <c r="R42" s="680" t="s">
        <v>240</v>
      </c>
      <c r="S42" s="681"/>
      <c r="T42" s="681"/>
      <c r="U42" s="681"/>
      <c r="V42" s="681"/>
      <c r="W42" s="681"/>
      <c r="X42" s="681"/>
      <c r="Y42" s="682"/>
      <c r="Z42" s="713" t="s">
        <v>240</v>
      </c>
      <c r="AA42" s="713"/>
      <c r="AB42" s="713"/>
      <c r="AC42" s="713"/>
      <c r="AD42" s="714" t="s">
        <v>128</v>
      </c>
      <c r="AE42" s="714"/>
      <c r="AF42" s="714"/>
      <c r="AG42" s="714"/>
      <c r="AH42" s="714"/>
      <c r="AI42" s="714"/>
      <c r="AJ42" s="714"/>
      <c r="AK42" s="714"/>
      <c r="AL42" s="683" t="s">
        <v>128</v>
      </c>
      <c r="AM42" s="684"/>
      <c r="AN42" s="684"/>
      <c r="AO42" s="715"/>
      <c r="AQ42" s="716" t="s">
        <v>353</v>
      </c>
      <c r="AR42" s="717"/>
      <c r="AS42" s="717"/>
      <c r="AT42" s="717"/>
      <c r="AU42" s="717"/>
      <c r="AV42" s="717"/>
      <c r="AW42" s="717"/>
      <c r="AX42" s="717"/>
      <c r="AY42" s="718"/>
      <c r="AZ42" s="664">
        <v>412837</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367</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2366072</v>
      </c>
      <c r="CS42" s="681"/>
      <c r="CT42" s="681"/>
      <c r="CU42" s="681"/>
      <c r="CV42" s="681"/>
      <c r="CW42" s="681"/>
      <c r="CX42" s="681"/>
      <c r="CY42" s="682"/>
      <c r="CZ42" s="683">
        <v>23.4</v>
      </c>
      <c r="DA42" s="684"/>
      <c r="DB42" s="684"/>
      <c r="DC42" s="685"/>
      <c r="DD42" s="686">
        <v>862509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356</v>
      </c>
      <c r="C43" s="662"/>
      <c r="D43" s="662"/>
      <c r="E43" s="662"/>
      <c r="F43" s="662"/>
      <c r="G43" s="662"/>
      <c r="H43" s="662"/>
      <c r="I43" s="662"/>
      <c r="J43" s="662"/>
      <c r="K43" s="662"/>
      <c r="L43" s="662"/>
      <c r="M43" s="662"/>
      <c r="N43" s="662"/>
      <c r="O43" s="662"/>
      <c r="P43" s="662"/>
      <c r="Q43" s="663"/>
      <c r="R43" s="664">
        <v>10795396</v>
      </c>
      <c r="S43" s="703"/>
      <c r="T43" s="703"/>
      <c r="U43" s="703"/>
      <c r="V43" s="703"/>
      <c r="W43" s="703"/>
      <c r="X43" s="703"/>
      <c r="Y43" s="704"/>
      <c r="Z43" s="705">
        <v>100</v>
      </c>
      <c r="AA43" s="705"/>
      <c r="AB43" s="705"/>
      <c r="AC43" s="705"/>
      <c r="AD43" s="706">
        <v>4962643</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22079</v>
      </c>
      <c r="CS43" s="699"/>
      <c r="CT43" s="699"/>
      <c r="CU43" s="699"/>
      <c r="CV43" s="699"/>
      <c r="CW43" s="699"/>
      <c r="CX43" s="699"/>
      <c r="CY43" s="700"/>
      <c r="CZ43" s="683">
        <v>0.2</v>
      </c>
      <c r="DA43" s="701"/>
      <c r="DB43" s="701"/>
      <c r="DC43" s="702"/>
      <c r="DD43" s="686">
        <v>22079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358</v>
      </c>
      <c r="CG44" s="678"/>
      <c r="CH44" s="678"/>
      <c r="CI44" s="678"/>
      <c r="CJ44" s="678"/>
      <c r="CK44" s="678"/>
      <c r="CL44" s="678"/>
      <c r="CM44" s="678"/>
      <c r="CN44" s="678"/>
      <c r="CO44" s="678"/>
      <c r="CP44" s="678"/>
      <c r="CQ44" s="679"/>
      <c r="CR44" s="680">
        <v>2364642</v>
      </c>
      <c r="CS44" s="681"/>
      <c r="CT44" s="681"/>
      <c r="CU44" s="681"/>
      <c r="CV44" s="681"/>
      <c r="CW44" s="681"/>
      <c r="CX44" s="681"/>
      <c r="CY44" s="682"/>
      <c r="CZ44" s="683">
        <v>23.4</v>
      </c>
      <c r="DA44" s="684"/>
      <c r="DB44" s="684"/>
      <c r="DC44" s="685"/>
      <c r="DD44" s="686">
        <v>862408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788512</v>
      </c>
      <c r="CS45" s="699"/>
      <c r="CT45" s="699"/>
      <c r="CU45" s="699"/>
      <c r="CV45" s="699"/>
      <c r="CW45" s="699"/>
      <c r="CX45" s="699"/>
      <c r="CY45" s="700"/>
      <c r="CZ45" s="683">
        <v>7.8</v>
      </c>
      <c r="DA45" s="701"/>
      <c r="DB45" s="701"/>
      <c r="DC45" s="702"/>
      <c r="DD45" s="686">
        <v>61210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1476158</v>
      </c>
      <c r="CS46" s="681"/>
      <c r="CT46" s="681"/>
      <c r="CU46" s="681"/>
      <c r="CV46" s="681"/>
      <c r="CW46" s="681"/>
      <c r="CX46" s="681"/>
      <c r="CY46" s="682"/>
      <c r="CZ46" s="683">
        <v>14.6</v>
      </c>
      <c r="DA46" s="684"/>
      <c r="DB46" s="684"/>
      <c r="DC46" s="685"/>
      <c r="DD46" s="686">
        <v>751017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1430</v>
      </c>
      <c r="CS47" s="699"/>
      <c r="CT47" s="699"/>
      <c r="CU47" s="699"/>
      <c r="CV47" s="699"/>
      <c r="CW47" s="699"/>
      <c r="CX47" s="699"/>
      <c r="CY47" s="700"/>
      <c r="CZ47" s="683">
        <v>0</v>
      </c>
      <c r="DA47" s="701"/>
      <c r="DB47" s="701"/>
      <c r="DC47" s="702"/>
      <c r="DD47" s="686">
        <v>101</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240</v>
      </c>
      <c r="CS48" s="681"/>
      <c r="CT48" s="681"/>
      <c r="CU48" s="681"/>
      <c r="CV48" s="681"/>
      <c r="CW48" s="681"/>
      <c r="CX48" s="681"/>
      <c r="CY48" s="682"/>
      <c r="CZ48" s="683" t="s">
        <v>128</v>
      </c>
      <c r="DA48" s="684"/>
      <c r="DB48" s="684"/>
      <c r="DC48" s="685"/>
      <c r="DD48" s="686" t="s">
        <v>240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10105521</v>
      </c>
      <c r="CS49" s="665"/>
      <c r="CT49" s="665"/>
      <c r="CU49" s="665"/>
      <c r="CV49" s="665"/>
      <c r="CW49" s="665"/>
      <c r="CX49" s="665"/>
      <c r="CY49" s="666"/>
      <c r="CZ49" s="667">
        <v>100</v>
      </c>
      <c r="DA49" s="668"/>
      <c r="DB49" s="668"/>
      <c r="DC49" s="669"/>
      <c r="DD49" s="670">
        <v>6388905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m0eldLhPzx7hDQqqvmqjqUiwKiTe974Mk75gO5P7ERtLPtyWFtkgW/PVjbXX96Ouu4bSESbkw/yDXLmbK8p4Qg==" saltValue="g/wAgj+0qABnLLj9kqsQi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8" t="s">
        <v>368</v>
      </c>
      <c r="DK2" s="1209"/>
      <c r="DL2" s="1209"/>
      <c r="DM2" s="1209"/>
      <c r="DN2" s="1209"/>
      <c r="DO2" s="1210"/>
      <c r="DP2" s="251"/>
      <c r="DQ2" s="1208" t="s">
        <v>369</v>
      </c>
      <c r="DR2" s="1209"/>
      <c r="DS2" s="1209"/>
      <c r="DT2" s="1209"/>
      <c r="DU2" s="1209"/>
      <c r="DV2" s="1209"/>
      <c r="DW2" s="1209"/>
      <c r="DX2" s="1209"/>
      <c r="DY2" s="1209"/>
      <c r="DZ2" s="1210"/>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61" t="s">
        <v>370</v>
      </c>
      <c r="B4" s="1161"/>
      <c r="C4" s="1161"/>
      <c r="D4" s="1161"/>
      <c r="E4" s="1161"/>
      <c r="F4" s="1161"/>
      <c r="G4" s="1161"/>
      <c r="H4" s="1161"/>
      <c r="I4" s="1161"/>
      <c r="J4" s="1161"/>
      <c r="K4" s="1161"/>
      <c r="L4" s="1161"/>
      <c r="M4" s="1161"/>
      <c r="N4" s="1161"/>
      <c r="O4" s="1161"/>
      <c r="P4" s="1161"/>
      <c r="Q4" s="1161"/>
      <c r="R4" s="1161"/>
      <c r="S4" s="1161"/>
      <c r="T4" s="1161"/>
      <c r="U4" s="1161"/>
      <c r="V4" s="1161"/>
      <c r="W4" s="1161"/>
      <c r="X4" s="1161"/>
      <c r="Y4" s="1161"/>
      <c r="Z4" s="1161"/>
      <c r="AA4" s="1161"/>
      <c r="AB4" s="1161"/>
      <c r="AC4" s="1161"/>
      <c r="AD4" s="1161"/>
      <c r="AE4" s="1161"/>
      <c r="AF4" s="1161"/>
      <c r="AG4" s="1161"/>
      <c r="AH4" s="1161"/>
      <c r="AI4" s="1161"/>
      <c r="AJ4" s="1161"/>
      <c r="AK4" s="1161"/>
      <c r="AL4" s="1161"/>
      <c r="AM4" s="1161"/>
      <c r="AN4" s="1161"/>
      <c r="AO4" s="1161"/>
      <c r="AP4" s="1161"/>
      <c r="AQ4" s="1161"/>
      <c r="AR4" s="1161"/>
      <c r="AS4" s="1161"/>
      <c r="AT4" s="1161"/>
      <c r="AU4" s="1161"/>
      <c r="AV4" s="1161"/>
      <c r="AW4" s="1161"/>
      <c r="AX4" s="1161"/>
      <c r="AY4" s="1161"/>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11"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6" t="s">
        <v>386</v>
      </c>
      <c r="DH5" s="1197"/>
      <c r="DI5" s="1197"/>
      <c r="DJ5" s="1197"/>
      <c r="DK5" s="1198"/>
      <c r="DL5" s="1196" t="s">
        <v>387</v>
      </c>
      <c r="DM5" s="1197"/>
      <c r="DN5" s="1197"/>
      <c r="DO5" s="1197"/>
      <c r="DP5" s="1198"/>
      <c r="DQ5" s="1096" t="s">
        <v>388</v>
      </c>
      <c r="DR5" s="1097"/>
      <c r="DS5" s="1097"/>
      <c r="DT5" s="1097"/>
      <c r="DU5" s="1098"/>
      <c r="DV5" s="1096" t="s">
        <v>379</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12"/>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9"/>
      <c r="DH6" s="1200"/>
      <c r="DI6" s="1200"/>
      <c r="DJ6" s="1200"/>
      <c r="DK6" s="1201"/>
      <c r="DL6" s="1199"/>
      <c r="DM6" s="1200"/>
      <c r="DN6" s="1200"/>
      <c r="DO6" s="1200"/>
      <c r="DP6" s="1201"/>
      <c r="DQ6" s="1099"/>
      <c r="DR6" s="1100"/>
      <c r="DS6" s="1100"/>
      <c r="DT6" s="1100"/>
      <c r="DU6" s="1101"/>
      <c r="DV6" s="1099"/>
      <c r="DW6" s="1100"/>
      <c r="DX6" s="1100"/>
      <c r="DY6" s="1100"/>
      <c r="DZ6" s="1113"/>
      <c r="EA6" s="256"/>
    </row>
    <row r="7" spans="1:131" s="257" customFormat="1" ht="26.25" customHeight="1" thickTop="1" x14ac:dyDescent="0.2">
      <c r="A7" s="260">
        <v>1</v>
      </c>
      <c r="B7" s="1148" t="s">
        <v>389</v>
      </c>
      <c r="C7" s="1149"/>
      <c r="D7" s="1149"/>
      <c r="E7" s="1149"/>
      <c r="F7" s="1149"/>
      <c r="G7" s="1149"/>
      <c r="H7" s="1149"/>
      <c r="I7" s="1149"/>
      <c r="J7" s="1149"/>
      <c r="K7" s="1149"/>
      <c r="L7" s="1149"/>
      <c r="M7" s="1149"/>
      <c r="N7" s="1149"/>
      <c r="O7" s="1149"/>
      <c r="P7" s="1150"/>
      <c r="Q7" s="1202">
        <v>10737</v>
      </c>
      <c r="R7" s="1203"/>
      <c r="S7" s="1203"/>
      <c r="T7" s="1203"/>
      <c r="U7" s="1203"/>
      <c r="V7" s="1203">
        <v>10049</v>
      </c>
      <c r="W7" s="1203"/>
      <c r="X7" s="1203"/>
      <c r="Y7" s="1203"/>
      <c r="Z7" s="1203"/>
      <c r="AA7" s="1203">
        <v>689</v>
      </c>
      <c r="AB7" s="1203"/>
      <c r="AC7" s="1203"/>
      <c r="AD7" s="1203"/>
      <c r="AE7" s="1204"/>
      <c r="AF7" s="1205">
        <v>384</v>
      </c>
      <c r="AG7" s="1206"/>
      <c r="AH7" s="1206"/>
      <c r="AI7" s="1206"/>
      <c r="AJ7" s="1207"/>
      <c r="AK7" s="1189">
        <v>0</v>
      </c>
      <c r="AL7" s="1190"/>
      <c r="AM7" s="1190"/>
      <c r="AN7" s="1190"/>
      <c r="AO7" s="1190"/>
      <c r="AP7" s="1190">
        <v>5842</v>
      </c>
      <c r="AQ7" s="1190"/>
      <c r="AR7" s="1190"/>
      <c r="AS7" s="1190"/>
      <c r="AT7" s="1190"/>
      <c r="AU7" s="1191"/>
      <c r="AV7" s="1191"/>
      <c r="AW7" s="1191"/>
      <c r="AX7" s="1191"/>
      <c r="AY7" s="1192"/>
      <c r="AZ7" s="254"/>
      <c r="BA7" s="254"/>
      <c r="BB7" s="254"/>
      <c r="BC7" s="254"/>
      <c r="BD7" s="254"/>
      <c r="BE7" s="255"/>
      <c r="BF7" s="255"/>
      <c r="BG7" s="255"/>
      <c r="BH7" s="255"/>
      <c r="BI7" s="255"/>
      <c r="BJ7" s="255"/>
      <c r="BK7" s="255"/>
      <c r="BL7" s="255"/>
      <c r="BM7" s="255"/>
      <c r="BN7" s="255"/>
      <c r="BO7" s="255"/>
      <c r="BP7" s="255"/>
      <c r="BQ7" s="261">
        <v>1</v>
      </c>
      <c r="BR7" s="262"/>
      <c r="BS7" s="1193" t="s">
        <v>593</v>
      </c>
      <c r="BT7" s="1194"/>
      <c r="BU7" s="1194"/>
      <c r="BV7" s="1194"/>
      <c r="BW7" s="1194"/>
      <c r="BX7" s="1194"/>
      <c r="BY7" s="1194"/>
      <c r="BZ7" s="1194"/>
      <c r="CA7" s="1194"/>
      <c r="CB7" s="1194"/>
      <c r="CC7" s="1194"/>
      <c r="CD7" s="1194"/>
      <c r="CE7" s="1194"/>
      <c r="CF7" s="1194"/>
      <c r="CG7" s="1195"/>
      <c r="CH7" s="1186">
        <v>0</v>
      </c>
      <c r="CI7" s="1187"/>
      <c r="CJ7" s="1187"/>
      <c r="CK7" s="1187"/>
      <c r="CL7" s="1188"/>
      <c r="CM7" s="1186">
        <v>50</v>
      </c>
      <c r="CN7" s="1187"/>
      <c r="CO7" s="1187"/>
      <c r="CP7" s="1187"/>
      <c r="CQ7" s="1188"/>
      <c r="CR7" s="1186">
        <v>50</v>
      </c>
      <c r="CS7" s="1187"/>
      <c r="CT7" s="1187"/>
      <c r="CU7" s="1187"/>
      <c r="CV7" s="1188"/>
      <c r="CW7" s="1186">
        <v>0</v>
      </c>
      <c r="CX7" s="1187"/>
      <c r="CY7" s="1187"/>
      <c r="CZ7" s="1187"/>
      <c r="DA7" s="1188"/>
      <c r="DB7" s="1186">
        <v>0</v>
      </c>
      <c r="DC7" s="1187"/>
      <c r="DD7" s="1187"/>
      <c r="DE7" s="1187"/>
      <c r="DF7" s="1188"/>
      <c r="DG7" s="1186">
        <v>0</v>
      </c>
      <c r="DH7" s="1187"/>
      <c r="DI7" s="1187"/>
      <c r="DJ7" s="1187"/>
      <c r="DK7" s="1188"/>
      <c r="DL7" s="1186">
        <v>0</v>
      </c>
      <c r="DM7" s="1187"/>
      <c r="DN7" s="1187"/>
      <c r="DO7" s="1187"/>
      <c r="DP7" s="1188"/>
      <c r="DQ7" s="1186">
        <v>0</v>
      </c>
      <c r="DR7" s="1187"/>
      <c r="DS7" s="1187"/>
      <c r="DT7" s="1187"/>
      <c r="DU7" s="1188"/>
      <c r="DV7" s="1213"/>
      <c r="DW7" s="1214"/>
      <c r="DX7" s="1214"/>
      <c r="DY7" s="1214"/>
      <c r="DZ7" s="1215"/>
      <c r="EA7" s="256"/>
    </row>
    <row r="8" spans="1:131" s="257" customFormat="1" ht="26.25" customHeight="1" x14ac:dyDescent="0.2">
      <c r="A8" s="263">
        <v>2</v>
      </c>
      <c r="B8" s="1132" t="s">
        <v>390</v>
      </c>
      <c r="C8" s="1133"/>
      <c r="D8" s="1133"/>
      <c r="E8" s="1133"/>
      <c r="F8" s="1133"/>
      <c r="G8" s="1133"/>
      <c r="H8" s="1133"/>
      <c r="I8" s="1133"/>
      <c r="J8" s="1133"/>
      <c r="K8" s="1133"/>
      <c r="L8" s="1133"/>
      <c r="M8" s="1133"/>
      <c r="N8" s="1133"/>
      <c r="O8" s="1133"/>
      <c r="P8" s="1134"/>
      <c r="Q8" s="1138">
        <v>91</v>
      </c>
      <c r="R8" s="1139"/>
      <c r="S8" s="1139"/>
      <c r="T8" s="1139"/>
      <c r="U8" s="1139"/>
      <c r="V8" s="1139">
        <v>90</v>
      </c>
      <c r="W8" s="1139"/>
      <c r="X8" s="1139"/>
      <c r="Y8" s="1139"/>
      <c r="Z8" s="1139"/>
      <c r="AA8" s="1139">
        <v>1</v>
      </c>
      <c r="AB8" s="1139"/>
      <c r="AC8" s="1139"/>
      <c r="AD8" s="1139"/>
      <c r="AE8" s="1140"/>
      <c r="AF8" s="1114">
        <v>1</v>
      </c>
      <c r="AG8" s="1115"/>
      <c r="AH8" s="1115"/>
      <c r="AI8" s="1115"/>
      <c r="AJ8" s="1116"/>
      <c r="AK8" s="1184">
        <v>34</v>
      </c>
      <c r="AL8" s="1185"/>
      <c r="AM8" s="1185"/>
      <c r="AN8" s="1185"/>
      <c r="AO8" s="1185"/>
      <c r="AP8" s="1185">
        <v>14</v>
      </c>
      <c r="AQ8" s="1185"/>
      <c r="AR8" s="1185"/>
      <c r="AS8" s="1185"/>
      <c r="AT8" s="1185"/>
      <c r="AU8" s="1182"/>
      <c r="AV8" s="1182"/>
      <c r="AW8" s="1182"/>
      <c r="AX8" s="1182"/>
      <c r="AY8" s="1183"/>
      <c r="AZ8" s="254"/>
      <c r="BA8" s="254"/>
      <c r="BB8" s="254"/>
      <c r="BC8" s="254"/>
      <c r="BD8" s="254"/>
      <c r="BE8" s="255"/>
      <c r="BF8" s="255"/>
      <c r="BG8" s="255"/>
      <c r="BH8" s="255"/>
      <c r="BI8" s="255"/>
      <c r="BJ8" s="255"/>
      <c r="BK8" s="255"/>
      <c r="BL8" s="255"/>
      <c r="BM8" s="255"/>
      <c r="BN8" s="255"/>
      <c r="BO8" s="255"/>
      <c r="BP8" s="255"/>
      <c r="BQ8" s="264">
        <v>2</v>
      </c>
      <c r="BR8" s="265"/>
      <c r="BS8" s="1109" t="s">
        <v>594</v>
      </c>
      <c r="BT8" s="1110"/>
      <c r="BU8" s="1110"/>
      <c r="BV8" s="1110"/>
      <c r="BW8" s="1110"/>
      <c r="BX8" s="1110"/>
      <c r="BY8" s="1110"/>
      <c r="BZ8" s="1110"/>
      <c r="CA8" s="1110"/>
      <c r="CB8" s="1110"/>
      <c r="CC8" s="1110"/>
      <c r="CD8" s="1110"/>
      <c r="CE8" s="1110"/>
      <c r="CF8" s="1110"/>
      <c r="CG8" s="1111"/>
      <c r="CH8" s="1084">
        <v>-3</v>
      </c>
      <c r="CI8" s="1085"/>
      <c r="CJ8" s="1085"/>
      <c r="CK8" s="1085"/>
      <c r="CL8" s="1086"/>
      <c r="CM8" s="1084">
        <v>12</v>
      </c>
      <c r="CN8" s="1085"/>
      <c r="CO8" s="1085"/>
      <c r="CP8" s="1085"/>
      <c r="CQ8" s="1086"/>
      <c r="CR8" s="1084">
        <v>7</v>
      </c>
      <c r="CS8" s="1085"/>
      <c r="CT8" s="1085"/>
      <c r="CU8" s="1085"/>
      <c r="CV8" s="1086"/>
      <c r="CW8" s="1084">
        <v>5</v>
      </c>
      <c r="CX8" s="1085"/>
      <c r="CY8" s="1085"/>
      <c r="CZ8" s="1085"/>
      <c r="DA8" s="1086"/>
      <c r="DB8" s="1084">
        <v>0</v>
      </c>
      <c r="DC8" s="1085"/>
      <c r="DD8" s="1085"/>
      <c r="DE8" s="1085"/>
      <c r="DF8" s="1086"/>
      <c r="DG8" s="1084">
        <v>0</v>
      </c>
      <c r="DH8" s="1085"/>
      <c r="DI8" s="1085"/>
      <c r="DJ8" s="1085"/>
      <c r="DK8" s="1086"/>
      <c r="DL8" s="1084">
        <v>0</v>
      </c>
      <c r="DM8" s="1085"/>
      <c r="DN8" s="1085"/>
      <c r="DO8" s="1085"/>
      <c r="DP8" s="1086"/>
      <c r="DQ8" s="1084">
        <v>0</v>
      </c>
      <c r="DR8" s="1085"/>
      <c r="DS8" s="1085"/>
      <c r="DT8" s="1085"/>
      <c r="DU8" s="1086"/>
      <c r="DV8" s="1087"/>
      <c r="DW8" s="1088"/>
      <c r="DX8" s="1088"/>
      <c r="DY8" s="1088"/>
      <c r="DZ8" s="1089"/>
      <c r="EA8" s="256"/>
    </row>
    <row r="9" spans="1:131" s="257" customFormat="1" ht="26.25" customHeight="1" x14ac:dyDescent="0.2">
      <c r="A9" s="263">
        <v>3</v>
      </c>
      <c r="B9" s="1132" t="s">
        <v>391</v>
      </c>
      <c r="C9" s="1133"/>
      <c r="D9" s="1133"/>
      <c r="E9" s="1133"/>
      <c r="F9" s="1133"/>
      <c r="G9" s="1133"/>
      <c r="H9" s="1133"/>
      <c r="I9" s="1133"/>
      <c r="J9" s="1133"/>
      <c r="K9" s="1133"/>
      <c r="L9" s="1133"/>
      <c r="M9" s="1133"/>
      <c r="N9" s="1133"/>
      <c r="O9" s="1133"/>
      <c r="P9" s="1134"/>
      <c r="Q9" s="1138">
        <v>1</v>
      </c>
      <c r="R9" s="1139"/>
      <c r="S9" s="1139"/>
      <c r="T9" s="1139"/>
      <c r="U9" s="1139"/>
      <c r="V9" s="1139">
        <v>1</v>
      </c>
      <c r="W9" s="1139"/>
      <c r="X9" s="1139"/>
      <c r="Y9" s="1139"/>
      <c r="Z9" s="1139"/>
      <c r="AA9" s="1139">
        <v>0</v>
      </c>
      <c r="AB9" s="1139"/>
      <c r="AC9" s="1139"/>
      <c r="AD9" s="1139"/>
      <c r="AE9" s="1140"/>
      <c r="AF9" s="1114">
        <v>0</v>
      </c>
      <c r="AG9" s="1115"/>
      <c r="AH9" s="1115"/>
      <c r="AI9" s="1115"/>
      <c r="AJ9" s="1116"/>
      <c r="AK9" s="1184">
        <v>0</v>
      </c>
      <c r="AL9" s="1185"/>
      <c r="AM9" s="1185"/>
      <c r="AN9" s="1185"/>
      <c r="AO9" s="1185"/>
      <c r="AP9" s="1185">
        <v>0</v>
      </c>
      <c r="AQ9" s="1185"/>
      <c r="AR9" s="1185"/>
      <c r="AS9" s="1185"/>
      <c r="AT9" s="1185"/>
      <c r="AU9" s="1182"/>
      <c r="AV9" s="1182"/>
      <c r="AW9" s="1182"/>
      <c r="AX9" s="1182"/>
      <c r="AY9" s="1183"/>
      <c r="AZ9" s="254"/>
      <c r="BA9" s="254"/>
      <c r="BB9" s="254"/>
      <c r="BC9" s="254"/>
      <c r="BD9" s="254"/>
      <c r="BE9" s="255"/>
      <c r="BF9" s="255"/>
      <c r="BG9" s="255"/>
      <c r="BH9" s="255"/>
      <c r="BI9" s="255"/>
      <c r="BJ9" s="255"/>
      <c r="BK9" s="255"/>
      <c r="BL9" s="255"/>
      <c r="BM9" s="255"/>
      <c r="BN9" s="255"/>
      <c r="BO9" s="255"/>
      <c r="BP9" s="255"/>
      <c r="BQ9" s="264">
        <v>3</v>
      </c>
      <c r="BR9" s="265"/>
      <c r="BS9" s="1109" t="s">
        <v>595</v>
      </c>
      <c r="BT9" s="1110"/>
      <c r="BU9" s="1110"/>
      <c r="BV9" s="1110"/>
      <c r="BW9" s="1110"/>
      <c r="BX9" s="1110"/>
      <c r="BY9" s="1110"/>
      <c r="BZ9" s="1110"/>
      <c r="CA9" s="1110"/>
      <c r="CB9" s="1110"/>
      <c r="CC9" s="1110"/>
      <c r="CD9" s="1110"/>
      <c r="CE9" s="1110"/>
      <c r="CF9" s="1110"/>
      <c r="CG9" s="1111"/>
      <c r="CH9" s="1084">
        <v>0</v>
      </c>
      <c r="CI9" s="1085"/>
      <c r="CJ9" s="1085"/>
      <c r="CK9" s="1085"/>
      <c r="CL9" s="1086"/>
      <c r="CM9" s="1084">
        <v>15</v>
      </c>
      <c r="CN9" s="1085"/>
      <c r="CO9" s="1085"/>
      <c r="CP9" s="1085"/>
      <c r="CQ9" s="1086"/>
      <c r="CR9" s="1084">
        <v>1</v>
      </c>
      <c r="CS9" s="1085"/>
      <c r="CT9" s="1085"/>
      <c r="CU9" s="1085"/>
      <c r="CV9" s="1086"/>
      <c r="CW9" s="1084">
        <v>12</v>
      </c>
      <c r="CX9" s="1085"/>
      <c r="CY9" s="1085"/>
      <c r="CZ9" s="1085"/>
      <c r="DA9" s="1086"/>
      <c r="DB9" s="1084">
        <v>0</v>
      </c>
      <c r="DC9" s="1085"/>
      <c r="DD9" s="1085"/>
      <c r="DE9" s="1085"/>
      <c r="DF9" s="1086"/>
      <c r="DG9" s="1084">
        <v>0</v>
      </c>
      <c r="DH9" s="1085"/>
      <c r="DI9" s="1085"/>
      <c r="DJ9" s="1085"/>
      <c r="DK9" s="1086"/>
      <c r="DL9" s="1084">
        <v>0</v>
      </c>
      <c r="DM9" s="1085"/>
      <c r="DN9" s="1085"/>
      <c r="DO9" s="1085"/>
      <c r="DP9" s="1086"/>
      <c r="DQ9" s="1084">
        <v>0</v>
      </c>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4"/>
      <c r="AL10" s="1185"/>
      <c r="AM10" s="1185"/>
      <c r="AN10" s="1185"/>
      <c r="AO10" s="1185"/>
      <c r="AP10" s="1185"/>
      <c r="AQ10" s="1185"/>
      <c r="AR10" s="1185"/>
      <c r="AS10" s="1185"/>
      <c r="AT10" s="1185"/>
      <c r="AU10" s="1182"/>
      <c r="AV10" s="1182"/>
      <c r="AW10" s="1182"/>
      <c r="AX10" s="1182"/>
      <c r="AY10" s="1183"/>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4"/>
      <c r="AL11" s="1185"/>
      <c r="AM11" s="1185"/>
      <c r="AN11" s="1185"/>
      <c r="AO11" s="1185"/>
      <c r="AP11" s="1185"/>
      <c r="AQ11" s="1185"/>
      <c r="AR11" s="1185"/>
      <c r="AS11" s="1185"/>
      <c r="AT11" s="1185"/>
      <c r="AU11" s="1182"/>
      <c r="AV11" s="1182"/>
      <c r="AW11" s="1182"/>
      <c r="AX11" s="1182"/>
      <c r="AY11" s="1183"/>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4"/>
      <c r="AL12" s="1185"/>
      <c r="AM12" s="1185"/>
      <c r="AN12" s="1185"/>
      <c r="AO12" s="1185"/>
      <c r="AP12" s="1185"/>
      <c r="AQ12" s="1185"/>
      <c r="AR12" s="1185"/>
      <c r="AS12" s="1185"/>
      <c r="AT12" s="1185"/>
      <c r="AU12" s="1182"/>
      <c r="AV12" s="1182"/>
      <c r="AW12" s="1182"/>
      <c r="AX12" s="1182"/>
      <c r="AY12" s="1183"/>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4"/>
      <c r="AL13" s="1185"/>
      <c r="AM13" s="1185"/>
      <c r="AN13" s="1185"/>
      <c r="AO13" s="1185"/>
      <c r="AP13" s="1185"/>
      <c r="AQ13" s="1185"/>
      <c r="AR13" s="1185"/>
      <c r="AS13" s="1185"/>
      <c r="AT13" s="1185"/>
      <c r="AU13" s="1182"/>
      <c r="AV13" s="1182"/>
      <c r="AW13" s="1182"/>
      <c r="AX13" s="1182"/>
      <c r="AY13" s="1183"/>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4"/>
      <c r="AL14" s="1185"/>
      <c r="AM14" s="1185"/>
      <c r="AN14" s="1185"/>
      <c r="AO14" s="1185"/>
      <c r="AP14" s="1185"/>
      <c r="AQ14" s="1185"/>
      <c r="AR14" s="1185"/>
      <c r="AS14" s="1185"/>
      <c r="AT14" s="1185"/>
      <c r="AU14" s="1182"/>
      <c r="AV14" s="1182"/>
      <c r="AW14" s="1182"/>
      <c r="AX14" s="1182"/>
      <c r="AY14" s="1183"/>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4"/>
      <c r="AL15" s="1185"/>
      <c r="AM15" s="1185"/>
      <c r="AN15" s="1185"/>
      <c r="AO15" s="1185"/>
      <c r="AP15" s="1185"/>
      <c r="AQ15" s="1185"/>
      <c r="AR15" s="1185"/>
      <c r="AS15" s="1185"/>
      <c r="AT15" s="1185"/>
      <c r="AU15" s="1182"/>
      <c r="AV15" s="1182"/>
      <c r="AW15" s="1182"/>
      <c r="AX15" s="1182"/>
      <c r="AY15" s="1183"/>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4"/>
      <c r="AL16" s="1185"/>
      <c r="AM16" s="1185"/>
      <c r="AN16" s="1185"/>
      <c r="AO16" s="1185"/>
      <c r="AP16" s="1185"/>
      <c r="AQ16" s="1185"/>
      <c r="AR16" s="1185"/>
      <c r="AS16" s="1185"/>
      <c r="AT16" s="1185"/>
      <c r="AU16" s="1182"/>
      <c r="AV16" s="1182"/>
      <c r="AW16" s="1182"/>
      <c r="AX16" s="1182"/>
      <c r="AY16" s="1183"/>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4"/>
      <c r="AL17" s="1185"/>
      <c r="AM17" s="1185"/>
      <c r="AN17" s="1185"/>
      <c r="AO17" s="1185"/>
      <c r="AP17" s="1185"/>
      <c r="AQ17" s="1185"/>
      <c r="AR17" s="1185"/>
      <c r="AS17" s="1185"/>
      <c r="AT17" s="1185"/>
      <c r="AU17" s="1182"/>
      <c r="AV17" s="1182"/>
      <c r="AW17" s="1182"/>
      <c r="AX17" s="1182"/>
      <c r="AY17" s="1183"/>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4"/>
      <c r="AL18" s="1185"/>
      <c r="AM18" s="1185"/>
      <c r="AN18" s="1185"/>
      <c r="AO18" s="1185"/>
      <c r="AP18" s="1185"/>
      <c r="AQ18" s="1185"/>
      <c r="AR18" s="1185"/>
      <c r="AS18" s="1185"/>
      <c r="AT18" s="1185"/>
      <c r="AU18" s="1182"/>
      <c r="AV18" s="1182"/>
      <c r="AW18" s="1182"/>
      <c r="AX18" s="1182"/>
      <c r="AY18" s="1183"/>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4"/>
      <c r="AL19" s="1185"/>
      <c r="AM19" s="1185"/>
      <c r="AN19" s="1185"/>
      <c r="AO19" s="1185"/>
      <c r="AP19" s="1185"/>
      <c r="AQ19" s="1185"/>
      <c r="AR19" s="1185"/>
      <c r="AS19" s="1185"/>
      <c r="AT19" s="1185"/>
      <c r="AU19" s="1182"/>
      <c r="AV19" s="1182"/>
      <c r="AW19" s="1182"/>
      <c r="AX19" s="1182"/>
      <c r="AY19" s="1183"/>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4"/>
      <c r="AL20" s="1185"/>
      <c r="AM20" s="1185"/>
      <c r="AN20" s="1185"/>
      <c r="AO20" s="1185"/>
      <c r="AP20" s="1185"/>
      <c r="AQ20" s="1185"/>
      <c r="AR20" s="1185"/>
      <c r="AS20" s="1185"/>
      <c r="AT20" s="1185"/>
      <c r="AU20" s="1182"/>
      <c r="AV20" s="1182"/>
      <c r="AW20" s="1182"/>
      <c r="AX20" s="1182"/>
      <c r="AY20" s="1183"/>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4"/>
      <c r="AL21" s="1185"/>
      <c r="AM21" s="1185"/>
      <c r="AN21" s="1185"/>
      <c r="AO21" s="1185"/>
      <c r="AP21" s="1185"/>
      <c r="AQ21" s="1185"/>
      <c r="AR21" s="1185"/>
      <c r="AS21" s="1185"/>
      <c r="AT21" s="1185"/>
      <c r="AU21" s="1182"/>
      <c r="AV21" s="1182"/>
      <c r="AW21" s="1182"/>
      <c r="AX21" s="1182"/>
      <c r="AY21" s="1183"/>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9"/>
      <c r="R22" s="1180"/>
      <c r="S22" s="1180"/>
      <c r="T22" s="1180"/>
      <c r="U22" s="1180"/>
      <c r="V22" s="1180"/>
      <c r="W22" s="1180"/>
      <c r="X22" s="1180"/>
      <c r="Y22" s="1180"/>
      <c r="Z22" s="1180"/>
      <c r="AA22" s="1180"/>
      <c r="AB22" s="1180"/>
      <c r="AC22" s="1180"/>
      <c r="AD22" s="1180"/>
      <c r="AE22" s="1181"/>
      <c r="AF22" s="1114"/>
      <c r="AG22" s="1115"/>
      <c r="AH22" s="1115"/>
      <c r="AI22" s="1115"/>
      <c r="AJ22" s="1116"/>
      <c r="AK22" s="1175"/>
      <c r="AL22" s="1176"/>
      <c r="AM22" s="1176"/>
      <c r="AN22" s="1176"/>
      <c r="AO22" s="1176"/>
      <c r="AP22" s="1176"/>
      <c r="AQ22" s="1176"/>
      <c r="AR22" s="1176"/>
      <c r="AS22" s="1176"/>
      <c r="AT22" s="1176"/>
      <c r="AU22" s="1177"/>
      <c r="AV22" s="1177"/>
      <c r="AW22" s="1177"/>
      <c r="AX22" s="1177"/>
      <c r="AY22" s="1178"/>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393</v>
      </c>
      <c r="B23" s="1039" t="s">
        <v>394</v>
      </c>
      <c r="C23" s="1040"/>
      <c r="D23" s="1040"/>
      <c r="E23" s="1040"/>
      <c r="F23" s="1040"/>
      <c r="G23" s="1040"/>
      <c r="H23" s="1040"/>
      <c r="I23" s="1040"/>
      <c r="J23" s="1040"/>
      <c r="K23" s="1040"/>
      <c r="L23" s="1040"/>
      <c r="M23" s="1040"/>
      <c r="N23" s="1040"/>
      <c r="O23" s="1040"/>
      <c r="P23" s="1041"/>
      <c r="Q23" s="1166">
        <v>10829</v>
      </c>
      <c r="R23" s="1167"/>
      <c r="S23" s="1167"/>
      <c r="T23" s="1167"/>
      <c r="U23" s="1167"/>
      <c r="V23" s="1167">
        <v>10140</v>
      </c>
      <c r="W23" s="1167"/>
      <c r="X23" s="1167"/>
      <c r="Y23" s="1167"/>
      <c r="Z23" s="1167"/>
      <c r="AA23" s="1167">
        <v>690</v>
      </c>
      <c r="AB23" s="1167"/>
      <c r="AC23" s="1167"/>
      <c r="AD23" s="1167"/>
      <c r="AE23" s="1168"/>
      <c r="AF23" s="1169">
        <v>386</v>
      </c>
      <c r="AG23" s="1167"/>
      <c r="AH23" s="1167"/>
      <c r="AI23" s="1167"/>
      <c r="AJ23" s="1170"/>
      <c r="AK23" s="1171"/>
      <c r="AL23" s="1172"/>
      <c r="AM23" s="1172"/>
      <c r="AN23" s="1172"/>
      <c r="AO23" s="1172"/>
      <c r="AP23" s="1167">
        <v>5856</v>
      </c>
      <c r="AQ23" s="1167"/>
      <c r="AR23" s="1167"/>
      <c r="AS23" s="1167"/>
      <c r="AT23" s="1167"/>
      <c r="AU23" s="1173"/>
      <c r="AV23" s="1173"/>
      <c r="AW23" s="1173"/>
      <c r="AX23" s="1173"/>
      <c r="AY23" s="1174"/>
      <c r="AZ23" s="1163" t="s">
        <v>395</v>
      </c>
      <c r="BA23" s="1164"/>
      <c r="BB23" s="1164"/>
      <c r="BC23" s="1164"/>
      <c r="BD23" s="1165"/>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62" t="s">
        <v>396</v>
      </c>
      <c r="B24" s="1162"/>
      <c r="C24" s="1162"/>
      <c r="D24" s="1162"/>
      <c r="E24" s="1162"/>
      <c r="F24" s="1162"/>
      <c r="G24" s="1162"/>
      <c r="H24" s="1162"/>
      <c r="I24" s="1162"/>
      <c r="J24" s="1162"/>
      <c r="K24" s="1162"/>
      <c r="L24" s="1162"/>
      <c r="M24" s="1162"/>
      <c r="N24" s="1162"/>
      <c r="O24" s="1162"/>
      <c r="P24" s="1162"/>
      <c r="Q24" s="1162"/>
      <c r="R24" s="1162"/>
      <c r="S24" s="1162"/>
      <c r="T24" s="1162"/>
      <c r="U24" s="1162"/>
      <c r="V24" s="1162"/>
      <c r="W24" s="1162"/>
      <c r="X24" s="1162"/>
      <c r="Y24" s="1162"/>
      <c r="Z24" s="1162"/>
      <c r="AA24" s="1162"/>
      <c r="AB24" s="1162"/>
      <c r="AC24" s="1162"/>
      <c r="AD24" s="1162"/>
      <c r="AE24" s="1162"/>
      <c r="AF24" s="1162"/>
      <c r="AG24" s="1162"/>
      <c r="AH24" s="1162"/>
      <c r="AI24" s="1162"/>
      <c r="AJ24" s="1162"/>
      <c r="AK24" s="1162"/>
      <c r="AL24" s="1162"/>
      <c r="AM24" s="1162"/>
      <c r="AN24" s="1162"/>
      <c r="AO24" s="1162"/>
      <c r="AP24" s="1162"/>
      <c r="AQ24" s="1162"/>
      <c r="AR24" s="1162"/>
      <c r="AS24" s="1162"/>
      <c r="AT24" s="1162"/>
      <c r="AU24" s="1162"/>
      <c r="AV24" s="1162"/>
      <c r="AW24" s="1162"/>
      <c r="AX24" s="1162"/>
      <c r="AY24" s="1162"/>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61" t="s">
        <v>397</v>
      </c>
      <c r="B25" s="1161"/>
      <c r="C25" s="1161"/>
      <c r="D25" s="1161"/>
      <c r="E25" s="1161"/>
      <c r="F25" s="1161"/>
      <c r="G25" s="1161"/>
      <c r="H25" s="1161"/>
      <c r="I25" s="1161"/>
      <c r="J25" s="1161"/>
      <c r="K25" s="1161"/>
      <c r="L25" s="1161"/>
      <c r="M25" s="1161"/>
      <c r="N25" s="1161"/>
      <c r="O25" s="1161"/>
      <c r="P25" s="1161"/>
      <c r="Q25" s="1161"/>
      <c r="R25" s="1161"/>
      <c r="S25" s="1161"/>
      <c r="T25" s="1161"/>
      <c r="U25" s="1161"/>
      <c r="V25" s="1161"/>
      <c r="W25" s="1161"/>
      <c r="X25" s="1161"/>
      <c r="Y25" s="1161"/>
      <c r="Z25" s="1161"/>
      <c r="AA25" s="1161"/>
      <c r="AB25" s="1161"/>
      <c r="AC25" s="1161"/>
      <c r="AD25" s="1161"/>
      <c r="AE25" s="1161"/>
      <c r="AF25" s="1161"/>
      <c r="AG25" s="1161"/>
      <c r="AH25" s="1161"/>
      <c r="AI25" s="1161"/>
      <c r="AJ25" s="1161"/>
      <c r="AK25" s="1161"/>
      <c r="AL25" s="1161"/>
      <c r="AM25" s="1161"/>
      <c r="AN25" s="1161"/>
      <c r="AO25" s="1161"/>
      <c r="AP25" s="1161"/>
      <c r="AQ25" s="1161"/>
      <c r="AR25" s="1161"/>
      <c r="AS25" s="1161"/>
      <c r="AT25" s="1161"/>
      <c r="AU25" s="1161"/>
      <c r="AV25" s="1161"/>
      <c r="AW25" s="1161"/>
      <c r="AX25" s="1161"/>
      <c r="AY25" s="1161"/>
      <c r="AZ25" s="1161"/>
      <c r="BA25" s="1161"/>
      <c r="BB25" s="1161"/>
      <c r="BC25" s="1161"/>
      <c r="BD25" s="1161"/>
      <c r="BE25" s="1161"/>
      <c r="BF25" s="1161"/>
      <c r="BG25" s="1161"/>
      <c r="BH25" s="1161"/>
      <c r="BI25" s="1161"/>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372</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7" t="s">
        <v>401</v>
      </c>
      <c r="AG26" s="1103"/>
      <c r="AH26" s="1103"/>
      <c r="AI26" s="1103"/>
      <c r="AJ26" s="1158"/>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9"/>
      <c r="AG27" s="1106"/>
      <c r="AH27" s="1106"/>
      <c r="AI27" s="1106"/>
      <c r="AJ27" s="1160"/>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8" t="s">
        <v>406</v>
      </c>
      <c r="C28" s="1149"/>
      <c r="D28" s="1149"/>
      <c r="E28" s="1149"/>
      <c r="F28" s="1149"/>
      <c r="G28" s="1149"/>
      <c r="H28" s="1149"/>
      <c r="I28" s="1149"/>
      <c r="J28" s="1149"/>
      <c r="K28" s="1149"/>
      <c r="L28" s="1149"/>
      <c r="M28" s="1149"/>
      <c r="N28" s="1149"/>
      <c r="O28" s="1149"/>
      <c r="P28" s="1150"/>
      <c r="Q28" s="1151">
        <v>1085</v>
      </c>
      <c r="R28" s="1152"/>
      <c r="S28" s="1152"/>
      <c r="T28" s="1152"/>
      <c r="U28" s="1152"/>
      <c r="V28" s="1152">
        <v>1081</v>
      </c>
      <c r="W28" s="1152"/>
      <c r="X28" s="1152"/>
      <c r="Y28" s="1152"/>
      <c r="Z28" s="1152"/>
      <c r="AA28" s="1152">
        <v>4</v>
      </c>
      <c r="AB28" s="1152"/>
      <c r="AC28" s="1152"/>
      <c r="AD28" s="1152"/>
      <c r="AE28" s="1153"/>
      <c r="AF28" s="1154">
        <v>4</v>
      </c>
      <c r="AG28" s="1152"/>
      <c r="AH28" s="1152"/>
      <c r="AI28" s="1152"/>
      <c r="AJ28" s="1155"/>
      <c r="AK28" s="1156">
        <v>61</v>
      </c>
      <c r="AL28" s="1144"/>
      <c r="AM28" s="1144"/>
      <c r="AN28" s="1144"/>
      <c r="AO28" s="1144"/>
      <c r="AP28" s="1144">
        <v>0</v>
      </c>
      <c r="AQ28" s="1144"/>
      <c r="AR28" s="1144"/>
      <c r="AS28" s="1144"/>
      <c r="AT28" s="1144"/>
      <c r="AU28" s="1144">
        <v>0</v>
      </c>
      <c r="AV28" s="1144"/>
      <c r="AW28" s="1144"/>
      <c r="AX28" s="1144"/>
      <c r="AY28" s="1144"/>
      <c r="AZ28" s="1145"/>
      <c r="BA28" s="1145"/>
      <c r="BB28" s="1145"/>
      <c r="BC28" s="1145"/>
      <c r="BD28" s="1145"/>
      <c r="BE28" s="1146"/>
      <c r="BF28" s="1146"/>
      <c r="BG28" s="1146"/>
      <c r="BH28" s="1146"/>
      <c r="BI28" s="1147"/>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407</v>
      </c>
      <c r="C29" s="1133"/>
      <c r="D29" s="1133"/>
      <c r="E29" s="1133"/>
      <c r="F29" s="1133"/>
      <c r="G29" s="1133"/>
      <c r="H29" s="1133"/>
      <c r="I29" s="1133"/>
      <c r="J29" s="1133"/>
      <c r="K29" s="1133"/>
      <c r="L29" s="1133"/>
      <c r="M29" s="1133"/>
      <c r="N29" s="1133"/>
      <c r="O29" s="1133"/>
      <c r="P29" s="1134"/>
      <c r="Q29" s="1138">
        <v>268</v>
      </c>
      <c r="R29" s="1139"/>
      <c r="S29" s="1139"/>
      <c r="T29" s="1139"/>
      <c r="U29" s="1139"/>
      <c r="V29" s="1139">
        <v>265</v>
      </c>
      <c r="W29" s="1139"/>
      <c r="X29" s="1139"/>
      <c r="Y29" s="1139"/>
      <c r="Z29" s="1139"/>
      <c r="AA29" s="1139">
        <v>3</v>
      </c>
      <c r="AB29" s="1139"/>
      <c r="AC29" s="1139"/>
      <c r="AD29" s="1139"/>
      <c r="AE29" s="1140"/>
      <c r="AF29" s="1114">
        <v>1</v>
      </c>
      <c r="AG29" s="1115"/>
      <c r="AH29" s="1115"/>
      <c r="AI29" s="1115"/>
      <c r="AJ29" s="1116"/>
      <c r="AK29" s="1075">
        <v>121</v>
      </c>
      <c r="AL29" s="1066"/>
      <c r="AM29" s="1066"/>
      <c r="AN29" s="1066"/>
      <c r="AO29" s="1066"/>
      <c r="AP29" s="1066">
        <v>10</v>
      </c>
      <c r="AQ29" s="1066"/>
      <c r="AR29" s="1066"/>
      <c r="AS29" s="1066"/>
      <c r="AT29" s="1066"/>
      <c r="AU29" s="1066">
        <v>3</v>
      </c>
      <c r="AV29" s="1066"/>
      <c r="AW29" s="1066"/>
      <c r="AX29" s="1066"/>
      <c r="AY29" s="1066"/>
      <c r="AZ29" s="1141"/>
      <c r="BA29" s="1142"/>
      <c r="BB29" s="1142"/>
      <c r="BC29" s="1142"/>
      <c r="BD29" s="1143"/>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408</v>
      </c>
      <c r="C30" s="1133"/>
      <c r="D30" s="1133"/>
      <c r="E30" s="1133"/>
      <c r="F30" s="1133"/>
      <c r="G30" s="1133"/>
      <c r="H30" s="1133"/>
      <c r="I30" s="1133"/>
      <c r="J30" s="1133"/>
      <c r="K30" s="1133"/>
      <c r="L30" s="1133"/>
      <c r="M30" s="1133"/>
      <c r="N30" s="1133"/>
      <c r="O30" s="1133"/>
      <c r="P30" s="1134"/>
      <c r="Q30" s="1138">
        <v>157</v>
      </c>
      <c r="R30" s="1139"/>
      <c r="S30" s="1139"/>
      <c r="T30" s="1139"/>
      <c r="U30" s="1139"/>
      <c r="V30" s="1139">
        <v>157</v>
      </c>
      <c r="W30" s="1139"/>
      <c r="X30" s="1139"/>
      <c r="Y30" s="1139"/>
      <c r="Z30" s="1139"/>
      <c r="AA30" s="1139">
        <v>0</v>
      </c>
      <c r="AB30" s="1139"/>
      <c r="AC30" s="1139"/>
      <c r="AD30" s="1139"/>
      <c r="AE30" s="1140"/>
      <c r="AF30" s="1114">
        <v>0</v>
      </c>
      <c r="AG30" s="1115"/>
      <c r="AH30" s="1115"/>
      <c r="AI30" s="1115"/>
      <c r="AJ30" s="1116"/>
      <c r="AK30" s="1075">
        <v>30</v>
      </c>
      <c r="AL30" s="1066"/>
      <c r="AM30" s="1066"/>
      <c r="AN30" s="1066"/>
      <c r="AO30" s="1066"/>
      <c r="AP30" s="1066">
        <v>0</v>
      </c>
      <c r="AQ30" s="1066"/>
      <c r="AR30" s="1066"/>
      <c r="AS30" s="1066"/>
      <c r="AT30" s="1066"/>
      <c r="AU30" s="1066">
        <v>0</v>
      </c>
      <c r="AV30" s="1066"/>
      <c r="AW30" s="1066"/>
      <c r="AX30" s="1066"/>
      <c r="AY30" s="1066"/>
      <c r="AZ30" s="1141"/>
      <c r="BA30" s="1142"/>
      <c r="BB30" s="1142"/>
      <c r="BC30" s="1142"/>
      <c r="BD30" s="1143"/>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409</v>
      </c>
      <c r="C31" s="1133"/>
      <c r="D31" s="1133"/>
      <c r="E31" s="1133"/>
      <c r="F31" s="1133"/>
      <c r="G31" s="1133"/>
      <c r="H31" s="1133"/>
      <c r="I31" s="1133"/>
      <c r="J31" s="1133"/>
      <c r="K31" s="1133"/>
      <c r="L31" s="1133"/>
      <c r="M31" s="1133"/>
      <c r="N31" s="1133"/>
      <c r="O31" s="1133"/>
      <c r="P31" s="1134"/>
      <c r="Q31" s="1138">
        <v>178</v>
      </c>
      <c r="R31" s="1139"/>
      <c r="S31" s="1139"/>
      <c r="T31" s="1139"/>
      <c r="U31" s="1139"/>
      <c r="V31" s="1139">
        <v>177</v>
      </c>
      <c r="W31" s="1139"/>
      <c r="X31" s="1139"/>
      <c r="Y31" s="1139"/>
      <c r="Z31" s="1139"/>
      <c r="AA31" s="1139">
        <v>1</v>
      </c>
      <c r="AB31" s="1139"/>
      <c r="AC31" s="1139"/>
      <c r="AD31" s="1139"/>
      <c r="AE31" s="1140"/>
      <c r="AF31" s="1114">
        <v>1</v>
      </c>
      <c r="AG31" s="1115"/>
      <c r="AH31" s="1115"/>
      <c r="AI31" s="1115"/>
      <c r="AJ31" s="1116"/>
      <c r="AK31" s="1075">
        <v>38</v>
      </c>
      <c r="AL31" s="1066"/>
      <c r="AM31" s="1066"/>
      <c r="AN31" s="1066"/>
      <c r="AO31" s="1066"/>
      <c r="AP31" s="1066">
        <v>0</v>
      </c>
      <c r="AQ31" s="1066"/>
      <c r="AR31" s="1066"/>
      <c r="AS31" s="1066"/>
      <c r="AT31" s="1066"/>
      <c r="AU31" s="1066">
        <v>0</v>
      </c>
      <c r="AV31" s="1066"/>
      <c r="AW31" s="1066"/>
      <c r="AX31" s="1066"/>
      <c r="AY31" s="1066"/>
      <c r="AZ31" s="1141"/>
      <c r="BA31" s="1142"/>
      <c r="BB31" s="1142"/>
      <c r="BC31" s="1142"/>
      <c r="BD31" s="1143"/>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410</v>
      </c>
      <c r="C32" s="1133"/>
      <c r="D32" s="1133"/>
      <c r="E32" s="1133"/>
      <c r="F32" s="1133"/>
      <c r="G32" s="1133"/>
      <c r="H32" s="1133"/>
      <c r="I32" s="1133"/>
      <c r="J32" s="1133"/>
      <c r="K32" s="1133"/>
      <c r="L32" s="1133"/>
      <c r="M32" s="1133"/>
      <c r="N32" s="1133"/>
      <c r="O32" s="1133"/>
      <c r="P32" s="1134"/>
      <c r="Q32" s="1138">
        <v>1479</v>
      </c>
      <c r="R32" s="1139"/>
      <c r="S32" s="1139"/>
      <c r="T32" s="1139"/>
      <c r="U32" s="1139"/>
      <c r="V32" s="1139">
        <v>1406</v>
      </c>
      <c r="W32" s="1139"/>
      <c r="X32" s="1139"/>
      <c r="Y32" s="1139"/>
      <c r="Z32" s="1139"/>
      <c r="AA32" s="1139">
        <v>73</v>
      </c>
      <c r="AB32" s="1139"/>
      <c r="AC32" s="1139"/>
      <c r="AD32" s="1139"/>
      <c r="AE32" s="1140"/>
      <c r="AF32" s="1114">
        <v>73</v>
      </c>
      <c r="AG32" s="1115"/>
      <c r="AH32" s="1115"/>
      <c r="AI32" s="1115"/>
      <c r="AJ32" s="1116"/>
      <c r="AK32" s="1075">
        <v>235</v>
      </c>
      <c r="AL32" s="1066"/>
      <c r="AM32" s="1066"/>
      <c r="AN32" s="1066"/>
      <c r="AO32" s="1066"/>
      <c r="AP32" s="1066">
        <v>0</v>
      </c>
      <c r="AQ32" s="1066"/>
      <c r="AR32" s="1066"/>
      <c r="AS32" s="1066"/>
      <c r="AT32" s="1066"/>
      <c r="AU32" s="1066">
        <v>0</v>
      </c>
      <c r="AV32" s="1066"/>
      <c r="AW32" s="1066"/>
      <c r="AX32" s="1066"/>
      <c r="AY32" s="1066"/>
      <c r="AZ32" s="1141"/>
      <c r="BA32" s="1142"/>
      <c r="BB32" s="1142"/>
      <c r="BC32" s="1142"/>
      <c r="BD32" s="1143"/>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411</v>
      </c>
      <c r="C33" s="1133"/>
      <c r="D33" s="1133"/>
      <c r="E33" s="1133"/>
      <c r="F33" s="1133"/>
      <c r="G33" s="1133"/>
      <c r="H33" s="1133"/>
      <c r="I33" s="1133"/>
      <c r="J33" s="1133"/>
      <c r="K33" s="1133"/>
      <c r="L33" s="1133"/>
      <c r="M33" s="1133"/>
      <c r="N33" s="1133"/>
      <c r="O33" s="1133"/>
      <c r="P33" s="1134"/>
      <c r="Q33" s="1138">
        <v>356</v>
      </c>
      <c r="R33" s="1139"/>
      <c r="S33" s="1139"/>
      <c r="T33" s="1139"/>
      <c r="U33" s="1139"/>
      <c r="V33" s="1139">
        <v>356</v>
      </c>
      <c r="W33" s="1139"/>
      <c r="X33" s="1139"/>
      <c r="Y33" s="1139"/>
      <c r="Z33" s="1139"/>
      <c r="AA33" s="1139">
        <v>1</v>
      </c>
      <c r="AB33" s="1139"/>
      <c r="AC33" s="1139"/>
      <c r="AD33" s="1139"/>
      <c r="AE33" s="1140"/>
      <c r="AF33" s="1114">
        <v>70</v>
      </c>
      <c r="AG33" s="1115"/>
      <c r="AH33" s="1115"/>
      <c r="AI33" s="1115"/>
      <c r="AJ33" s="1116"/>
      <c r="AK33" s="1075">
        <v>74</v>
      </c>
      <c r="AL33" s="1066"/>
      <c r="AM33" s="1066"/>
      <c r="AN33" s="1066"/>
      <c r="AO33" s="1066"/>
      <c r="AP33" s="1066">
        <v>821</v>
      </c>
      <c r="AQ33" s="1066"/>
      <c r="AR33" s="1066"/>
      <c r="AS33" s="1066"/>
      <c r="AT33" s="1066"/>
      <c r="AU33" s="1066">
        <v>266</v>
      </c>
      <c r="AV33" s="1066"/>
      <c r="AW33" s="1066"/>
      <c r="AX33" s="1066"/>
      <c r="AY33" s="1066"/>
      <c r="AZ33" s="1137" t="s">
        <v>581</v>
      </c>
      <c r="BA33" s="1137"/>
      <c r="BB33" s="1137"/>
      <c r="BC33" s="1137"/>
      <c r="BD33" s="1137"/>
      <c r="BE33" s="1127" t="s">
        <v>412</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413</v>
      </c>
      <c r="C34" s="1133"/>
      <c r="D34" s="1133"/>
      <c r="E34" s="1133"/>
      <c r="F34" s="1133"/>
      <c r="G34" s="1133"/>
      <c r="H34" s="1133"/>
      <c r="I34" s="1133"/>
      <c r="J34" s="1133"/>
      <c r="K34" s="1133"/>
      <c r="L34" s="1133"/>
      <c r="M34" s="1133"/>
      <c r="N34" s="1133"/>
      <c r="O34" s="1133"/>
      <c r="P34" s="1134"/>
      <c r="Q34" s="1138">
        <v>11</v>
      </c>
      <c r="R34" s="1139"/>
      <c r="S34" s="1139"/>
      <c r="T34" s="1139"/>
      <c r="U34" s="1139"/>
      <c r="V34" s="1139">
        <v>11</v>
      </c>
      <c r="W34" s="1139"/>
      <c r="X34" s="1139"/>
      <c r="Y34" s="1139"/>
      <c r="Z34" s="1139"/>
      <c r="AA34" s="1139">
        <v>0</v>
      </c>
      <c r="AB34" s="1139"/>
      <c r="AC34" s="1139"/>
      <c r="AD34" s="1139"/>
      <c r="AE34" s="1140"/>
      <c r="AF34" s="1114">
        <v>0</v>
      </c>
      <c r="AG34" s="1115"/>
      <c r="AH34" s="1115"/>
      <c r="AI34" s="1115"/>
      <c r="AJ34" s="1116"/>
      <c r="AK34" s="1075">
        <v>4</v>
      </c>
      <c r="AL34" s="1066"/>
      <c r="AM34" s="1066"/>
      <c r="AN34" s="1066"/>
      <c r="AO34" s="1066"/>
      <c r="AP34" s="1066">
        <v>10</v>
      </c>
      <c r="AQ34" s="1066"/>
      <c r="AR34" s="1066"/>
      <c r="AS34" s="1066"/>
      <c r="AT34" s="1066"/>
      <c r="AU34" s="1066">
        <v>8</v>
      </c>
      <c r="AV34" s="1066"/>
      <c r="AW34" s="1066"/>
      <c r="AX34" s="1066"/>
      <c r="AY34" s="1066"/>
      <c r="AZ34" s="1137" t="s">
        <v>583</v>
      </c>
      <c r="BA34" s="1137"/>
      <c r="BB34" s="1137"/>
      <c r="BC34" s="1137"/>
      <c r="BD34" s="1137"/>
      <c r="BE34" s="1127" t="s">
        <v>414</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t="s">
        <v>415</v>
      </c>
      <c r="C35" s="1133"/>
      <c r="D35" s="1133"/>
      <c r="E35" s="1133"/>
      <c r="F35" s="1133"/>
      <c r="G35" s="1133"/>
      <c r="H35" s="1133"/>
      <c r="I35" s="1133"/>
      <c r="J35" s="1133"/>
      <c r="K35" s="1133"/>
      <c r="L35" s="1133"/>
      <c r="M35" s="1133"/>
      <c r="N35" s="1133"/>
      <c r="O35" s="1133"/>
      <c r="P35" s="1134"/>
      <c r="Q35" s="1138">
        <v>306</v>
      </c>
      <c r="R35" s="1139"/>
      <c r="S35" s="1139"/>
      <c r="T35" s="1139"/>
      <c r="U35" s="1139"/>
      <c r="V35" s="1139">
        <v>306</v>
      </c>
      <c r="W35" s="1139"/>
      <c r="X35" s="1139"/>
      <c r="Y35" s="1139"/>
      <c r="Z35" s="1139"/>
      <c r="AA35" s="1139">
        <v>0</v>
      </c>
      <c r="AB35" s="1139"/>
      <c r="AC35" s="1139"/>
      <c r="AD35" s="1139"/>
      <c r="AE35" s="1140"/>
      <c r="AF35" s="1114">
        <v>0</v>
      </c>
      <c r="AG35" s="1115"/>
      <c r="AH35" s="1115"/>
      <c r="AI35" s="1115"/>
      <c r="AJ35" s="1116"/>
      <c r="AK35" s="1075">
        <v>181</v>
      </c>
      <c r="AL35" s="1066"/>
      <c r="AM35" s="1066"/>
      <c r="AN35" s="1066"/>
      <c r="AO35" s="1066"/>
      <c r="AP35" s="1066">
        <v>1087</v>
      </c>
      <c r="AQ35" s="1066"/>
      <c r="AR35" s="1066"/>
      <c r="AS35" s="1066"/>
      <c r="AT35" s="1066"/>
      <c r="AU35" s="1066">
        <v>763</v>
      </c>
      <c r="AV35" s="1066"/>
      <c r="AW35" s="1066"/>
      <c r="AX35" s="1066"/>
      <c r="AY35" s="1066"/>
      <c r="AZ35" s="1137" t="s">
        <v>581</v>
      </c>
      <c r="BA35" s="1137"/>
      <c r="BB35" s="1137"/>
      <c r="BC35" s="1137"/>
      <c r="BD35" s="1137"/>
      <c r="BE35" s="1127" t="s">
        <v>414</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t="s">
        <v>416</v>
      </c>
      <c r="C36" s="1133"/>
      <c r="D36" s="1133"/>
      <c r="E36" s="1133"/>
      <c r="F36" s="1133"/>
      <c r="G36" s="1133"/>
      <c r="H36" s="1133"/>
      <c r="I36" s="1133"/>
      <c r="J36" s="1133"/>
      <c r="K36" s="1133"/>
      <c r="L36" s="1133"/>
      <c r="M36" s="1133"/>
      <c r="N36" s="1133"/>
      <c r="O36" s="1133"/>
      <c r="P36" s="1134"/>
      <c r="Q36" s="1138">
        <v>216</v>
      </c>
      <c r="R36" s="1139"/>
      <c r="S36" s="1139"/>
      <c r="T36" s="1139"/>
      <c r="U36" s="1139"/>
      <c r="V36" s="1139">
        <v>216</v>
      </c>
      <c r="W36" s="1139"/>
      <c r="X36" s="1139"/>
      <c r="Y36" s="1139"/>
      <c r="Z36" s="1139"/>
      <c r="AA36" s="1139">
        <v>0</v>
      </c>
      <c r="AB36" s="1139"/>
      <c r="AC36" s="1139"/>
      <c r="AD36" s="1139"/>
      <c r="AE36" s="1140"/>
      <c r="AF36" s="1114">
        <v>0</v>
      </c>
      <c r="AG36" s="1115"/>
      <c r="AH36" s="1115"/>
      <c r="AI36" s="1115"/>
      <c r="AJ36" s="1116"/>
      <c r="AK36" s="1075">
        <v>122</v>
      </c>
      <c r="AL36" s="1066"/>
      <c r="AM36" s="1066"/>
      <c r="AN36" s="1066"/>
      <c r="AO36" s="1066"/>
      <c r="AP36" s="1066">
        <v>371</v>
      </c>
      <c r="AQ36" s="1066"/>
      <c r="AR36" s="1066"/>
      <c r="AS36" s="1066"/>
      <c r="AT36" s="1066"/>
      <c r="AU36" s="1066">
        <v>245</v>
      </c>
      <c r="AV36" s="1066"/>
      <c r="AW36" s="1066"/>
      <c r="AX36" s="1066"/>
      <c r="AY36" s="1066"/>
      <c r="AZ36" s="1137" t="s">
        <v>582</v>
      </c>
      <c r="BA36" s="1137"/>
      <c r="BB36" s="1137"/>
      <c r="BC36" s="1137"/>
      <c r="BD36" s="1137"/>
      <c r="BE36" s="1127" t="s">
        <v>414</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t="s">
        <v>580</v>
      </c>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393</v>
      </c>
      <c r="B63" s="1039" t="s">
        <v>418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148</v>
      </c>
      <c r="AG63" s="1054"/>
      <c r="AH63" s="1054"/>
      <c r="AI63" s="1054"/>
      <c r="AJ63" s="1125"/>
      <c r="AK63" s="1126"/>
      <c r="AL63" s="1058"/>
      <c r="AM63" s="1058"/>
      <c r="AN63" s="1058"/>
      <c r="AO63" s="1058"/>
      <c r="AP63" s="1054">
        <v>2299</v>
      </c>
      <c r="AQ63" s="1054"/>
      <c r="AR63" s="1054"/>
      <c r="AS63" s="1054"/>
      <c r="AT63" s="1054"/>
      <c r="AU63" s="1054">
        <v>1285</v>
      </c>
      <c r="AV63" s="1054"/>
      <c r="AW63" s="1054"/>
      <c r="AX63" s="1054"/>
      <c r="AY63" s="1054"/>
      <c r="AZ63" s="1120"/>
      <c r="BA63" s="1120"/>
      <c r="BB63" s="1120"/>
      <c r="BC63" s="1120"/>
      <c r="BD63" s="1120"/>
      <c r="BE63" s="1055"/>
      <c r="BF63" s="1055"/>
      <c r="BG63" s="1055"/>
      <c r="BH63" s="1055"/>
      <c r="BI63" s="1056"/>
      <c r="BJ63" s="1121" t="s">
        <v>395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420</v>
      </c>
      <c r="B66" s="1091"/>
      <c r="C66" s="1091"/>
      <c r="D66" s="1091"/>
      <c r="E66" s="1091"/>
      <c r="F66" s="1091"/>
      <c r="G66" s="1091"/>
      <c r="H66" s="1091"/>
      <c r="I66" s="1091"/>
      <c r="J66" s="1091"/>
      <c r="K66" s="1091"/>
      <c r="L66" s="1091"/>
      <c r="M66" s="1091"/>
      <c r="N66" s="1091"/>
      <c r="O66" s="1091"/>
      <c r="P66" s="1092"/>
      <c r="Q66" s="1096" t="s">
        <v>421</v>
      </c>
      <c r="R66" s="1097"/>
      <c r="S66" s="1097"/>
      <c r="T66" s="1097"/>
      <c r="U66" s="1098"/>
      <c r="V66" s="1096" t="s">
        <v>422</v>
      </c>
      <c r="W66" s="1097"/>
      <c r="X66" s="1097"/>
      <c r="Y66" s="1097"/>
      <c r="Z66" s="1098"/>
      <c r="AA66" s="1096" t="s">
        <v>400</v>
      </c>
      <c r="AB66" s="1097"/>
      <c r="AC66" s="1097"/>
      <c r="AD66" s="1097"/>
      <c r="AE66" s="1098"/>
      <c r="AF66" s="1102" t="s">
        <v>423</v>
      </c>
      <c r="AG66" s="1103"/>
      <c r="AH66" s="1103"/>
      <c r="AI66" s="1103"/>
      <c r="AJ66" s="1104"/>
      <c r="AK66" s="1096" t="s">
        <v>424</v>
      </c>
      <c r="AL66" s="1091"/>
      <c r="AM66" s="1091"/>
      <c r="AN66" s="1091"/>
      <c r="AO66" s="1092"/>
      <c r="AP66" s="1096" t="s">
        <v>403</v>
      </c>
      <c r="AQ66" s="1097"/>
      <c r="AR66" s="1097"/>
      <c r="AS66" s="1097"/>
      <c r="AT66" s="1098"/>
      <c r="AU66" s="1096" t="s">
        <v>425</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584</v>
      </c>
      <c r="C68" s="1081"/>
      <c r="D68" s="1081"/>
      <c r="E68" s="1081"/>
      <c r="F68" s="1081"/>
      <c r="G68" s="1081"/>
      <c r="H68" s="1081"/>
      <c r="I68" s="1081"/>
      <c r="J68" s="1081"/>
      <c r="K68" s="1081"/>
      <c r="L68" s="1081"/>
      <c r="M68" s="1081"/>
      <c r="N68" s="1081"/>
      <c r="O68" s="1081"/>
      <c r="P68" s="1082"/>
      <c r="Q68" s="1083">
        <v>2048</v>
      </c>
      <c r="R68" s="1077"/>
      <c r="S68" s="1077"/>
      <c r="T68" s="1077"/>
      <c r="U68" s="1077"/>
      <c r="V68" s="1077">
        <v>1995</v>
      </c>
      <c r="W68" s="1077"/>
      <c r="X68" s="1077"/>
      <c r="Y68" s="1077"/>
      <c r="Z68" s="1077"/>
      <c r="AA68" s="1077">
        <v>53</v>
      </c>
      <c r="AB68" s="1077"/>
      <c r="AC68" s="1077"/>
      <c r="AD68" s="1077"/>
      <c r="AE68" s="1077"/>
      <c r="AF68" s="1077">
        <v>53</v>
      </c>
      <c r="AG68" s="1077"/>
      <c r="AH68" s="1077"/>
      <c r="AI68" s="1077"/>
      <c r="AJ68" s="1077"/>
      <c r="AK68" s="1077">
        <v>0</v>
      </c>
      <c r="AL68" s="1077"/>
      <c r="AM68" s="1077"/>
      <c r="AN68" s="1077"/>
      <c r="AO68" s="1077"/>
      <c r="AP68" s="1077">
        <v>1850</v>
      </c>
      <c r="AQ68" s="1077"/>
      <c r="AR68" s="1077"/>
      <c r="AS68" s="1077"/>
      <c r="AT68" s="1077"/>
      <c r="AU68" s="1077">
        <v>426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585</v>
      </c>
      <c r="C69" s="1070"/>
      <c r="D69" s="1070"/>
      <c r="E69" s="1070"/>
      <c r="F69" s="1070"/>
      <c r="G69" s="1070"/>
      <c r="H69" s="1070"/>
      <c r="I69" s="1070"/>
      <c r="J69" s="1070"/>
      <c r="K69" s="1070"/>
      <c r="L69" s="1070"/>
      <c r="M69" s="1070"/>
      <c r="N69" s="1070"/>
      <c r="O69" s="1070"/>
      <c r="P69" s="1071"/>
      <c r="Q69" s="1072">
        <v>8575</v>
      </c>
      <c r="R69" s="1066"/>
      <c r="S69" s="1066"/>
      <c r="T69" s="1066"/>
      <c r="U69" s="1066"/>
      <c r="V69" s="1066">
        <v>8507</v>
      </c>
      <c r="W69" s="1066"/>
      <c r="X69" s="1066"/>
      <c r="Y69" s="1066"/>
      <c r="Z69" s="1066"/>
      <c r="AA69" s="1066">
        <v>67</v>
      </c>
      <c r="AB69" s="1066"/>
      <c r="AC69" s="1066"/>
      <c r="AD69" s="1066"/>
      <c r="AE69" s="1066"/>
      <c r="AF69" s="1066">
        <v>67</v>
      </c>
      <c r="AG69" s="1066"/>
      <c r="AH69" s="1066"/>
      <c r="AI69" s="1066"/>
      <c r="AJ69" s="1066"/>
      <c r="AK69" s="1066">
        <v>8</v>
      </c>
      <c r="AL69" s="1066"/>
      <c r="AM69" s="1066"/>
      <c r="AN69" s="1066"/>
      <c r="AO69" s="1066"/>
      <c r="AP69" s="1066">
        <v>6323</v>
      </c>
      <c r="AQ69" s="1066"/>
      <c r="AR69" s="1066"/>
      <c r="AS69" s="1066"/>
      <c r="AT69" s="1066"/>
      <c r="AU69" s="1066">
        <v>746</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586</v>
      </c>
      <c r="C70" s="1070"/>
      <c r="D70" s="1070"/>
      <c r="E70" s="1070"/>
      <c r="F70" s="1070"/>
      <c r="G70" s="1070"/>
      <c r="H70" s="1070"/>
      <c r="I70" s="1070"/>
      <c r="J70" s="1070"/>
      <c r="K70" s="1070"/>
      <c r="L70" s="1070"/>
      <c r="M70" s="1070"/>
      <c r="N70" s="1070"/>
      <c r="O70" s="1070"/>
      <c r="P70" s="1071"/>
      <c r="Q70" s="1072">
        <v>497</v>
      </c>
      <c r="R70" s="1066"/>
      <c r="S70" s="1066"/>
      <c r="T70" s="1066"/>
      <c r="U70" s="1066"/>
      <c r="V70" s="1066">
        <v>463</v>
      </c>
      <c r="W70" s="1066"/>
      <c r="X70" s="1066"/>
      <c r="Y70" s="1066"/>
      <c r="Z70" s="1066"/>
      <c r="AA70" s="1066">
        <v>34</v>
      </c>
      <c r="AB70" s="1066"/>
      <c r="AC70" s="1066"/>
      <c r="AD70" s="1066"/>
      <c r="AE70" s="1066"/>
      <c r="AF70" s="1066">
        <v>34</v>
      </c>
      <c r="AG70" s="1066"/>
      <c r="AH70" s="1066"/>
      <c r="AI70" s="1066"/>
      <c r="AJ70" s="1066"/>
      <c r="AK70" s="1066">
        <v>0</v>
      </c>
      <c r="AL70" s="1066"/>
      <c r="AM70" s="1066"/>
      <c r="AN70" s="1066"/>
      <c r="AO70" s="1066"/>
      <c r="AP70" s="1066">
        <v>0</v>
      </c>
      <c r="AQ70" s="1066"/>
      <c r="AR70" s="1066"/>
      <c r="AS70" s="1066"/>
      <c r="AT70" s="1066"/>
      <c r="AU70" s="1066">
        <v>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587</v>
      </c>
      <c r="C71" s="1070"/>
      <c r="D71" s="1070"/>
      <c r="E71" s="1070"/>
      <c r="F71" s="1070"/>
      <c r="G71" s="1070"/>
      <c r="H71" s="1070"/>
      <c r="I71" s="1070"/>
      <c r="J71" s="1070"/>
      <c r="K71" s="1070"/>
      <c r="L71" s="1070"/>
      <c r="M71" s="1070"/>
      <c r="N71" s="1070"/>
      <c r="O71" s="1070"/>
      <c r="P71" s="1071"/>
      <c r="Q71" s="1072">
        <v>107279</v>
      </c>
      <c r="R71" s="1066"/>
      <c r="S71" s="1066"/>
      <c r="T71" s="1066"/>
      <c r="U71" s="1066"/>
      <c r="V71" s="1066">
        <v>102546</v>
      </c>
      <c r="W71" s="1066"/>
      <c r="X71" s="1066"/>
      <c r="Y71" s="1066"/>
      <c r="Z71" s="1066"/>
      <c r="AA71" s="1066">
        <v>4732</v>
      </c>
      <c r="AB71" s="1066"/>
      <c r="AC71" s="1066"/>
      <c r="AD71" s="1066"/>
      <c r="AE71" s="1066"/>
      <c r="AF71" s="1066">
        <v>4732</v>
      </c>
      <c r="AG71" s="1066"/>
      <c r="AH71" s="1066"/>
      <c r="AI71" s="1066"/>
      <c r="AJ71" s="1066"/>
      <c r="AK71" s="1066">
        <v>399</v>
      </c>
      <c r="AL71" s="1066"/>
      <c r="AM71" s="1066"/>
      <c r="AN71" s="1066"/>
      <c r="AO71" s="1066"/>
      <c r="AP71" s="1066">
        <v>0</v>
      </c>
      <c r="AQ71" s="1066"/>
      <c r="AR71" s="1066"/>
      <c r="AS71" s="1066"/>
      <c r="AT71" s="1066"/>
      <c r="AU71" s="1066">
        <v>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588</v>
      </c>
      <c r="C72" s="1070"/>
      <c r="D72" s="1070"/>
      <c r="E72" s="1070"/>
      <c r="F72" s="1070"/>
      <c r="G72" s="1070"/>
      <c r="H72" s="1070"/>
      <c r="I72" s="1070"/>
      <c r="J72" s="1070"/>
      <c r="K72" s="1070"/>
      <c r="L72" s="1070"/>
      <c r="M72" s="1070"/>
      <c r="N72" s="1070"/>
      <c r="O72" s="1070"/>
      <c r="P72" s="1071"/>
      <c r="Q72" s="1072">
        <v>4383</v>
      </c>
      <c r="R72" s="1066"/>
      <c r="S72" s="1066"/>
      <c r="T72" s="1066"/>
      <c r="U72" s="1066"/>
      <c r="V72" s="1066">
        <v>3497</v>
      </c>
      <c r="W72" s="1066"/>
      <c r="X72" s="1066"/>
      <c r="Y72" s="1066"/>
      <c r="Z72" s="1066"/>
      <c r="AA72" s="1066">
        <v>886</v>
      </c>
      <c r="AB72" s="1066"/>
      <c r="AC72" s="1066"/>
      <c r="AD72" s="1066"/>
      <c r="AE72" s="1066"/>
      <c r="AF72" s="1066">
        <v>886</v>
      </c>
      <c r="AG72" s="1066"/>
      <c r="AH72" s="1066"/>
      <c r="AI72" s="1066"/>
      <c r="AJ72" s="1066"/>
      <c r="AK72" s="1066">
        <v>0</v>
      </c>
      <c r="AL72" s="1066"/>
      <c r="AM72" s="1066"/>
      <c r="AN72" s="1066"/>
      <c r="AO72" s="1066"/>
      <c r="AP72" s="1066">
        <v>0</v>
      </c>
      <c r="AQ72" s="1066"/>
      <c r="AR72" s="1066"/>
      <c r="AS72" s="1066"/>
      <c r="AT72" s="1066"/>
      <c r="AU72" s="1066">
        <v>0</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589</v>
      </c>
      <c r="C73" s="1070"/>
      <c r="D73" s="1070"/>
      <c r="E73" s="1070"/>
      <c r="F73" s="1070"/>
      <c r="G73" s="1070"/>
      <c r="H73" s="1070"/>
      <c r="I73" s="1070"/>
      <c r="J73" s="1070"/>
      <c r="K73" s="1070"/>
      <c r="L73" s="1070"/>
      <c r="M73" s="1070"/>
      <c r="N73" s="1070"/>
      <c r="O73" s="1070"/>
      <c r="P73" s="1071"/>
      <c r="Q73" s="1072">
        <v>89</v>
      </c>
      <c r="R73" s="1066"/>
      <c r="S73" s="1066"/>
      <c r="T73" s="1066"/>
      <c r="U73" s="1066"/>
      <c r="V73" s="1066">
        <v>82</v>
      </c>
      <c r="W73" s="1066"/>
      <c r="X73" s="1066"/>
      <c r="Y73" s="1066"/>
      <c r="Z73" s="1066"/>
      <c r="AA73" s="1066">
        <v>7</v>
      </c>
      <c r="AB73" s="1066"/>
      <c r="AC73" s="1066"/>
      <c r="AD73" s="1066"/>
      <c r="AE73" s="1066"/>
      <c r="AF73" s="1066">
        <v>7</v>
      </c>
      <c r="AG73" s="1066"/>
      <c r="AH73" s="1066"/>
      <c r="AI73" s="1066"/>
      <c r="AJ73" s="1066"/>
      <c r="AK73" s="1066">
        <v>0</v>
      </c>
      <c r="AL73" s="1066"/>
      <c r="AM73" s="1066"/>
      <c r="AN73" s="1066"/>
      <c r="AO73" s="1066"/>
      <c r="AP73" s="1066">
        <v>0</v>
      </c>
      <c r="AQ73" s="1066"/>
      <c r="AR73" s="1066"/>
      <c r="AS73" s="1066"/>
      <c r="AT73" s="1066"/>
      <c r="AU73" s="1066">
        <v>0</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590</v>
      </c>
      <c r="C74" s="1070"/>
      <c r="D74" s="1070"/>
      <c r="E74" s="1070"/>
      <c r="F74" s="1070"/>
      <c r="G74" s="1070"/>
      <c r="H74" s="1070"/>
      <c r="I74" s="1070"/>
      <c r="J74" s="1070"/>
      <c r="K74" s="1070"/>
      <c r="L74" s="1070"/>
      <c r="M74" s="1070"/>
      <c r="N74" s="1070"/>
      <c r="O74" s="1070"/>
      <c r="P74" s="1071"/>
      <c r="Q74" s="1072">
        <v>818</v>
      </c>
      <c r="R74" s="1066"/>
      <c r="S74" s="1066"/>
      <c r="T74" s="1066"/>
      <c r="U74" s="1066"/>
      <c r="V74" s="1066">
        <v>768</v>
      </c>
      <c r="W74" s="1066"/>
      <c r="X74" s="1066"/>
      <c r="Y74" s="1066"/>
      <c r="Z74" s="1066"/>
      <c r="AA74" s="1066">
        <v>50</v>
      </c>
      <c r="AB74" s="1066"/>
      <c r="AC74" s="1066"/>
      <c r="AD74" s="1066"/>
      <c r="AE74" s="1066"/>
      <c r="AF74" s="1066">
        <v>37</v>
      </c>
      <c r="AG74" s="1066"/>
      <c r="AH74" s="1066"/>
      <c r="AI74" s="1066"/>
      <c r="AJ74" s="1066"/>
      <c r="AK74" s="1066">
        <v>0</v>
      </c>
      <c r="AL74" s="1066"/>
      <c r="AM74" s="1066"/>
      <c r="AN74" s="1066"/>
      <c r="AO74" s="1066"/>
      <c r="AP74" s="1066">
        <v>0</v>
      </c>
      <c r="AQ74" s="1066"/>
      <c r="AR74" s="1066"/>
      <c r="AS74" s="1066"/>
      <c r="AT74" s="1066"/>
      <c r="AU74" s="1066">
        <v>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t="s">
        <v>591</v>
      </c>
      <c r="C75" s="1070"/>
      <c r="D75" s="1070"/>
      <c r="E75" s="1070"/>
      <c r="F75" s="1070"/>
      <c r="G75" s="1070"/>
      <c r="H75" s="1070"/>
      <c r="I75" s="1070"/>
      <c r="J75" s="1070"/>
      <c r="K75" s="1070"/>
      <c r="L75" s="1070"/>
      <c r="M75" s="1070"/>
      <c r="N75" s="1070"/>
      <c r="O75" s="1070"/>
      <c r="P75" s="1071"/>
      <c r="Q75" s="1073">
        <v>120</v>
      </c>
      <c r="R75" s="1074"/>
      <c r="S75" s="1074"/>
      <c r="T75" s="1074"/>
      <c r="U75" s="1075"/>
      <c r="V75" s="1076">
        <v>113</v>
      </c>
      <c r="W75" s="1074"/>
      <c r="X75" s="1074"/>
      <c r="Y75" s="1074"/>
      <c r="Z75" s="1075"/>
      <c r="AA75" s="1076">
        <v>6</v>
      </c>
      <c r="AB75" s="1074"/>
      <c r="AC75" s="1074"/>
      <c r="AD75" s="1074"/>
      <c r="AE75" s="1075"/>
      <c r="AF75" s="1076">
        <v>6</v>
      </c>
      <c r="AG75" s="1074"/>
      <c r="AH75" s="1074"/>
      <c r="AI75" s="1074"/>
      <c r="AJ75" s="1075"/>
      <c r="AK75" s="1076">
        <v>0</v>
      </c>
      <c r="AL75" s="1074"/>
      <c r="AM75" s="1074"/>
      <c r="AN75" s="1074"/>
      <c r="AO75" s="1075"/>
      <c r="AP75" s="1076">
        <v>0</v>
      </c>
      <c r="AQ75" s="1074"/>
      <c r="AR75" s="1074"/>
      <c r="AS75" s="1074"/>
      <c r="AT75" s="1075"/>
      <c r="AU75" s="1076">
        <v>0</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t="s">
        <v>592</v>
      </c>
      <c r="C76" s="1070"/>
      <c r="D76" s="1070"/>
      <c r="E76" s="1070"/>
      <c r="F76" s="1070"/>
      <c r="G76" s="1070"/>
      <c r="H76" s="1070"/>
      <c r="I76" s="1070"/>
      <c r="J76" s="1070"/>
      <c r="K76" s="1070"/>
      <c r="L76" s="1070"/>
      <c r="M76" s="1070"/>
      <c r="N76" s="1070"/>
      <c r="O76" s="1070"/>
      <c r="P76" s="1071"/>
      <c r="Q76" s="1073">
        <v>404</v>
      </c>
      <c r="R76" s="1074"/>
      <c r="S76" s="1074"/>
      <c r="T76" s="1074"/>
      <c r="U76" s="1075"/>
      <c r="V76" s="1076">
        <v>374</v>
      </c>
      <c r="W76" s="1074"/>
      <c r="X76" s="1074"/>
      <c r="Y76" s="1074"/>
      <c r="Z76" s="1075"/>
      <c r="AA76" s="1076">
        <v>30</v>
      </c>
      <c r="AB76" s="1074"/>
      <c r="AC76" s="1074"/>
      <c r="AD76" s="1074"/>
      <c r="AE76" s="1075"/>
      <c r="AF76" s="1076">
        <v>253</v>
      </c>
      <c r="AG76" s="1074"/>
      <c r="AH76" s="1074"/>
      <c r="AI76" s="1074"/>
      <c r="AJ76" s="1075"/>
      <c r="AK76" s="1076">
        <v>206</v>
      </c>
      <c r="AL76" s="1074"/>
      <c r="AM76" s="1074"/>
      <c r="AN76" s="1074"/>
      <c r="AO76" s="1075"/>
      <c r="AP76" s="1076">
        <v>1347</v>
      </c>
      <c r="AQ76" s="1074"/>
      <c r="AR76" s="1074"/>
      <c r="AS76" s="1074"/>
      <c r="AT76" s="1075"/>
      <c r="AU76" s="1076">
        <v>0</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393</v>
      </c>
      <c r="B88" s="1039" t="s">
        <v>426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5853</v>
      </c>
      <c r="AG88" s="1054"/>
      <c r="AH88" s="1054"/>
      <c r="AI88" s="1054"/>
      <c r="AJ88" s="1054"/>
      <c r="AK88" s="1058"/>
      <c r="AL88" s="1058"/>
      <c r="AM88" s="1058"/>
      <c r="AN88" s="1058"/>
      <c r="AO88" s="1058"/>
      <c r="AP88" s="1054">
        <v>9520</v>
      </c>
      <c r="AQ88" s="1054"/>
      <c r="AR88" s="1054"/>
      <c r="AS88" s="1054"/>
      <c r="AT88" s="1054"/>
      <c r="AU88" s="1054">
        <v>1172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432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435</v>
      </c>
      <c r="AB109" s="989"/>
      <c r="AC109" s="989"/>
      <c r="AD109" s="989"/>
      <c r="AE109" s="990"/>
      <c r="AF109" s="991" t="s">
        <v>436</v>
      </c>
      <c r="AG109" s="989"/>
      <c r="AH109" s="989"/>
      <c r="AI109" s="989"/>
      <c r="AJ109" s="990"/>
      <c r="AK109" s="991" t="s">
        <v>307</v>
      </c>
      <c r="AL109" s="989"/>
      <c r="AM109" s="989"/>
      <c r="AN109" s="989"/>
      <c r="AO109" s="990"/>
      <c r="AP109" s="991" t="s">
        <v>437</v>
      </c>
      <c r="AQ109" s="989"/>
      <c r="AR109" s="989"/>
      <c r="AS109" s="989"/>
      <c r="AT109" s="1020"/>
      <c r="AU109" s="988" t="s">
        <v>434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435</v>
      </c>
      <c r="BR109" s="989"/>
      <c r="BS109" s="989"/>
      <c r="BT109" s="989"/>
      <c r="BU109" s="990"/>
      <c r="BV109" s="991" t="s">
        <v>436</v>
      </c>
      <c r="BW109" s="989"/>
      <c r="BX109" s="989"/>
      <c r="BY109" s="989"/>
      <c r="BZ109" s="990"/>
      <c r="CA109" s="991" t="s">
        <v>307</v>
      </c>
      <c r="CB109" s="989"/>
      <c r="CC109" s="989"/>
      <c r="CD109" s="989"/>
      <c r="CE109" s="990"/>
      <c r="CF109" s="1027" t="s">
        <v>437</v>
      </c>
      <c r="CG109" s="1027"/>
      <c r="CH109" s="1027"/>
      <c r="CI109" s="1027"/>
      <c r="CJ109" s="1027"/>
      <c r="CK109" s="991" t="s">
        <v>438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435</v>
      </c>
      <c r="DH109" s="989"/>
      <c r="DI109" s="989"/>
      <c r="DJ109" s="989"/>
      <c r="DK109" s="990"/>
      <c r="DL109" s="991" t="s">
        <v>436</v>
      </c>
      <c r="DM109" s="989"/>
      <c r="DN109" s="989"/>
      <c r="DO109" s="989"/>
      <c r="DP109" s="990"/>
      <c r="DQ109" s="991" t="s">
        <v>307</v>
      </c>
      <c r="DR109" s="989"/>
      <c r="DS109" s="989"/>
      <c r="DT109" s="989"/>
      <c r="DU109" s="990"/>
      <c r="DV109" s="991" t="s">
        <v>437</v>
      </c>
      <c r="DW109" s="989"/>
      <c r="DX109" s="989"/>
      <c r="DY109" s="989"/>
      <c r="DZ109" s="1020"/>
    </row>
    <row r="110" spans="1:131" s="248" customFormat="1" ht="26.25" customHeight="1" x14ac:dyDescent="0.2">
      <c r="A110" s="891" t="s">
        <v>439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1030813</v>
      </c>
      <c r="AB110" s="982"/>
      <c r="AC110" s="982"/>
      <c r="AD110" s="982"/>
      <c r="AE110" s="983"/>
      <c r="AF110" s="984">
        <v>873294</v>
      </c>
      <c r="AG110" s="982"/>
      <c r="AH110" s="982"/>
      <c r="AI110" s="982"/>
      <c r="AJ110" s="983"/>
      <c r="AK110" s="984">
        <v>748356</v>
      </c>
      <c r="AL110" s="982"/>
      <c r="AM110" s="982"/>
      <c r="AN110" s="982"/>
      <c r="AO110" s="983"/>
      <c r="AP110" s="985">
        <v>17.899999999999999</v>
      </c>
      <c r="AQ110" s="986"/>
      <c r="AR110" s="986"/>
      <c r="AS110" s="986"/>
      <c r="AT110" s="987"/>
      <c r="AU110" s="1021" t="s">
        <v>72</v>
      </c>
      <c r="AV110" s="1022"/>
      <c r="AW110" s="1022"/>
      <c r="AX110" s="1022"/>
      <c r="AY110" s="1022"/>
      <c r="AZ110" s="947" t="s">
        <v>440</v>
      </c>
      <c r="BA110" s="892"/>
      <c r="BB110" s="892"/>
      <c r="BC110" s="892"/>
      <c r="BD110" s="892"/>
      <c r="BE110" s="892"/>
      <c r="BF110" s="892"/>
      <c r="BG110" s="892"/>
      <c r="BH110" s="892"/>
      <c r="BI110" s="892"/>
      <c r="BJ110" s="892"/>
      <c r="BK110" s="892"/>
      <c r="BL110" s="892"/>
      <c r="BM110" s="892"/>
      <c r="BN110" s="892"/>
      <c r="BO110" s="892"/>
      <c r="BP110" s="893"/>
      <c r="BQ110" s="948">
        <v>6268653</v>
      </c>
      <c r="BR110" s="929"/>
      <c r="BS110" s="929"/>
      <c r="BT110" s="929"/>
      <c r="BU110" s="929"/>
      <c r="BV110" s="929">
        <v>5770492</v>
      </c>
      <c r="BW110" s="929"/>
      <c r="BX110" s="929"/>
      <c r="BY110" s="929"/>
      <c r="BZ110" s="929"/>
      <c r="CA110" s="929">
        <v>5855801</v>
      </c>
      <c r="CB110" s="929"/>
      <c r="CC110" s="929"/>
      <c r="CD110" s="929"/>
      <c r="CE110" s="929"/>
      <c r="CF110" s="953">
        <v>139.9</v>
      </c>
      <c r="CG110" s="954"/>
      <c r="CH110" s="954"/>
      <c r="CI110" s="954"/>
      <c r="CJ110" s="954"/>
      <c r="CK110" s="1017" t="s">
        <v>441</v>
      </c>
      <c r="CL110" s="903"/>
      <c r="CM110" s="978" t="s">
        <v>442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128</v>
      </c>
      <c r="DH110" s="929"/>
      <c r="DI110" s="929"/>
      <c r="DJ110" s="929"/>
      <c r="DK110" s="929"/>
      <c r="DL110" s="929" t="s">
        <v>128</v>
      </c>
      <c r="DM110" s="929"/>
      <c r="DN110" s="929"/>
      <c r="DO110" s="929"/>
      <c r="DP110" s="929"/>
      <c r="DQ110" s="929" t="s">
        <v>395</v>
      </c>
      <c r="DR110" s="929"/>
      <c r="DS110" s="929"/>
      <c r="DT110" s="929"/>
      <c r="DU110" s="929"/>
      <c r="DV110" s="930" t="s">
        <v>128</v>
      </c>
      <c r="DW110" s="930"/>
      <c r="DX110" s="930"/>
      <c r="DY110" s="930"/>
      <c r="DZ110" s="931"/>
    </row>
    <row r="111" spans="1:131" s="248" customFormat="1" ht="26.25" customHeight="1" x14ac:dyDescent="0.2">
      <c r="A111" s="858" t="s">
        <v>443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444</v>
      </c>
      <c r="AB111" s="1010"/>
      <c r="AC111" s="1010"/>
      <c r="AD111" s="1010"/>
      <c r="AE111" s="1011"/>
      <c r="AF111" s="1012" t="s">
        <v>128</v>
      </c>
      <c r="AG111" s="1010"/>
      <c r="AH111" s="1010"/>
      <c r="AI111" s="1010"/>
      <c r="AJ111" s="1011"/>
      <c r="AK111" s="1012" t="s">
        <v>444</v>
      </c>
      <c r="AL111" s="1010"/>
      <c r="AM111" s="1010"/>
      <c r="AN111" s="1010"/>
      <c r="AO111" s="1011"/>
      <c r="AP111" s="1013" t="s">
        <v>444</v>
      </c>
      <c r="AQ111" s="1014"/>
      <c r="AR111" s="1014"/>
      <c r="AS111" s="1014"/>
      <c r="AT111" s="1015"/>
      <c r="AU111" s="1023"/>
      <c r="AV111" s="1024"/>
      <c r="AW111" s="1024"/>
      <c r="AX111" s="1024"/>
      <c r="AY111" s="1024"/>
      <c r="AZ111" s="899" t="s">
        <v>445</v>
      </c>
      <c r="BA111" s="834"/>
      <c r="BB111" s="834"/>
      <c r="BC111" s="834"/>
      <c r="BD111" s="834"/>
      <c r="BE111" s="834"/>
      <c r="BF111" s="834"/>
      <c r="BG111" s="834"/>
      <c r="BH111" s="834"/>
      <c r="BI111" s="834"/>
      <c r="BJ111" s="834"/>
      <c r="BK111" s="834"/>
      <c r="BL111" s="834"/>
      <c r="BM111" s="834"/>
      <c r="BN111" s="834"/>
      <c r="BO111" s="834"/>
      <c r="BP111" s="835"/>
      <c r="BQ111" s="900">
        <v>713485</v>
      </c>
      <c r="BR111" s="901"/>
      <c r="BS111" s="901"/>
      <c r="BT111" s="901"/>
      <c r="BU111" s="901"/>
      <c r="BV111" s="901">
        <v>617387</v>
      </c>
      <c r="BW111" s="901"/>
      <c r="BX111" s="901"/>
      <c r="BY111" s="901"/>
      <c r="BZ111" s="901"/>
      <c r="CA111" s="901">
        <v>477998</v>
      </c>
      <c r="CB111" s="901"/>
      <c r="CC111" s="901"/>
      <c r="CD111" s="901"/>
      <c r="CE111" s="901"/>
      <c r="CF111" s="962">
        <v>11.4</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395</v>
      </c>
      <c r="DH111" s="901"/>
      <c r="DI111" s="901"/>
      <c r="DJ111" s="901"/>
      <c r="DK111" s="901"/>
      <c r="DL111" s="901" t="s">
        <v>395</v>
      </c>
      <c r="DM111" s="901"/>
      <c r="DN111" s="901"/>
      <c r="DO111" s="901"/>
      <c r="DP111" s="901"/>
      <c r="DQ111" s="901" t="s">
        <v>395</v>
      </c>
      <c r="DR111" s="901"/>
      <c r="DS111" s="901"/>
      <c r="DT111" s="901"/>
      <c r="DU111" s="901"/>
      <c r="DV111" s="878" t="s">
        <v>395</v>
      </c>
      <c r="DW111" s="878"/>
      <c r="DX111" s="878"/>
      <c r="DY111" s="878"/>
      <c r="DZ111" s="879"/>
    </row>
    <row r="112" spans="1:131" s="248" customFormat="1" ht="26.25" customHeight="1" x14ac:dyDescent="0.2">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128</v>
      </c>
      <c r="AB112" s="864"/>
      <c r="AC112" s="864"/>
      <c r="AD112" s="864"/>
      <c r="AE112" s="865"/>
      <c r="AF112" s="866" t="s">
        <v>128</v>
      </c>
      <c r="AG112" s="864"/>
      <c r="AH112" s="864"/>
      <c r="AI112" s="864"/>
      <c r="AJ112" s="865"/>
      <c r="AK112" s="866" t="s">
        <v>128</v>
      </c>
      <c r="AL112" s="864"/>
      <c r="AM112" s="864"/>
      <c r="AN112" s="864"/>
      <c r="AO112" s="865"/>
      <c r="AP112" s="911" t="s">
        <v>395</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2007569</v>
      </c>
      <c r="BR112" s="901"/>
      <c r="BS112" s="901"/>
      <c r="BT112" s="901"/>
      <c r="BU112" s="901"/>
      <c r="BV112" s="901">
        <v>1714845</v>
      </c>
      <c r="BW112" s="901"/>
      <c r="BX112" s="901"/>
      <c r="BY112" s="901"/>
      <c r="BZ112" s="901"/>
      <c r="CA112" s="901">
        <v>1285264</v>
      </c>
      <c r="CB112" s="901"/>
      <c r="CC112" s="901"/>
      <c r="CD112" s="901"/>
      <c r="CE112" s="901"/>
      <c r="CF112" s="962">
        <v>30.7</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128</v>
      </c>
      <c r="DH112" s="901"/>
      <c r="DI112" s="901"/>
      <c r="DJ112" s="901"/>
      <c r="DK112" s="901"/>
      <c r="DL112" s="901" t="s">
        <v>128</v>
      </c>
      <c r="DM112" s="901"/>
      <c r="DN112" s="901"/>
      <c r="DO112" s="901"/>
      <c r="DP112" s="901"/>
      <c r="DQ112" s="901" t="s">
        <v>128</v>
      </c>
      <c r="DR112" s="901"/>
      <c r="DS112" s="901"/>
      <c r="DT112" s="901"/>
      <c r="DU112" s="901"/>
      <c r="DV112" s="878" t="s">
        <v>128</v>
      </c>
      <c r="DW112" s="878"/>
      <c r="DX112" s="878"/>
      <c r="DY112" s="878"/>
      <c r="DZ112" s="879"/>
    </row>
    <row r="113" spans="1:130" s="248" customFormat="1" ht="26.25" customHeight="1" x14ac:dyDescent="0.2">
      <c r="A113" s="1005"/>
      <c r="B113" s="1006"/>
      <c r="C113" s="834" t="s">
        <v>451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310992</v>
      </c>
      <c r="AB113" s="1010"/>
      <c r="AC113" s="1010"/>
      <c r="AD113" s="1010"/>
      <c r="AE113" s="1011"/>
      <c r="AF113" s="1012">
        <v>255478</v>
      </c>
      <c r="AG113" s="1010"/>
      <c r="AH113" s="1010"/>
      <c r="AI113" s="1010"/>
      <c r="AJ113" s="1011"/>
      <c r="AK113" s="1012">
        <v>216003</v>
      </c>
      <c r="AL113" s="1010"/>
      <c r="AM113" s="1010"/>
      <c r="AN113" s="1010"/>
      <c r="AO113" s="1011"/>
      <c r="AP113" s="1013">
        <v>5.2</v>
      </c>
      <c r="AQ113" s="1014"/>
      <c r="AR113" s="1014"/>
      <c r="AS113" s="1014"/>
      <c r="AT113" s="1015"/>
      <c r="AU113" s="1023"/>
      <c r="AV113" s="1024"/>
      <c r="AW113" s="1024"/>
      <c r="AX113" s="1024"/>
      <c r="AY113" s="1024"/>
      <c r="AZ113" s="899" t="s">
        <v>452</v>
      </c>
      <c r="BA113" s="834"/>
      <c r="BB113" s="834"/>
      <c r="BC113" s="834"/>
      <c r="BD113" s="834"/>
      <c r="BE113" s="834"/>
      <c r="BF113" s="834"/>
      <c r="BG113" s="834"/>
      <c r="BH113" s="834"/>
      <c r="BI113" s="834"/>
      <c r="BJ113" s="834"/>
      <c r="BK113" s="834"/>
      <c r="BL113" s="834"/>
      <c r="BM113" s="834"/>
      <c r="BN113" s="834"/>
      <c r="BO113" s="834"/>
      <c r="BP113" s="835"/>
      <c r="BQ113" s="900">
        <v>437446</v>
      </c>
      <c r="BR113" s="901"/>
      <c r="BS113" s="901"/>
      <c r="BT113" s="901"/>
      <c r="BU113" s="901"/>
      <c r="BV113" s="901">
        <v>583943</v>
      </c>
      <c r="BW113" s="901"/>
      <c r="BX113" s="901"/>
      <c r="BY113" s="901"/>
      <c r="BZ113" s="901"/>
      <c r="CA113" s="901">
        <v>1171916</v>
      </c>
      <c r="CB113" s="901"/>
      <c r="CC113" s="901"/>
      <c r="CD113" s="901"/>
      <c r="CE113" s="901"/>
      <c r="CF113" s="962">
        <v>28</v>
      </c>
      <c r="CG113" s="963"/>
      <c r="CH113" s="963"/>
      <c r="CI113" s="963"/>
      <c r="CJ113" s="963"/>
      <c r="CK113" s="1018"/>
      <c r="CL113" s="905"/>
      <c r="CM113" s="908" t="s">
        <v>453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395</v>
      </c>
      <c r="DH113" s="864"/>
      <c r="DI113" s="864"/>
      <c r="DJ113" s="864"/>
      <c r="DK113" s="865"/>
      <c r="DL113" s="866" t="s">
        <v>128</v>
      </c>
      <c r="DM113" s="864"/>
      <c r="DN113" s="864"/>
      <c r="DO113" s="864"/>
      <c r="DP113" s="865"/>
      <c r="DQ113" s="866" t="s">
        <v>128</v>
      </c>
      <c r="DR113" s="864"/>
      <c r="DS113" s="864"/>
      <c r="DT113" s="864"/>
      <c r="DU113" s="865"/>
      <c r="DV113" s="911" t="s">
        <v>128</v>
      </c>
      <c r="DW113" s="912"/>
      <c r="DX113" s="912"/>
      <c r="DY113" s="912"/>
      <c r="DZ113" s="913"/>
    </row>
    <row r="114" spans="1:130" s="248" customFormat="1" ht="26.25" customHeight="1" x14ac:dyDescent="0.2">
      <c r="A114" s="1005"/>
      <c r="B114" s="1006"/>
      <c r="C114" s="834" t="s">
        <v>454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66492</v>
      </c>
      <c r="AB114" s="864"/>
      <c r="AC114" s="864"/>
      <c r="AD114" s="864"/>
      <c r="AE114" s="865"/>
      <c r="AF114" s="866">
        <v>67115</v>
      </c>
      <c r="AG114" s="864"/>
      <c r="AH114" s="864"/>
      <c r="AI114" s="864"/>
      <c r="AJ114" s="865"/>
      <c r="AK114" s="866">
        <v>46735</v>
      </c>
      <c r="AL114" s="864"/>
      <c r="AM114" s="864"/>
      <c r="AN114" s="864"/>
      <c r="AO114" s="865"/>
      <c r="AP114" s="911">
        <v>1.1000000000000001</v>
      </c>
      <c r="AQ114" s="912"/>
      <c r="AR114" s="912"/>
      <c r="AS114" s="912"/>
      <c r="AT114" s="913"/>
      <c r="AU114" s="1023"/>
      <c r="AV114" s="1024"/>
      <c r="AW114" s="1024"/>
      <c r="AX114" s="1024"/>
      <c r="AY114" s="1024"/>
      <c r="AZ114" s="899" t="s">
        <v>455</v>
      </c>
      <c r="BA114" s="834"/>
      <c r="BB114" s="834"/>
      <c r="BC114" s="834"/>
      <c r="BD114" s="834"/>
      <c r="BE114" s="834"/>
      <c r="BF114" s="834"/>
      <c r="BG114" s="834"/>
      <c r="BH114" s="834"/>
      <c r="BI114" s="834"/>
      <c r="BJ114" s="834"/>
      <c r="BK114" s="834"/>
      <c r="BL114" s="834"/>
      <c r="BM114" s="834"/>
      <c r="BN114" s="834"/>
      <c r="BO114" s="834"/>
      <c r="BP114" s="835"/>
      <c r="BQ114" s="900">
        <v>1380902</v>
      </c>
      <c r="BR114" s="901"/>
      <c r="BS114" s="901"/>
      <c r="BT114" s="901"/>
      <c r="BU114" s="901"/>
      <c r="BV114" s="901">
        <v>1336890</v>
      </c>
      <c r="BW114" s="901"/>
      <c r="BX114" s="901"/>
      <c r="BY114" s="901"/>
      <c r="BZ114" s="901"/>
      <c r="CA114" s="901">
        <v>1291840</v>
      </c>
      <c r="CB114" s="901"/>
      <c r="CC114" s="901"/>
      <c r="CD114" s="901"/>
      <c r="CE114" s="901"/>
      <c r="CF114" s="962">
        <v>30.9</v>
      </c>
      <c r="CG114" s="963"/>
      <c r="CH114" s="963"/>
      <c r="CI114" s="963"/>
      <c r="CJ114" s="963"/>
      <c r="CK114" s="1018"/>
      <c r="CL114" s="905"/>
      <c r="CM114" s="908" t="s">
        <v>456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128</v>
      </c>
      <c r="DH114" s="864"/>
      <c r="DI114" s="864"/>
      <c r="DJ114" s="864"/>
      <c r="DK114" s="865"/>
      <c r="DL114" s="866" t="s">
        <v>128</v>
      </c>
      <c r="DM114" s="864"/>
      <c r="DN114" s="864"/>
      <c r="DO114" s="864"/>
      <c r="DP114" s="865"/>
      <c r="DQ114" s="866" t="s">
        <v>395</v>
      </c>
      <c r="DR114" s="864"/>
      <c r="DS114" s="864"/>
      <c r="DT114" s="864"/>
      <c r="DU114" s="865"/>
      <c r="DV114" s="911" t="s">
        <v>128</v>
      </c>
      <c r="DW114" s="912"/>
      <c r="DX114" s="912"/>
      <c r="DY114" s="912"/>
      <c r="DZ114" s="913"/>
    </row>
    <row r="115" spans="1:130" s="248" customFormat="1" ht="26.25" customHeight="1" x14ac:dyDescent="0.2">
      <c r="A115" s="1005"/>
      <c r="B115" s="1006"/>
      <c r="C115" s="834" t="s">
        <v>457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395</v>
      </c>
      <c r="AB115" s="1010"/>
      <c r="AC115" s="1010"/>
      <c r="AD115" s="1010"/>
      <c r="AE115" s="1011"/>
      <c r="AF115" s="1012" t="s">
        <v>128</v>
      </c>
      <c r="AG115" s="1010"/>
      <c r="AH115" s="1010"/>
      <c r="AI115" s="1010"/>
      <c r="AJ115" s="1011"/>
      <c r="AK115" s="1012" t="s">
        <v>395</v>
      </c>
      <c r="AL115" s="1010"/>
      <c r="AM115" s="1010"/>
      <c r="AN115" s="1010"/>
      <c r="AO115" s="1011"/>
      <c r="AP115" s="1013" t="s">
        <v>128</v>
      </c>
      <c r="AQ115" s="1014"/>
      <c r="AR115" s="1014"/>
      <c r="AS115" s="1014"/>
      <c r="AT115" s="1015"/>
      <c r="AU115" s="1023"/>
      <c r="AV115" s="1024"/>
      <c r="AW115" s="1024"/>
      <c r="AX115" s="1024"/>
      <c r="AY115" s="1024"/>
      <c r="AZ115" s="899" t="s">
        <v>458</v>
      </c>
      <c r="BA115" s="834"/>
      <c r="BB115" s="834"/>
      <c r="BC115" s="834"/>
      <c r="BD115" s="834"/>
      <c r="BE115" s="834"/>
      <c r="BF115" s="834"/>
      <c r="BG115" s="834"/>
      <c r="BH115" s="834"/>
      <c r="BI115" s="834"/>
      <c r="BJ115" s="834"/>
      <c r="BK115" s="834"/>
      <c r="BL115" s="834"/>
      <c r="BM115" s="834"/>
      <c r="BN115" s="834"/>
      <c r="BO115" s="834"/>
      <c r="BP115" s="835"/>
      <c r="BQ115" s="900" t="s">
        <v>395</v>
      </c>
      <c r="BR115" s="901"/>
      <c r="BS115" s="901"/>
      <c r="BT115" s="901"/>
      <c r="BU115" s="901"/>
      <c r="BV115" s="901" t="s">
        <v>395</v>
      </c>
      <c r="BW115" s="901"/>
      <c r="BX115" s="901"/>
      <c r="BY115" s="901"/>
      <c r="BZ115" s="901"/>
      <c r="CA115" s="901" t="s">
        <v>128</v>
      </c>
      <c r="CB115" s="901"/>
      <c r="CC115" s="901"/>
      <c r="CD115" s="901"/>
      <c r="CE115" s="901"/>
      <c r="CF115" s="962" t="s">
        <v>128</v>
      </c>
      <c r="CG115" s="963"/>
      <c r="CH115" s="963"/>
      <c r="CI115" s="963"/>
      <c r="CJ115" s="963"/>
      <c r="CK115" s="1018"/>
      <c r="CL115" s="905"/>
      <c r="CM115" s="899"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128</v>
      </c>
      <c r="DH115" s="864"/>
      <c r="DI115" s="864"/>
      <c r="DJ115" s="864"/>
      <c r="DK115" s="865"/>
      <c r="DL115" s="866" t="s">
        <v>395</v>
      </c>
      <c r="DM115" s="864"/>
      <c r="DN115" s="864"/>
      <c r="DO115" s="864"/>
      <c r="DP115" s="865"/>
      <c r="DQ115" s="866" t="s">
        <v>395</v>
      </c>
      <c r="DR115" s="864"/>
      <c r="DS115" s="864"/>
      <c r="DT115" s="864"/>
      <c r="DU115" s="865"/>
      <c r="DV115" s="911" t="s">
        <v>395</v>
      </c>
      <c r="DW115" s="912"/>
      <c r="DX115" s="912"/>
      <c r="DY115" s="912"/>
      <c r="DZ115" s="913"/>
    </row>
    <row r="116" spans="1:130" s="248" customFormat="1" ht="26.25" customHeight="1" x14ac:dyDescent="0.2">
      <c r="A116" s="1007"/>
      <c r="B116" s="1008"/>
      <c r="C116" s="967" t="s">
        <v>460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395</v>
      </c>
      <c r="AB116" s="864"/>
      <c r="AC116" s="864"/>
      <c r="AD116" s="864"/>
      <c r="AE116" s="865"/>
      <c r="AF116" s="866" t="s">
        <v>128</v>
      </c>
      <c r="AG116" s="864"/>
      <c r="AH116" s="864"/>
      <c r="AI116" s="864"/>
      <c r="AJ116" s="865"/>
      <c r="AK116" s="866" t="s">
        <v>395</v>
      </c>
      <c r="AL116" s="864"/>
      <c r="AM116" s="864"/>
      <c r="AN116" s="864"/>
      <c r="AO116" s="865"/>
      <c r="AP116" s="911" t="s">
        <v>128</v>
      </c>
      <c r="AQ116" s="912"/>
      <c r="AR116" s="912"/>
      <c r="AS116" s="912"/>
      <c r="AT116" s="913"/>
      <c r="AU116" s="1023"/>
      <c r="AV116" s="1024"/>
      <c r="AW116" s="1024"/>
      <c r="AX116" s="1024"/>
      <c r="AY116" s="1024"/>
      <c r="AZ116" s="950" t="s">
        <v>461</v>
      </c>
      <c r="BA116" s="951"/>
      <c r="BB116" s="951"/>
      <c r="BC116" s="951"/>
      <c r="BD116" s="951"/>
      <c r="BE116" s="951"/>
      <c r="BF116" s="951"/>
      <c r="BG116" s="951"/>
      <c r="BH116" s="951"/>
      <c r="BI116" s="951"/>
      <c r="BJ116" s="951"/>
      <c r="BK116" s="951"/>
      <c r="BL116" s="951"/>
      <c r="BM116" s="951"/>
      <c r="BN116" s="951"/>
      <c r="BO116" s="951"/>
      <c r="BP116" s="952"/>
      <c r="BQ116" s="900" t="s">
        <v>395</v>
      </c>
      <c r="BR116" s="901"/>
      <c r="BS116" s="901"/>
      <c r="BT116" s="901"/>
      <c r="BU116" s="901"/>
      <c r="BV116" s="901" t="s">
        <v>395</v>
      </c>
      <c r="BW116" s="901"/>
      <c r="BX116" s="901"/>
      <c r="BY116" s="901"/>
      <c r="BZ116" s="901"/>
      <c r="CA116" s="901" t="s">
        <v>395</v>
      </c>
      <c r="CB116" s="901"/>
      <c r="CC116" s="901"/>
      <c r="CD116" s="901"/>
      <c r="CE116" s="901"/>
      <c r="CF116" s="962" t="s">
        <v>395</v>
      </c>
      <c r="CG116" s="963"/>
      <c r="CH116" s="963"/>
      <c r="CI116" s="963"/>
      <c r="CJ116" s="963"/>
      <c r="CK116" s="1018"/>
      <c r="CL116" s="905"/>
      <c r="CM116" s="908" t="s">
        <v>462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128</v>
      </c>
      <c r="DH116" s="864"/>
      <c r="DI116" s="864"/>
      <c r="DJ116" s="864"/>
      <c r="DK116" s="865"/>
      <c r="DL116" s="866" t="s">
        <v>128</v>
      </c>
      <c r="DM116" s="864"/>
      <c r="DN116" s="864"/>
      <c r="DO116" s="864"/>
      <c r="DP116" s="865"/>
      <c r="DQ116" s="866" t="s">
        <v>395</v>
      </c>
      <c r="DR116" s="864"/>
      <c r="DS116" s="864"/>
      <c r="DT116" s="864"/>
      <c r="DU116" s="865"/>
      <c r="DV116" s="911" t="s">
        <v>128</v>
      </c>
      <c r="DW116" s="912"/>
      <c r="DX116" s="912"/>
      <c r="DY116" s="912"/>
      <c r="DZ116" s="913"/>
    </row>
    <row r="117" spans="1:130" s="248" customFormat="1" ht="26.25" customHeight="1" x14ac:dyDescent="0.2">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463</v>
      </c>
      <c r="Z117" s="990"/>
      <c r="AA117" s="995">
        <v>1408297</v>
      </c>
      <c r="AB117" s="996"/>
      <c r="AC117" s="996"/>
      <c r="AD117" s="996"/>
      <c r="AE117" s="997"/>
      <c r="AF117" s="998">
        <v>1195887</v>
      </c>
      <c r="AG117" s="996"/>
      <c r="AH117" s="996"/>
      <c r="AI117" s="996"/>
      <c r="AJ117" s="997"/>
      <c r="AK117" s="998">
        <v>1011094</v>
      </c>
      <c r="AL117" s="996"/>
      <c r="AM117" s="996"/>
      <c r="AN117" s="996"/>
      <c r="AO117" s="997"/>
      <c r="AP117" s="999"/>
      <c r="AQ117" s="1000"/>
      <c r="AR117" s="1000"/>
      <c r="AS117" s="1000"/>
      <c r="AT117" s="1001"/>
      <c r="AU117" s="1023"/>
      <c r="AV117" s="1024"/>
      <c r="AW117" s="1024"/>
      <c r="AX117" s="1024"/>
      <c r="AY117" s="1024"/>
      <c r="AZ117" s="950" t="s">
        <v>464</v>
      </c>
      <c r="BA117" s="951"/>
      <c r="BB117" s="951"/>
      <c r="BC117" s="951"/>
      <c r="BD117" s="951"/>
      <c r="BE117" s="951"/>
      <c r="BF117" s="951"/>
      <c r="BG117" s="951"/>
      <c r="BH117" s="951"/>
      <c r="BI117" s="951"/>
      <c r="BJ117" s="951"/>
      <c r="BK117" s="951"/>
      <c r="BL117" s="951"/>
      <c r="BM117" s="951"/>
      <c r="BN117" s="951"/>
      <c r="BO117" s="951"/>
      <c r="BP117" s="952"/>
      <c r="BQ117" s="900" t="s">
        <v>128</v>
      </c>
      <c r="BR117" s="901"/>
      <c r="BS117" s="901"/>
      <c r="BT117" s="901"/>
      <c r="BU117" s="901"/>
      <c r="BV117" s="901" t="s">
        <v>395</v>
      </c>
      <c r="BW117" s="901"/>
      <c r="BX117" s="901"/>
      <c r="BY117" s="901"/>
      <c r="BZ117" s="901"/>
      <c r="CA117" s="901" t="s">
        <v>128</v>
      </c>
      <c r="CB117" s="901"/>
      <c r="CC117" s="901"/>
      <c r="CD117" s="901"/>
      <c r="CE117" s="901"/>
      <c r="CF117" s="962" t="s">
        <v>128</v>
      </c>
      <c r="CG117" s="963"/>
      <c r="CH117" s="963"/>
      <c r="CI117" s="963"/>
      <c r="CJ117" s="963"/>
      <c r="CK117" s="1018"/>
      <c r="CL117" s="905"/>
      <c r="CM117" s="908" t="s">
        <v>465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128</v>
      </c>
      <c r="DH117" s="864"/>
      <c r="DI117" s="864"/>
      <c r="DJ117" s="864"/>
      <c r="DK117" s="865"/>
      <c r="DL117" s="866" t="s">
        <v>128</v>
      </c>
      <c r="DM117" s="864"/>
      <c r="DN117" s="864"/>
      <c r="DO117" s="864"/>
      <c r="DP117" s="865"/>
      <c r="DQ117" s="866" t="s">
        <v>395</v>
      </c>
      <c r="DR117" s="864"/>
      <c r="DS117" s="864"/>
      <c r="DT117" s="864"/>
      <c r="DU117" s="865"/>
      <c r="DV117" s="911" t="s">
        <v>395</v>
      </c>
      <c r="DW117" s="912"/>
      <c r="DX117" s="912"/>
      <c r="DY117" s="912"/>
      <c r="DZ117" s="913"/>
    </row>
    <row r="118" spans="1:130" s="248" customFormat="1" ht="26.25" customHeight="1" x14ac:dyDescent="0.2">
      <c r="A118" s="988" t="s">
        <v>438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435</v>
      </c>
      <c r="AB118" s="989"/>
      <c r="AC118" s="989"/>
      <c r="AD118" s="989"/>
      <c r="AE118" s="990"/>
      <c r="AF118" s="991" t="s">
        <v>436</v>
      </c>
      <c r="AG118" s="989"/>
      <c r="AH118" s="989"/>
      <c r="AI118" s="989"/>
      <c r="AJ118" s="990"/>
      <c r="AK118" s="991" t="s">
        <v>307</v>
      </c>
      <c r="AL118" s="989"/>
      <c r="AM118" s="989"/>
      <c r="AN118" s="989"/>
      <c r="AO118" s="990"/>
      <c r="AP118" s="992" t="s">
        <v>437</v>
      </c>
      <c r="AQ118" s="993"/>
      <c r="AR118" s="993"/>
      <c r="AS118" s="993"/>
      <c r="AT118" s="994"/>
      <c r="AU118" s="1023"/>
      <c r="AV118" s="1024"/>
      <c r="AW118" s="1024"/>
      <c r="AX118" s="1024"/>
      <c r="AY118" s="1024"/>
      <c r="AZ118" s="966" t="s">
        <v>466</v>
      </c>
      <c r="BA118" s="967"/>
      <c r="BB118" s="967"/>
      <c r="BC118" s="967"/>
      <c r="BD118" s="967"/>
      <c r="BE118" s="967"/>
      <c r="BF118" s="967"/>
      <c r="BG118" s="967"/>
      <c r="BH118" s="967"/>
      <c r="BI118" s="967"/>
      <c r="BJ118" s="967"/>
      <c r="BK118" s="967"/>
      <c r="BL118" s="967"/>
      <c r="BM118" s="967"/>
      <c r="BN118" s="967"/>
      <c r="BO118" s="967"/>
      <c r="BP118" s="968"/>
      <c r="BQ118" s="969" t="s">
        <v>128</v>
      </c>
      <c r="BR118" s="932"/>
      <c r="BS118" s="932"/>
      <c r="BT118" s="932"/>
      <c r="BU118" s="932"/>
      <c r="BV118" s="932" t="s">
        <v>395</v>
      </c>
      <c r="BW118" s="932"/>
      <c r="BX118" s="932"/>
      <c r="BY118" s="932"/>
      <c r="BZ118" s="932"/>
      <c r="CA118" s="932" t="s">
        <v>128</v>
      </c>
      <c r="CB118" s="932"/>
      <c r="CC118" s="932"/>
      <c r="CD118" s="932"/>
      <c r="CE118" s="932"/>
      <c r="CF118" s="962" t="s">
        <v>128</v>
      </c>
      <c r="CG118" s="963"/>
      <c r="CH118" s="963"/>
      <c r="CI118" s="963"/>
      <c r="CJ118" s="963"/>
      <c r="CK118" s="1018"/>
      <c r="CL118" s="905"/>
      <c r="CM118" s="908" t="s">
        <v>467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128</v>
      </c>
      <c r="DH118" s="864"/>
      <c r="DI118" s="864"/>
      <c r="DJ118" s="864"/>
      <c r="DK118" s="865"/>
      <c r="DL118" s="866" t="s">
        <v>128</v>
      </c>
      <c r="DM118" s="864"/>
      <c r="DN118" s="864"/>
      <c r="DO118" s="864"/>
      <c r="DP118" s="865"/>
      <c r="DQ118" s="866" t="s">
        <v>395</v>
      </c>
      <c r="DR118" s="864"/>
      <c r="DS118" s="864"/>
      <c r="DT118" s="864"/>
      <c r="DU118" s="865"/>
      <c r="DV118" s="911" t="s">
        <v>128</v>
      </c>
      <c r="DW118" s="912"/>
      <c r="DX118" s="912"/>
      <c r="DY118" s="912"/>
      <c r="DZ118" s="913"/>
    </row>
    <row r="119" spans="1:130" s="248" customFormat="1" ht="26.25" customHeight="1" x14ac:dyDescent="0.2">
      <c r="A119" s="902" t="s">
        <v>441</v>
      </c>
      <c r="B119" s="903"/>
      <c r="C119" s="978" t="s">
        <v>442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395</v>
      </c>
      <c r="AB119" s="982"/>
      <c r="AC119" s="982"/>
      <c r="AD119" s="982"/>
      <c r="AE119" s="983"/>
      <c r="AF119" s="984" t="s">
        <v>395</v>
      </c>
      <c r="AG119" s="982"/>
      <c r="AH119" s="982"/>
      <c r="AI119" s="982"/>
      <c r="AJ119" s="983"/>
      <c r="AK119" s="984" t="s">
        <v>128</v>
      </c>
      <c r="AL119" s="982"/>
      <c r="AM119" s="982"/>
      <c r="AN119" s="982"/>
      <c r="AO119" s="983"/>
      <c r="AP119" s="985" t="s">
        <v>128</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468</v>
      </c>
      <c r="BP119" s="965"/>
      <c r="BQ119" s="969">
        <v>10808055</v>
      </c>
      <c r="BR119" s="932"/>
      <c r="BS119" s="932"/>
      <c r="BT119" s="932"/>
      <c r="BU119" s="932"/>
      <c r="BV119" s="932">
        <v>10023557</v>
      </c>
      <c r="BW119" s="932"/>
      <c r="BX119" s="932"/>
      <c r="BY119" s="932"/>
      <c r="BZ119" s="932"/>
      <c r="CA119" s="932">
        <v>10082819</v>
      </c>
      <c r="CB119" s="932"/>
      <c r="CC119" s="932"/>
      <c r="CD119" s="932"/>
      <c r="CE119" s="932"/>
      <c r="CF119" s="830"/>
      <c r="CG119" s="831"/>
      <c r="CH119" s="831"/>
      <c r="CI119" s="831"/>
      <c r="CJ119" s="921"/>
      <c r="CK119" s="1019"/>
      <c r="CL119" s="907"/>
      <c r="CM119" s="925" t="s">
        <v>469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713485</v>
      </c>
      <c r="DH119" s="847"/>
      <c r="DI119" s="847"/>
      <c r="DJ119" s="847"/>
      <c r="DK119" s="848"/>
      <c r="DL119" s="849">
        <v>617387</v>
      </c>
      <c r="DM119" s="847"/>
      <c r="DN119" s="847"/>
      <c r="DO119" s="847"/>
      <c r="DP119" s="848"/>
      <c r="DQ119" s="849">
        <v>477998</v>
      </c>
      <c r="DR119" s="847"/>
      <c r="DS119" s="847"/>
      <c r="DT119" s="847"/>
      <c r="DU119" s="848"/>
      <c r="DV119" s="935">
        <v>11.4</v>
      </c>
      <c r="DW119" s="936"/>
      <c r="DX119" s="936"/>
      <c r="DY119" s="936"/>
      <c r="DZ119" s="937"/>
    </row>
    <row r="120" spans="1:130" s="248" customFormat="1" ht="26.25" customHeight="1" x14ac:dyDescent="0.2">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128</v>
      </c>
      <c r="AB120" s="864"/>
      <c r="AC120" s="864"/>
      <c r="AD120" s="864"/>
      <c r="AE120" s="865"/>
      <c r="AF120" s="866" t="s">
        <v>395</v>
      </c>
      <c r="AG120" s="864"/>
      <c r="AH120" s="864"/>
      <c r="AI120" s="864"/>
      <c r="AJ120" s="865"/>
      <c r="AK120" s="866" t="s">
        <v>128</v>
      </c>
      <c r="AL120" s="864"/>
      <c r="AM120" s="864"/>
      <c r="AN120" s="864"/>
      <c r="AO120" s="865"/>
      <c r="AP120" s="911" t="s">
        <v>128</v>
      </c>
      <c r="AQ120" s="912"/>
      <c r="AR120" s="912"/>
      <c r="AS120" s="912"/>
      <c r="AT120" s="913"/>
      <c r="AU120" s="970" t="s">
        <v>470</v>
      </c>
      <c r="AV120" s="971"/>
      <c r="AW120" s="971"/>
      <c r="AX120" s="971"/>
      <c r="AY120" s="972"/>
      <c r="AZ120" s="947" t="s">
        <v>471</v>
      </c>
      <c r="BA120" s="892"/>
      <c r="BB120" s="892"/>
      <c r="BC120" s="892"/>
      <c r="BD120" s="892"/>
      <c r="BE120" s="892"/>
      <c r="BF120" s="892"/>
      <c r="BG120" s="892"/>
      <c r="BH120" s="892"/>
      <c r="BI120" s="892"/>
      <c r="BJ120" s="892"/>
      <c r="BK120" s="892"/>
      <c r="BL120" s="892"/>
      <c r="BM120" s="892"/>
      <c r="BN120" s="892"/>
      <c r="BO120" s="892"/>
      <c r="BP120" s="893"/>
      <c r="BQ120" s="948">
        <v>3448450</v>
      </c>
      <c r="BR120" s="929"/>
      <c r="BS120" s="929"/>
      <c r="BT120" s="929"/>
      <c r="BU120" s="929"/>
      <c r="BV120" s="929">
        <v>3505509</v>
      </c>
      <c r="BW120" s="929"/>
      <c r="BX120" s="929"/>
      <c r="BY120" s="929"/>
      <c r="BZ120" s="929"/>
      <c r="CA120" s="929">
        <v>3460984</v>
      </c>
      <c r="CB120" s="929"/>
      <c r="CC120" s="929"/>
      <c r="CD120" s="929"/>
      <c r="CE120" s="929"/>
      <c r="CF120" s="953">
        <v>82.7</v>
      </c>
      <c r="CG120" s="954"/>
      <c r="CH120" s="954"/>
      <c r="CI120" s="954"/>
      <c r="CJ120" s="954"/>
      <c r="CK120" s="955" t="s">
        <v>472</v>
      </c>
      <c r="CL120" s="939"/>
      <c r="CM120" s="939"/>
      <c r="CN120" s="939"/>
      <c r="CO120" s="940"/>
      <c r="CP120" s="959" t="s">
        <v>473</v>
      </c>
      <c r="CQ120" s="960"/>
      <c r="CR120" s="960"/>
      <c r="CS120" s="960"/>
      <c r="CT120" s="960"/>
      <c r="CU120" s="960"/>
      <c r="CV120" s="960"/>
      <c r="CW120" s="960"/>
      <c r="CX120" s="960"/>
      <c r="CY120" s="960"/>
      <c r="CZ120" s="960"/>
      <c r="DA120" s="960"/>
      <c r="DB120" s="960"/>
      <c r="DC120" s="960"/>
      <c r="DD120" s="960"/>
      <c r="DE120" s="960"/>
      <c r="DF120" s="961"/>
      <c r="DG120" s="948">
        <v>1115002</v>
      </c>
      <c r="DH120" s="929"/>
      <c r="DI120" s="929"/>
      <c r="DJ120" s="929"/>
      <c r="DK120" s="929"/>
      <c r="DL120" s="929">
        <v>979082</v>
      </c>
      <c r="DM120" s="929"/>
      <c r="DN120" s="929"/>
      <c r="DO120" s="929"/>
      <c r="DP120" s="929"/>
      <c r="DQ120" s="929">
        <v>762962</v>
      </c>
      <c r="DR120" s="929"/>
      <c r="DS120" s="929"/>
      <c r="DT120" s="929"/>
      <c r="DU120" s="929"/>
      <c r="DV120" s="930">
        <v>18.2</v>
      </c>
      <c r="DW120" s="930"/>
      <c r="DX120" s="930"/>
      <c r="DY120" s="930"/>
      <c r="DZ120" s="931"/>
    </row>
    <row r="121" spans="1:130" s="248" customFormat="1" ht="26.25" customHeight="1" x14ac:dyDescent="0.2">
      <c r="A121" s="904"/>
      <c r="B121" s="905"/>
      <c r="C121" s="950" t="s">
        <v>474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128</v>
      </c>
      <c r="AB121" s="864"/>
      <c r="AC121" s="864"/>
      <c r="AD121" s="864"/>
      <c r="AE121" s="865"/>
      <c r="AF121" s="866" t="s">
        <v>395</v>
      </c>
      <c r="AG121" s="864"/>
      <c r="AH121" s="864"/>
      <c r="AI121" s="864"/>
      <c r="AJ121" s="865"/>
      <c r="AK121" s="866" t="s">
        <v>128</v>
      </c>
      <c r="AL121" s="864"/>
      <c r="AM121" s="864"/>
      <c r="AN121" s="864"/>
      <c r="AO121" s="865"/>
      <c r="AP121" s="911" t="s">
        <v>128</v>
      </c>
      <c r="AQ121" s="912"/>
      <c r="AR121" s="912"/>
      <c r="AS121" s="912"/>
      <c r="AT121" s="913"/>
      <c r="AU121" s="973"/>
      <c r="AV121" s="974"/>
      <c r="AW121" s="974"/>
      <c r="AX121" s="974"/>
      <c r="AY121" s="975"/>
      <c r="AZ121" s="899" t="s">
        <v>475</v>
      </c>
      <c r="BA121" s="834"/>
      <c r="BB121" s="834"/>
      <c r="BC121" s="834"/>
      <c r="BD121" s="834"/>
      <c r="BE121" s="834"/>
      <c r="BF121" s="834"/>
      <c r="BG121" s="834"/>
      <c r="BH121" s="834"/>
      <c r="BI121" s="834"/>
      <c r="BJ121" s="834"/>
      <c r="BK121" s="834"/>
      <c r="BL121" s="834"/>
      <c r="BM121" s="834"/>
      <c r="BN121" s="834"/>
      <c r="BO121" s="834"/>
      <c r="BP121" s="835"/>
      <c r="BQ121" s="900">
        <v>76200</v>
      </c>
      <c r="BR121" s="901"/>
      <c r="BS121" s="901"/>
      <c r="BT121" s="901"/>
      <c r="BU121" s="901"/>
      <c r="BV121" s="901">
        <v>129759</v>
      </c>
      <c r="BW121" s="901"/>
      <c r="BX121" s="901"/>
      <c r="BY121" s="901"/>
      <c r="BZ121" s="901"/>
      <c r="CA121" s="901">
        <v>144275</v>
      </c>
      <c r="CB121" s="901"/>
      <c r="CC121" s="901"/>
      <c r="CD121" s="901"/>
      <c r="CE121" s="901"/>
      <c r="CF121" s="962">
        <v>3.4</v>
      </c>
      <c r="CG121" s="963"/>
      <c r="CH121" s="963"/>
      <c r="CI121" s="963"/>
      <c r="CJ121" s="963"/>
      <c r="CK121" s="956"/>
      <c r="CL121" s="942"/>
      <c r="CM121" s="942"/>
      <c r="CN121" s="942"/>
      <c r="CO121" s="943"/>
      <c r="CP121" s="922" t="s">
        <v>411</v>
      </c>
      <c r="CQ121" s="923"/>
      <c r="CR121" s="923"/>
      <c r="CS121" s="923"/>
      <c r="CT121" s="923"/>
      <c r="CU121" s="923"/>
      <c r="CV121" s="923"/>
      <c r="CW121" s="923"/>
      <c r="CX121" s="923"/>
      <c r="CY121" s="923"/>
      <c r="CZ121" s="923"/>
      <c r="DA121" s="923"/>
      <c r="DB121" s="923"/>
      <c r="DC121" s="923"/>
      <c r="DD121" s="923"/>
      <c r="DE121" s="923"/>
      <c r="DF121" s="924"/>
      <c r="DG121" s="900">
        <v>428834</v>
      </c>
      <c r="DH121" s="901"/>
      <c r="DI121" s="901"/>
      <c r="DJ121" s="901"/>
      <c r="DK121" s="901"/>
      <c r="DL121" s="901">
        <v>365195</v>
      </c>
      <c r="DM121" s="901"/>
      <c r="DN121" s="901"/>
      <c r="DO121" s="901"/>
      <c r="DP121" s="901"/>
      <c r="DQ121" s="901">
        <v>265972</v>
      </c>
      <c r="DR121" s="901"/>
      <c r="DS121" s="901"/>
      <c r="DT121" s="901"/>
      <c r="DU121" s="901"/>
      <c r="DV121" s="878">
        <v>6.4</v>
      </c>
      <c r="DW121" s="878"/>
      <c r="DX121" s="878"/>
      <c r="DY121" s="878"/>
      <c r="DZ121" s="879"/>
    </row>
    <row r="122" spans="1:130" s="248" customFormat="1" ht="26.25" customHeight="1" x14ac:dyDescent="0.2">
      <c r="A122" s="904"/>
      <c r="B122" s="905"/>
      <c r="C122" s="908" t="s">
        <v>456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128</v>
      </c>
      <c r="AB122" s="864"/>
      <c r="AC122" s="864"/>
      <c r="AD122" s="864"/>
      <c r="AE122" s="865"/>
      <c r="AF122" s="866" t="s">
        <v>395</v>
      </c>
      <c r="AG122" s="864"/>
      <c r="AH122" s="864"/>
      <c r="AI122" s="864"/>
      <c r="AJ122" s="865"/>
      <c r="AK122" s="866" t="s">
        <v>395</v>
      </c>
      <c r="AL122" s="864"/>
      <c r="AM122" s="864"/>
      <c r="AN122" s="864"/>
      <c r="AO122" s="865"/>
      <c r="AP122" s="911" t="s">
        <v>395</v>
      </c>
      <c r="AQ122" s="912"/>
      <c r="AR122" s="912"/>
      <c r="AS122" s="912"/>
      <c r="AT122" s="913"/>
      <c r="AU122" s="973"/>
      <c r="AV122" s="974"/>
      <c r="AW122" s="974"/>
      <c r="AX122" s="974"/>
      <c r="AY122" s="975"/>
      <c r="AZ122" s="966" t="s">
        <v>476</v>
      </c>
      <c r="BA122" s="967"/>
      <c r="BB122" s="967"/>
      <c r="BC122" s="967"/>
      <c r="BD122" s="967"/>
      <c r="BE122" s="967"/>
      <c r="BF122" s="967"/>
      <c r="BG122" s="967"/>
      <c r="BH122" s="967"/>
      <c r="BI122" s="967"/>
      <c r="BJ122" s="967"/>
      <c r="BK122" s="967"/>
      <c r="BL122" s="967"/>
      <c r="BM122" s="967"/>
      <c r="BN122" s="967"/>
      <c r="BO122" s="967"/>
      <c r="BP122" s="968"/>
      <c r="BQ122" s="969">
        <v>8571381</v>
      </c>
      <c r="BR122" s="932"/>
      <c r="BS122" s="932"/>
      <c r="BT122" s="932"/>
      <c r="BU122" s="932"/>
      <c r="BV122" s="932">
        <v>8172196</v>
      </c>
      <c r="BW122" s="932"/>
      <c r="BX122" s="932"/>
      <c r="BY122" s="932"/>
      <c r="BZ122" s="932"/>
      <c r="CA122" s="932">
        <v>8272049</v>
      </c>
      <c r="CB122" s="932"/>
      <c r="CC122" s="932"/>
      <c r="CD122" s="932"/>
      <c r="CE122" s="932"/>
      <c r="CF122" s="933">
        <v>197.6</v>
      </c>
      <c r="CG122" s="934"/>
      <c r="CH122" s="934"/>
      <c r="CI122" s="934"/>
      <c r="CJ122" s="934"/>
      <c r="CK122" s="956"/>
      <c r="CL122" s="942"/>
      <c r="CM122" s="942"/>
      <c r="CN122" s="942"/>
      <c r="CO122" s="943"/>
      <c r="CP122" s="922" t="s">
        <v>416</v>
      </c>
      <c r="CQ122" s="923"/>
      <c r="CR122" s="923"/>
      <c r="CS122" s="923"/>
      <c r="CT122" s="923"/>
      <c r="CU122" s="923"/>
      <c r="CV122" s="923"/>
      <c r="CW122" s="923"/>
      <c r="CX122" s="923"/>
      <c r="CY122" s="923"/>
      <c r="CZ122" s="923"/>
      <c r="DA122" s="923"/>
      <c r="DB122" s="923"/>
      <c r="DC122" s="923"/>
      <c r="DD122" s="923"/>
      <c r="DE122" s="923"/>
      <c r="DF122" s="924"/>
      <c r="DG122" s="900">
        <v>449168</v>
      </c>
      <c r="DH122" s="901"/>
      <c r="DI122" s="901"/>
      <c r="DJ122" s="901"/>
      <c r="DK122" s="901"/>
      <c r="DL122" s="901">
        <v>357271</v>
      </c>
      <c r="DM122" s="901"/>
      <c r="DN122" s="901"/>
      <c r="DO122" s="901"/>
      <c r="DP122" s="901"/>
      <c r="DQ122" s="901">
        <v>244791</v>
      </c>
      <c r="DR122" s="901"/>
      <c r="DS122" s="901"/>
      <c r="DT122" s="901"/>
      <c r="DU122" s="901"/>
      <c r="DV122" s="878">
        <v>5.8</v>
      </c>
      <c r="DW122" s="878"/>
      <c r="DX122" s="878"/>
      <c r="DY122" s="878"/>
      <c r="DZ122" s="879"/>
    </row>
    <row r="123" spans="1:130" s="248" customFormat="1" ht="26.25" customHeight="1" x14ac:dyDescent="0.2">
      <c r="A123" s="904"/>
      <c r="B123" s="905"/>
      <c r="C123" s="908" t="s">
        <v>462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128</v>
      </c>
      <c r="AB123" s="864"/>
      <c r="AC123" s="864"/>
      <c r="AD123" s="864"/>
      <c r="AE123" s="865"/>
      <c r="AF123" s="866" t="s">
        <v>128</v>
      </c>
      <c r="AG123" s="864"/>
      <c r="AH123" s="864"/>
      <c r="AI123" s="864"/>
      <c r="AJ123" s="865"/>
      <c r="AK123" s="866" t="s">
        <v>128</v>
      </c>
      <c r="AL123" s="864"/>
      <c r="AM123" s="864"/>
      <c r="AN123" s="864"/>
      <c r="AO123" s="865"/>
      <c r="AP123" s="911" t="s">
        <v>395</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477</v>
      </c>
      <c r="BP123" s="965"/>
      <c r="BQ123" s="919">
        <v>12096031</v>
      </c>
      <c r="BR123" s="920"/>
      <c r="BS123" s="920"/>
      <c r="BT123" s="920"/>
      <c r="BU123" s="920"/>
      <c r="BV123" s="920">
        <v>11807464</v>
      </c>
      <c r="BW123" s="920"/>
      <c r="BX123" s="920"/>
      <c r="BY123" s="920"/>
      <c r="BZ123" s="920"/>
      <c r="CA123" s="920">
        <v>11877308</v>
      </c>
      <c r="CB123" s="920"/>
      <c r="CC123" s="920"/>
      <c r="CD123" s="920"/>
      <c r="CE123" s="920"/>
      <c r="CF123" s="830"/>
      <c r="CG123" s="831"/>
      <c r="CH123" s="831"/>
      <c r="CI123" s="831"/>
      <c r="CJ123" s="921"/>
      <c r="CK123" s="956"/>
      <c r="CL123" s="942"/>
      <c r="CM123" s="942"/>
      <c r="CN123" s="942"/>
      <c r="CO123" s="943"/>
      <c r="CP123" s="922" t="s">
        <v>478</v>
      </c>
      <c r="CQ123" s="923"/>
      <c r="CR123" s="923"/>
      <c r="CS123" s="923"/>
      <c r="CT123" s="923"/>
      <c r="CU123" s="923"/>
      <c r="CV123" s="923"/>
      <c r="CW123" s="923"/>
      <c r="CX123" s="923"/>
      <c r="CY123" s="923"/>
      <c r="CZ123" s="923"/>
      <c r="DA123" s="923"/>
      <c r="DB123" s="923"/>
      <c r="DC123" s="923"/>
      <c r="DD123" s="923"/>
      <c r="DE123" s="923"/>
      <c r="DF123" s="924"/>
      <c r="DG123" s="863">
        <v>11205</v>
      </c>
      <c r="DH123" s="864"/>
      <c r="DI123" s="864"/>
      <c r="DJ123" s="864"/>
      <c r="DK123" s="865"/>
      <c r="DL123" s="866">
        <v>10032</v>
      </c>
      <c r="DM123" s="864"/>
      <c r="DN123" s="864"/>
      <c r="DO123" s="864"/>
      <c r="DP123" s="865"/>
      <c r="DQ123" s="866">
        <v>8164</v>
      </c>
      <c r="DR123" s="864"/>
      <c r="DS123" s="864"/>
      <c r="DT123" s="864"/>
      <c r="DU123" s="865"/>
      <c r="DV123" s="911">
        <v>0.2</v>
      </c>
      <c r="DW123" s="912"/>
      <c r="DX123" s="912"/>
      <c r="DY123" s="912"/>
      <c r="DZ123" s="913"/>
    </row>
    <row r="124" spans="1:130" s="248" customFormat="1" ht="26.25" customHeight="1" thickBot="1" x14ac:dyDescent="0.25">
      <c r="A124" s="904"/>
      <c r="B124" s="905"/>
      <c r="C124" s="908" t="s">
        <v>465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128</v>
      </c>
      <c r="AB124" s="864"/>
      <c r="AC124" s="864"/>
      <c r="AD124" s="864"/>
      <c r="AE124" s="865"/>
      <c r="AF124" s="866" t="s">
        <v>128</v>
      </c>
      <c r="AG124" s="864"/>
      <c r="AH124" s="864"/>
      <c r="AI124" s="864"/>
      <c r="AJ124" s="865"/>
      <c r="AK124" s="866" t="s">
        <v>395</v>
      </c>
      <c r="AL124" s="864"/>
      <c r="AM124" s="864"/>
      <c r="AN124" s="864"/>
      <c r="AO124" s="865"/>
      <c r="AP124" s="911" t="s">
        <v>395</v>
      </c>
      <c r="AQ124" s="912"/>
      <c r="AR124" s="912"/>
      <c r="AS124" s="912"/>
      <c r="AT124" s="913"/>
      <c r="AU124" s="914" t="s">
        <v>479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395</v>
      </c>
      <c r="BR124" s="918"/>
      <c r="BS124" s="918"/>
      <c r="BT124" s="918"/>
      <c r="BU124" s="918"/>
      <c r="BV124" s="918" t="s">
        <v>128</v>
      </c>
      <c r="BW124" s="918"/>
      <c r="BX124" s="918"/>
      <c r="BY124" s="918"/>
      <c r="BZ124" s="918"/>
      <c r="CA124" s="918" t="s">
        <v>128</v>
      </c>
      <c r="CB124" s="918"/>
      <c r="CC124" s="918"/>
      <c r="CD124" s="918"/>
      <c r="CE124" s="918"/>
      <c r="CF124" s="808"/>
      <c r="CG124" s="809"/>
      <c r="CH124" s="809"/>
      <c r="CI124" s="809"/>
      <c r="CJ124" s="949"/>
      <c r="CK124" s="957"/>
      <c r="CL124" s="957"/>
      <c r="CM124" s="957"/>
      <c r="CN124" s="957"/>
      <c r="CO124" s="958"/>
      <c r="CP124" s="922" t="s">
        <v>480</v>
      </c>
      <c r="CQ124" s="923"/>
      <c r="CR124" s="923"/>
      <c r="CS124" s="923"/>
      <c r="CT124" s="923"/>
      <c r="CU124" s="923"/>
      <c r="CV124" s="923"/>
      <c r="CW124" s="923"/>
      <c r="CX124" s="923"/>
      <c r="CY124" s="923"/>
      <c r="CZ124" s="923"/>
      <c r="DA124" s="923"/>
      <c r="DB124" s="923"/>
      <c r="DC124" s="923"/>
      <c r="DD124" s="923"/>
      <c r="DE124" s="923"/>
      <c r="DF124" s="924"/>
      <c r="DG124" s="846">
        <v>3360</v>
      </c>
      <c r="DH124" s="847"/>
      <c r="DI124" s="847"/>
      <c r="DJ124" s="847"/>
      <c r="DK124" s="848"/>
      <c r="DL124" s="849">
        <v>3265</v>
      </c>
      <c r="DM124" s="847"/>
      <c r="DN124" s="847"/>
      <c r="DO124" s="847"/>
      <c r="DP124" s="848"/>
      <c r="DQ124" s="849">
        <v>3166</v>
      </c>
      <c r="DR124" s="847"/>
      <c r="DS124" s="847"/>
      <c r="DT124" s="847"/>
      <c r="DU124" s="848"/>
      <c r="DV124" s="935">
        <v>0.1</v>
      </c>
      <c r="DW124" s="936"/>
      <c r="DX124" s="936"/>
      <c r="DY124" s="936"/>
      <c r="DZ124" s="937"/>
    </row>
    <row r="125" spans="1:130" s="248" customFormat="1" ht="26.25" customHeight="1" x14ac:dyDescent="0.2">
      <c r="A125" s="904"/>
      <c r="B125" s="905"/>
      <c r="C125" s="908" t="s">
        <v>467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128</v>
      </c>
      <c r="AB125" s="864"/>
      <c r="AC125" s="864"/>
      <c r="AD125" s="864"/>
      <c r="AE125" s="865"/>
      <c r="AF125" s="866" t="s">
        <v>128</v>
      </c>
      <c r="AG125" s="864"/>
      <c r="AH125" s="864"/>
      <c r="AI125" s="864"/>
      <c r="AJ125" s="865"/>
      <c r="AK125" s="866" t="s">
        <v>128</v>
      </c>
      <c r="AL125" s="864"/>
      <c r="AM125" s="864"/>
      <c r="AN125" s="864"/>
      <c r="AO125" s="865"/>
      <c r="AP125" s="911" t="s">
        <v>128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481</v>
      </c>
      <c r="CL125" s="939"/>
      <c r="CM125" s="939"/>
      <c r="CN125" s="939"/>
      <c r="CO125" s="940"/>
      <c r="CP125" s="947" t="s">
        <v>482</v>
      </c>
      <c r="CQ125" s="892"/>
      <c r="CR125" s="892"/>
      <c r="CS125" s="892"/>
      <c r="CT125" s="892"/>
      <c r="CU125" s="892"/>
      <c r="CV125" s="892"/>
      <c r="CW125" s="892"/>
      <c r="CX125" s="892"/>
      <c r="CY125" s="892"/>
      <c r="CZ125" s="892"/>
      <c r="DA125" s="892"/>
      <c r="DB125" s="892"/>
      <c r="DC125" s="892"/>
      <c r="DD125" s="892"/>
      <c r="DE125" s="892"/>
      <c r="DF125" s="893"/>
      <c r="DG125" s="948" t="s">
        <v>128</v>
      </c>
      <c r="DH125" s="929"/>
      <c r="DI125" s="929"/>
      <c r="DJ125" s="929"/>
      <c r="DK125" s="929"/>
      <c r="DL125" s="929" t="s">
        <v>395</v>
      </c>
      <c r="DM125" s="929"/>
      <c r="DN125" s="929"/>
      <c r="DO125" s="929"/>
      <c r="DP125" s="929"/>
      <c r="DQ125" s="929" t="s">
        <v>395</v>
      </c>
      <c r="DR125" s="929"/>
      <c r="DS125" s="929"/>
      <c r="DT125" s="929"/>
      <c r="DU125" s="929"/>
      <c r="DV125" s="930" t="s">
        <v>128</v>
      </c>
      <c r="DW125" s="930"/>
      <c r="DX125" s="930"/>
      <c r="DY125" s="930"/>
      <c r="DZ125" s="931"/>
    </row>
    <row r="126" spans="1:130" s="248" customFormat="1" ht="26.25" customHeight="1" thickBot="1" x14ac:dyDescent="0.25">
      <c r="A126" s="904"/>
      <c r="B126" s="905"/>
      <c r="C126" s="908" t="s">
        <v>469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128</v>
      </c>
      <c r="AB126" s="864"/>
      <c r="AC126" s="864"/>
      <c r="AD126" s="864"/>
      <c r="AE126" s="865"/>
      <c r="AF126" s="866" t="s">
        <v>128</v>
      </c>
      <c r="AG126" s="864"/>
      <c r="AH126" s="864"/>
      <c r="AI126" s="864"/>
      <c r="AJ126" s="865"/>
      <c r="AK126" s="866" t="s">
        <v>128</v>
      </c>
      <c r="AL126" s="864"/>
      <c r="AM126" s="864"/>
      <c r="AN126" s="864"/>
      <c r="AO126" s="865"/>
      <c r="AP126" s="911" t="s">
        <v>128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483</v>
      </c>
      <c r="CQ126" s="834"/>
      <c r="CR126" s="834"/>
      <c r="CS126" s="834"/>
      <c r="CT126" s="834"/>
      <c r="CU126" s="834"/>
      <c r="CV126" s="834"/>
      <c r="CW126" s="834"/>
      <c r="CX126" s="834"/>
      <c r="CY126" s="834"/>
      <c r="CZ126" s="834"/>
      <c r="DA126" s="834"/>
      <c r="DB126" s="834"/>
      <c r="DC126" s="834"/>
      <c r="DD126" s="834"/>
      <c r="DE126" s="834"/>
      <c r="DF126" s="835"/>
      <c r="DG126" s="900" t="s">
        <v>128</v>
      </c>
      <c r="DH126" s="901"/>
      <c r="DI126" s="901"/>
      <c r="DJ126" s="901"/>
      <c r="DK126" s="901"/>
      <c r="DL126" s="901" t="s">
        <v>395</v>
      </c>
      <c r="DM126" s="901"/>
      <c r="DN126" s="901"/>
      <c r="DO126" s="901"/>
      <c r="DP126" s="901"/>
      <c r="DQ126" s="901" t="s">
        <v>128</v>
      </c>
      <c r="DR126" s="901"/>
      <c r="DS126" s="901"/>
      <c r="DT126" s="901"/>
      <c r="DU126" s="901"/>
      <c r="DV126" s="878" t="s">
        <v>128</v>
      </c>
      <c r="DW126" s="878"/>
      <c r="DX126" s="878"/>
      <c r="DY126" s="878"/>
      <c r="DZ126" s="879"/>
    </row>
    <row r="127" spans="1:130" s="248" customFormat="1" ht="26.25" customHeight="1" x14ac:dyDescent="0.2">
      <c r="A127" s="906"/>
      <c r="B127" s="907"/>
      <c r="C127" s="925" t="s">
        <v>484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128</v>
      </c>
      <c r="AB127" s="864"/>
      <c r="AC127" s="864"/>
      <c r="AD127" s="864"/>
      <c r="AE127" s="865"/>
      <c r="AF127" s="866" t="s">
        <v>128</v>
      </c>
      <c r="AG127" s="864"/>
      <c r="AH127" s="864"/>
      <c r="AI127" s="864"/>
      <c r="AJ127" s="865"/>
      <c r="AK127" s="866" t="s">
        <v>128</v>
      </c>
      <c r="AL127" s="864"/>
      <c r="AM127" s="864"/>
      <c r="AN127" s="864"/>
      <c r="AO127" s="865"/>
      <c r="AP127" s="911" t="s">
        <v>128</v>
      </c>
      <c r="AQ127" s="912"/>
      <c r="AR127" s="912"/>
      <c r="AS127" s="912"/>
      <c r="AT127" s="913"/>
      <c r="AU127" s="284"/>
      <c r="AV127" s="284"/>
      <c r="AW127" s="284"/>
      <c r="AX127" s="928" t="s">
        <v>485</v>
      </c>
      <c r="AY127" s="896"/>
      <c r="AZ127" s="896"/>
      <c r="BA127" s="896"/>
      <c r="BB127" s="896"/>
      <c r="BC127" s="896"/>
      <c r="BD127" s="896"/>
      <c r="BE127" s="897"/>
      <c r="BF127" s="895" t="s">
        <v>486</v>
      </c>
      <c r="BG127" s="896"/>
      <c r="BH127" s="896"/>
      <c r="BI127" s="896"/>
      <c r="BJ127" s="896"/>
      <c r="BK127" s="896"/>
      <c r="BL127" s="897"/>
      <c r="BM127" s="895" t="s">
        <v>487</v>
      </c>
      <c r="BN127" s="896"/>
      <c r="BO127" s="896"/>
      <c r="BP127" s="896"/>
      <c r="BQ127" s="896"/>
      <c r="BR127" s="896"/>
      <c r="BS127" s="897"/>
      <c r="BT127" s="895" t="s">
        <v>488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489</v>
      </c>
      <c r="CQ127" s="834"/>
      <c r="CR127" s="834"/>
      <c r="CS127" s="834"/>
      <c r="CT127" s="834"/>
      <c r="CU127" s="834"/>
      <c r="CV127" s="834"/>
      <c r="CW127" s="834"/>
      <c r="CX127" s="834"/>
      <c r="CY127" s="834"/>
      <c r="CZ127" s="834"/>
      <c r="DA127" s="834"/>
      <c r="DB127" s="834"/>
      <c r="DC127" s="834"/>
      <c r="DD127" s="834"/>
      <c r="DE127" s="834"/>
      <c r="DF127" s="835"/>
      <c r="DG127" s="900" t="s">
        <v>128</v>
      </c>
      <c r="DH127" s="901"/>
      <c r="DI127" s="901"/>
      <c r="DJ127" s="901"/>
      <c r="DK127" s="901"/>
      <c r="DL127" s="901" t="s">
        <v>128</v>
      </c>
      <c r="DM127" s="901"/>
      <c r="DN127" s="901"/>
      <c r="DO127" s="901"/>
      <c r="DP127" s="901"/>
      <c r="DQ127" s="901" t="s">
        <v>128</v>
      </c>
      <c r="DR127" s="901"/>
      <c r="DS127" s="901"/>
      <c r="DT127" s="901"/>
      <c r="DU127" s="901"/>
      <c r="DV127" s="878" t="s">
        <v>128</v>
      </c>
      <c r="DW127" s="878"/>
      <c r="DX127" s="878"/>
      <c r="DY127" s="878"/>
      <c r="DZ127" s="879"/>
    </row>
    <row r="128" spans="1:130" s="248" customFormat="1" ht="26.25" customHeight="1" thickBot="1" x14ac:dyDescent="0.25">
      <c r="A128" s="880" t="s">
        <v>490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491</v>
      </c>
      <c r="X128" s="882"/>
      <c r="Y128" s="882"/>
      <c r="Z128" s="883"/>
      <c r="AA128" s="884">
        <v>2149</v>
      </c>
      <c r="AB128" s="885"/>
      <c r="AC128" s="885"/>
      <c r="AD128" s="885"/>
      <c r="AE128" s="886"/>
      <c r="AF128" s="887">
        <v>1391</v>
      </c>
      <c r="AG128" s="885"/>
      <c r="AH128" s="885"/>
      <c r="AI128" s="885"/>
      <c r="AJ128" s="886"/>
      <c r="AK128" s="887">
        <v>4855</v>
      </c>
      <c r="AL128" s="885"/>
      <c r="AM128" s="885"/>
      <c r="AN128" s="885"/>
      <c r="AO128" s="886"/>
      <c r="AP128" s="888"/>
      <c r="AQ128" s="889"/>
      <c r="AR128" s="889"/>
      <c r="AS128" s="889"/>
      <c r="AT128" s="890"/>
      <c r="AU128" s="284"/>
      <c r="AV128" s="284"/>
      <c r="AW128" s="284"/>
      <c r="AX128" s="891" t="s">
        <v>492</v>
      </c>
      <c r="AY128" s="892"/>
      <c r="AZ128" s="892"/>
      <c r="BA128" s="892"/>
      <c r="BB128" s="892"/>
      <c r="BC128" s="892"/>
      <c r="BD128" s="892"/>
      <c r="BE128" s="893"/>
      <c r="BF128" s="870" t="s">
        <v>128</v>
      </c>
      <c r="BG128" s="871"/>
      <c r="BH128" s="871"/>
      <c r="BI128" s="871"/>
      <c r="BJ128" s="871"/>
      <c r="BK128" s="871"/>
      <c r="BL128" s="894"/>
      <c r="BM128" s="870">
        <v>14.95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493</v>
      </c>
      <c r="CQ128" s="812"/>
      <c r="CR128" s="812"/>
      <c r="CS128" s="812"/>
      <c r="CT128" s="812"/>
      <c r="CU128" s="812"/>
      <c r="CV128" s="812"/>
      <c r="CW128" s="812"/>
      <c r="CX128" s="812"/>
      <c r="CY128" s="812"/>
      <c r="CZ128" s="812"/>
      <c r="DA128" s="812"/>
      <c r="DB128" s="812"/>
      <c r="DC128" s="812"/>
      <c r="DD128" s="812"/>
      <c r="DE128" s="812"/>
      <c r="DF128" s="813"/>
      <c r="DG128" s="874" t="s">
        <v>128</v>
      </c>
      <c r="DH128" s="875"/>
      <c r="DI128" s="875"/>
      <c r="DJ128" s="875"/>
      <c r="DK128" s="875"/>
      <c r="DL128" s="875" t="s">
        <v>395</v>
      </c>
      <c r="DM128" s="875"/>
      <c r="DN128" s="875"/>
      <c r="DO128" s="875"/>
      <c r="DP128" s="875"/>
      <c r="DQ128" s="875" t="s">
        <v>128</v>
      </c>
      <c r="DR128" s="875"/>
      <c r="DS128" s="875"/>
      <c r="DT128" s="875"/>
      <c r="DU128" s="875"/>
      <c r="DV128" s="876" t="s">
        <v>128</v>
      </c>
      <c r="DW128" s="876"/>
      <c r="DX128" s="876"/>
      <c r="DY128" s="876"/>
      <c r="DZ128" s="877"/>
    </row>
    <row r="129" spans="1:131" s="248" customFormat="1" ht="26.25" customHeight="1" x14ac:dyDescent="0.2">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494</v>
      </c>
      <c r="X129" s="861"/>
      <c r="Y129" s="861"/>
      <c r="Z129" s="862"/>
      <c r="AA129" s="863">
        <v>5113574</v>
      </c>
      <c r="AB129" s="864"/>
      <c r="AC129" s="864"/>
      <c r="AD129" s="864"/>
      <c r="AE129" s="865"/>
      <c r="AF129" s="866">
        <v>4955111</v>
      </c>
      <c r="AG129" s="864"/>
      <c r="AH129" s="864"/>
      <c r="AI129" s="864"/>
      <c r="AJ129" s="865"/>
      <c r="AK129" s="866">
        <v>5072870</v>
      </c>
      <c r="AL129" s="864"/>
      <c r="AM129" s="864"/>
      <c r="AN129" s="864"/>
      <c r="AO129" s="865"/>
      <c r="AP129" s="867"/>
      <c r="AQ129" s="868"/>
      <c r="AR129" s="868"/>
      <c r="AS129" s="868"/>
      <c r="AT129" s="869"/>
      <c r="AU129" s="286"/>
      <c r="AV129" s="286"/>
      <c r="AW129" s="286"/>
      <c r="AX129" s="833" t="s">
        <v>495</v>
      </c>
      <c r="AY129" s="834"/>
      <c r="AZ129" s="834"/>
      <c r="BA129" s="834"/>
      <c r="BB129" s="834"/>
      <c r="BC129" s="834"/>
      <c r="BD129" s="834"/>
      <c r="BE129" s="835"/>
      <c r="BF129" s="853" t="s">
        <v>395</v>
      </c>
      <c r="BG129" s="854"/>
      <c r="BH129" s="854"/>
      <c r="BI129" s="854"/>
      <c r="BJ129" s="854"/>
      <c r="BK129" s="854"/>
      <c r="BL129" s="855"/>
      <c r="BM129" s="853">
        <v>19.95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496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497</v>
      </c>
      <c r="X130" s="861"/>
      <c r="Y130" s="861"/>
      <c r="Z130" s="862"/>
      <c r="AA130" s="863">
        <v>1074602</v>
      </c>
      <c r="AB130" s="864"/>
      <c r="AC130" s="864"/>
      <c r="AD130" s="864"/>
      <c r="AE130" s="865"/>
      <c r="AF130" s="866">
        <v>955379</v>
      </c>
      <c r="AG130" s="864"/>
      <c r="AH130" s="864"/>
      <c r="AI130" s="864"/>
      <c r="AJ130" s="865"/>
      <c r="AK130" s="866">
        <v>887044</v>
      </c>
      <c r="AL130" s="864"/>
      <c r="AM130" s="864"/>
      <c r="AN130" s="864"/>
      <c r="AO130" s="865"/>
      <c r="AP130" s="867"/>
      <c r="AQ130" s="868"/>
      <c r="AR130" s="868"/>
      <c r="AS130" s="868"/>
      <c r="AT130" s="869"/>
      <c r="AU130" s="286"/>
      <c r="AV130" s="286"/>
      <c r="AW130" s="286"/>
      <c r="AX130" s="833" t="s">
        <v>498</v>
      </c>
      <c r="AY130" s="834"/>
      <c r="AZ130" s="834"/>
      <c r="BA130" s="834"/>
      <c r="BB130" s="834"/>
      <c r="BC130" s="834"/>
      <c r="BD130" s="834"/>
      <c r="BE130" s="835"/>
      <c r="BF130" s="836">
        <v>5.6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499</v>
      </c>
      <c r="X131" s="844"/>
      <c r="Y131" s="844"/>
      <c r="Z131" s="845"/>
      <c r="AA131" s="846">
        <v>4038972</v>
      </c>
      <c r="AB131" s="847"/>
      <c r="AC131" s="847"/>
      <c r="AD131" s="847"/>
      <c r="AE131" s="848"/>
      <c r="AF131" s="849">
        <v>3999732</v>
      </c>
      <c r="AG131" s="847"/>
      <c r="AH131" s="847"/>
      <c r="AI131" s="847"/>
      <c r="AJ131" s="848"/>
      <c r="AK131" s="849">
        <v>4185826</v>
      </c>
      <c r="AL131" s="847"/>
      <c r="AM131" s="847"/>
      <c r="AN131" s="847"/>
      <c r="AO131" s="848"/>
      <c r="AP131" s="850"/>
      <c r="AQ131" s="851"/>
      <c r="AR131" s="851"/>
      <c r="AS131" s="851"/>
      <c r="AT131" s="852"/>
      <c r="AU131" s="286"/>
      <c r="AV131" s="286"/>
      <c r="AW131" s="286"/>
      <c r="AX131" s="811" t="s">
        <v>500</v>
      </c>
      <c r="AY131" s="812"/>
      <c r="AZ131" s="812"/>
      <c r="BA131" s="812"/>
      <c r="BB131" s="812"/>
      <c r="BC131" s="812"/>
      <c r="BD131" s="812"/>
      <c r="BE131" s="813"/>
      <c r="BF131" s="814" t="s">
        <v>128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502</v>
      </c>
      <c r="W132" s="824"/>
      <c r="X132" s="824"/>
      <c r="Y132" s="824"/>
      <c r="Z132" s="825"/>
      <c r="AA132" s="826">
        <v>8.2086728999999998</v>
      </c>
      <c r="AB132" s="827"/>
      <c r="AC132" s="827"/>
      <c r="AD132" s="827"/>
      <c r="AE132" s="828"/>
      <c r="AF132" s="829">
        <v>5.9783255479999999</v>
      </c>
      <c r="AG132" s="827"/>
      <c r="AH132" s="827"/>
      <c r="AI132" s="827"/>
      <c r="AJ132" s="828"/>
      <c r="AK132" s="829">
        <v>2.847586116</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503</v>
      </c>
      <c r="W133" s="803"/>
      <c r="X133" s="803"/>
      <c r="Y133" s="803"/>
      <c r="Z133" s="804"/>
      <c r="AA133" s="805">
        <v>9.1</v>
      </c>
      <c r="AB133" s="806"/>
      <c r="AC133" s="806"/>
      <c r="AD133" s="806"/>
      <c r="AE133" s="807"/>
      <c r="AF133" s="805">
        <v>7.8</v>
      </c>
      <c r="AG133" s="806"/>
      <c r="AH133" s="806"/>
      <c r="AI133" s="806"/>
      <c r="AJ133" s="807"/>
      <c r="AK133" s="805">
        <v>5.6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fwrsJC3N0AXIR7UfgCqGbRPTAdw8ogdYfLLP44/C0M4oYpjSsX0NpslQ2VhwPqPF2T13hsry8TTTCnxDDzCIA==" saltValue="llBZDO2p691nEhCCmE2WX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504</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W5ovRfn4vfoKYXcPKga7tiP755l5Xjp0jFTN7is+xNd+sYEJBqlgBi9BY7jSVJ+dOdbny9tgtvljKanf7wSSGg==" saltValue="GjwjAqx8XnRKMlf2vUs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1gi4yWZZKvLADuFHwbSNlogEDirtIBcW3CB8k3e1cV79ZNkYzQYLeWnZNSnHJLhda8bBR9TM541t/yjJHBvqfw==" saltValue="CiiMr1hNm4yCpxNl+HzX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9" t="s">
        <v>507</v>
      </c>
      <c r="AP7" s="305"/>
      <c r="AQ7" s="306" t="s">
        <v>508</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40"/>
      <c r="AP8" s="311" t="s">
        <v>509</v>
      </c>
      <c r="AQ8" s="312" t="s">
        <v>510</v>
      </c>
      <c r="AR8" s="313" t="s">
        <v>511</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30" t="s">
        <v>512</v>
      </c>
      <c r="AL9" s="1231"/>
      <c r="AM9" s="1231"/>
      <c r="AN9" s="1232"/>
      <c r="AO9" s="314">
        <v>1360360</v>
      </c>
      <c r="AP9" s="314">
        <v>132615</v>
      </c>
      <c r="AQ9" s="315">
        <v>99000</v>
      </c>
      <c r="AR9" s="316">
        <v>34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30" t="s">
        <v>513</v>
      </c>
      <c r="AL10" s="1231"/>
      <c r="AM10" s="1231"/>
      <c r="AN10" s="1232"/>
      <c r="AO10" s="317">
        <v>256136</v>
      </c>
      <c r="AP10" s="317">
        <v>24969</v>
      </c>
      <c r="AQ10" s="318">
        <v>14922</v>
      </c>
      <c r="AR10" s="319">
        <v>67.3</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30" t="s">
        <v>514</v>
      </c>
      <c r="AL11" s="1231"/>
      <c r="AM11" s="1231"/>
      <c r="AN11" s="1232"/>
      <c r="AO11" s="317" t="s">
        <v>515</v>
      </c>
      <c r="AP11" s="317" t="s">
        <v>515</v>
      </c>
      <c r="AQ11" s="318">
        <v>769</v>
      </c>
      <c r="AR11" s="319" t="s">
        <v>515</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30" t="s">
        <v>516</v>
      </c>
      <c r="AL12" s="1231"/>
      <c r="AM12" s="1231"/>
      <c r="AN12" s="1232"/>
      <c r="AO12" s="317" t="s">
        <v>515</v>
      </c>
      <c r="AP12" s="317" t="s">
        <v>515</v>
      </c>
      <c r="AQ12" s="318" t="s">
        <v>515</v>
      </c>
      <c r="AR12" s="319" t="s">
        <v>515</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30" t="s">
        <v>517</v>
      </c>
      <c r="AL13" s="1231"/>
      <c r="AM13" s="1231"/>
      <c r="AN13" s="1232"/>
      <c r="AO13" s="317">
        <v>82385</v>
      </c>
      <c r="AP13" s="317">
        <v>8031</v>
      </c>
      <c r="AQ13" s="318">
        <v>4122</v>
      </c>
      <c r="AR13" s="319">
        <v>94.8</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30" t="s">
        <v>518</v>
      </c>
      <c r="AL14" s="1231"/>
      <c r="AM14" s="1231"/>
      <c r="AN14" s="1232"/>
      <c r="AO14" s="317">
        <v>22079</v>
      </c>
      <c r="AP14" s="317">
        <v>2152</v>
      </c>
      <c r="AQ14" s="318">
        <v>2449</v>
      </c>
      <c r="AR14" s="319">
        <v>-12.1</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3" t="s">
        <v>519</v>
      </c>
      <c r="AL15" s="1234"/>
      <c r="AM15" s="1234"/>
      <c r="AN15" s="1235"/>
      <c r="AO15" s="317">
        <v>-114770</v>
      </c>
      <c r="AP15" s="317">
        <v>-11188</v>
      </c>
      <c r="AQ15" s="318">
        <v>-7484</v>
      </c>
      <c r="AR15" s="319">
        <v>49.5</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3" t="s">
        <v>188</v>
      </c>
      <c r="AL16" s="1234"/>
      <c r="AM16" s="1234"/>
      <c r="AN16" s="1235"/>
      <c r="AO16" s="317">
        <v>1606190</v>
      </c>
      <c r="AP16" s="317">
        <v>156579</v>
      </c>
      <c r="AQ16" s="318">
        <v>113777</v>
      </c>
      <c r="AR16" s="319">
        <v>37.6</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6" t="s">
        <v>524</v>
      </c>
      <c r="AL21" s="1237"/>
      <c r="AM21" s="1237"/>
      <c r="AN21" s="1238"/>
      <c r="AO21" s="330">
        <v>15.79</v>
      </c>
      <c r="AP21" s="331">
        <v>10.16</v>
      </c>
      <c r="AQ21" s="332">
        <v>5.63</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6" t="s">
        <v>525</v>
      </c>
      <c r="AL22" s="1237"/>
      <c r="AM22" s="1237"/>
      <c r="AN22" s="1238"/>
      <c r="AO22" s="335">
        <v>92.8</v>
      </c>
      <c r="AP22" s="336">
        <v>96.4</v>
      </c>
      <c r="AQ22" s="337">
        <v>-3.6</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9" t="s">
        <v>507</v>
      </c>
      <c r="AP30" s="305"/>
      <c r="AQ30" s="306" t="s">
        <v>508</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40"/>
      <c r="AP31" s="311" t="s">
        <v>509</v>
      </c>
      <c r="AQ31" s="312" t="s">
        <v>510</v>
      </c>
      <c r="AR31" s="313" t="s">
        <v>511</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529</v>
      </c>
      <c r="AL32" s="1220"/>
      <c r="AM32" s="1220"/>
      <c r="AN32" s="1221"/>
      <c r="AO32" s="345">
        <v>748356</v>
      </c>
      <c r="AP32" s="345">
        <v>72953</v>
      </c>
      <c r="AQ32" s="346">
        <v>56454</v>
      </c>
      <c r="AR32" s="347">
        <v>29.2</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530</v>
      </c>
      <c r="AL33" s="1220"/>
      <c r="AM33" s="1220"/>
      <c r="AN33" s="1221"/>
      <c r="AO33" s="345" t="s">
        <v>515</v>
      </c>
      <c r="AP33" s="345" t="s">
        <v>515</v>
      </c>
      <c r="AQ33" s="346" t="s">
        <v>515</v>
      </c>
      <c r="AR33" s="347" t="s">
        <v>515</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531</v>
      </c>
      <c r="AL34" s="1220"/>
      <c r="AM34" s="1220"/>
      <c r="AN34" s="1221"/>
      <c r="AO34" s="345" t="s">
        <v>515</v>
      </c>
      <c r="AP34" s="345" t="s">
        <v>515</v>
      </c>
      <c r="AQ34" s="346" t="s">
        <v>515</v>
      </c>
      <c r="AR34" s="347" t="s">
        <v>515</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532</v>
      </c>
      <c r="AL35" s="1220"/>
      <c r="AM35" s="1220"/>
      <c r="AN35" s="1221"/>
      <c r="AO35" s="345">
        <v>216003</v>
      </c>
      <c r="AP35" s="345">
        <v>21057</v>
      </c>
      <c r="AQ35" s="346">
        <v>20776</v>
      </c>
      <c r="AR35" s="347">
        <v>1.4</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533</v>
      </c>
      <c r="AL36" s="1220"/>
      <c r="AM36" s="1220"/>
      <c r="AN36" s="1221"/>
      <c r="AO36" s="345">
        <v>46735</v>
      </c>
      <c r="AP36" s="345">
        <v>4556</v>
      </c>
      <c r="AQ36" s="346">
        <v>4629</v>
      </c>
      <c r="AR36" s="347">
        <v>-1.6</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534</v>
      </c>
      <c r="AL37" s="1220"/>
      <c r="AM37" s="1220"/>
      <c r="AN37" s="1221"/>
      <c r="AO37" s="345" t="s">
        <v>515</v>
      </c>
      <c r="AP37" s="345" t="s">
        <v>515</v>
      </c>
      <c r="AQ37" s="346">
        <v>590</v>
      </c>
      <c r="AR37" s="347" t="s">
        <v>515</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6" t="s">
        <v>535</v>
      </c>
      <c r="AL38" s="1217"/>
      <c r="AM38" s="1217"/>
      <c r="AN38" s="1218"/>
      <c r="AO38" s="348" t="s">
        <v>515</v>
      </c>
      <c r="AP38" s="348" t="s">
        <v>515</v>
      </c>
      <c r="AQ38" s="349">
        <v>4</v>
      </c>
      <c r="AR38" s="337" t="s">
        <v>515</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6" t="s">
        <v>536</v>
      </c>
      <c r="AL39" s="1217"/>
      <c r="AM39" s="1217"/>
      <c r="AN39" s="1218"/>
      <c r="AO39" s="345">
        <v>-4855</v>
      </c>
      <c r="AP39" s="345">
        <v>-473</v>
      </c>
      <c r="AQ39" s="346">
        <v>-1455</v>
      </c>
      <c r="AR39" s="347">
        <v>-67.5</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537</v>
      </c>
      <c r="AL40" s="1220"/>
      <c r="AM40" s="1220"/>
      <c r="AN40" s="1221"/>
      <c r="AO40" s="345">
        <v>-887044</v>
      </c>
      <c r="AP40" s="345">
        <v>-86473</v>
      </c>
      <c r="AQ40" s="346">
        <v>-55724</v>
      </c>
      <c r="AR40" s="347">
        <v>55.2</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2" t="s">
        <v>300</v>
      </c>
      <c r="AL41" s="1223"/>
      <c r="AM41" s="1223"/>
      <c r="AN41" s="1224"/>
      <c r="AO41" s="345">
        <v>119195</v>
      </c>
      <c r="AP41" s="345">
        <v>11620</v>
      </c>
      <c r="AQ41" s="346">
        <v>25274</v>
      </c>
      <c r="AR41" s="347">
        <v>-54</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5" t="s">
        <v>507</v>
      </c>
      <c r="AN49" s="1227" t="s">
        <v>541</v>
      </c>
      <c r="AO49" s="1228"/>
      <c r="AP49" s="1228"/>
      <c r="AQ49" s="1228"/>
      <c r="AR49" s="1229"/>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6"/>
      <c r="AN50" s="361" t="s">
        <v>542</v>
      </c>
      <c r="AO50" s="362" t="s">
        <v>543</v>
      </c>
      <c r="AP50" s="363" t="s">
        <v>544</v>
      </c>
      <c r="AQ50" s="364" t="s">
        <v>545</v>
      </c>
      <c r="AR50" s="365" t="s">
        <v>546</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1823292</v>
      </c>
      <c r="AN51" s="367">
        <v>165498</v>
      </c>
      <c r="AO51" s="368">
        <v>18</v>
      </c>
      <c r="AP51" s="369">
        <v>78903</v>
      </c>
      <c r="AQ51" s="370">
        <v>-25.6</v>
      </c>
      <c r="AR51" s="371">
        <v>43.6</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892348</v>
      </c>
      <c r="AN52" s="375">
        <v>80997</v>
      </c>
      <c r="AO52" s="376">
        <v>88.9</v>
      </c>
      <c r="AP52" s="377">
        <v>49201</v>
      </c>
      <c r="AQ52" s="378">
        <v>11.1</v>
      </c>
      <c r="AR52" s="379">
        <v>77.8</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1971994</v>
      </c>
      <c r="AN53" s="367">
        <v>181433</v>
      </c>
      <c r="AO53" s="368">
        <v>9.6</v>
      </c>
      <c r="AP53" s="369">
        <v>82993</v>
      </c>
      <c r="AQ53" s="370">
        <v>5.2</v>
      </c>
      <c r="AR53" s="371">
        <v>4.4000000000000004</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1040260</v>
      </c>
      <c r="AN54" s="375">
        <v>95709</v>
      </c>
      <c r="AO54" s="376">
        <v>18.2</v>
      </c>
      <c r="AP54" s="377">
        <v>46787</v>
      </c>
      <c r="AQ54" s="378">
        <v>-4.9000000000000004</v>
      </c>
      <c r="AR54" s="379">
        <v>23.1</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1602454</v>
      </c>
      <c r="AN55" s="367">
        <v>149748</v>
      </c>
      <c r="AO55" s="368">
        <v>-17.5</v>
      </c>
      <c r="AP55" s="369">
        <v>108252</v>
      </c>
      <c r="AQ55" s="370">
        <v>30.4</v>
      </c>
      <c r="AR55" s="371">
        <v>-47.9</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1071371</v>
      </c>
      <c r="AN56" s="375">
        <v>100119</v>
      </c>
      <c r="AO56" s="376">
        <v>4.5999999999999996</v>
      </c>
      <c r="AP56" s="377">
        <v>50321</v>
      </c>
      <c r="AQ56" s="378">
        <v>7.6</v>
      </c>
      <c r="AR56" s="379">
        <v>-3</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1526771</v>
      </c>
      <c r="AN57" s="367">
        <v>145587</v>
      </c>
      <c r="AO57" s="368">
        <v>-2.8</v>
      </c>
      <c r="AP57" s="369">
        <v>93492</v>
      </c>
      <c r="AQ57" s="370">
        <v>-13.6</v>
      </c>
      <c r="AR57" s="371">
        <v>10.8</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660716</v>
      </c>
      <c r="AN58" s="375">
        <v>63003</v>
      </c>
      <c r="AO58" s="376">
        <v>-37.1</v>
      </c>
      <c r="AP58" s="377">
        <v>53316</v>
      </c>
      <c r="AQ58" s="378">
        <v>6</v>
      </c>
      <c r="AR58" s="379">
        <v>-43.1</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2364642</v>
      </c>
      <c r="AN59" s="367">
        <v>230517</v>
      </c>
      <c r="AO59" s="368">
        <v>58.3</v>
      </c>
      <c r="AP59" s="369">
        <v>94796</v>
      </c>
      <c r="AQ59" s="370">
        <v>1.4</v>
      </c>
      <c r="AR59" s="371">
        <v>56.9</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1476158</v>
      </c>
      <c r="AN60" s="375">
        <v>143903</v>
      </c>
      <c r="AO60" s="376">
        <v>128.4</v>
      </c>
      <c r="AP60" s="377">
        <v>55781</v>
      </c>
      <c r="AQ60" s="378">
        <v>4.5999999999999996</v>
      </c>
      <c r="AR60" s="379">
        <v>123.8</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1857831</v>
      </c>
      <c r="AN61" s="382">
        <v>174557</v>
      </c>
      <c r="AO61" s="383">
        <v>13.1</v>
      </c>
      <c r="AP61" s="384">
        <v>91687</v>
      </c>
      <c r="AQ61" s="385">
        <v>-0.4</v>
      </c>
      <c r="AR61" s="371">
        <v>13.5</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1028171</v>
      </c>
      <c r="AN62" s="375">
        <v>96746</v>
      </c>
      <c r="AO62" s="376">
        <v>40.6</v>
      </c>
      <c r="AP62" s="377">
        <v>51081</v>
      </c>
      <c r="AQ62" s="378">
        <v>4.9000000000000004</v>
      </c>
      <c r="AR62" s="379">
        <v>35.700000000000003</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rj/ZyM8qbmJ2BLt9VbgL58yTppmreokkNHSDhJMPWL2A1nArRYxyVSxwUfyjQp1vqoJbI6jtzzeJIxxMna90EA==" saltValue="YO6MhjPs0DxDh+FnKJxQb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555</v>
      </c>
    </row>
    <row r="121" spans="125:125" ht="13.5" hidden="1" customHeight="1" x14ac:dyDescent="0.2">
      <c r="DU121" s="292"/>
    </row>
  </sheetData>
  <sheetProtection algorithmName="SHA-512" hashValue="JVeSCvuyeTMQia58kcvqiX+w+jhTF55ueLBoX6xttfWel15wNA8bIh04RccnfUInESDASg1Hb1pG8M/oQCEjvw==" saltValue="5VyvHynQqdFs/ncCQP2Ju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556</v>
      </c>
    </row>
  </sheetData>
  <sheetProtection algorithmName="SHA-512" hashValue="vTYWcpVfVcWElq3Ep5SKRkblytr21Ea703sdg6hUgHuN3bm4n2/A7muwUWs6Lwg7CV3Oe6Q0o7+dCzITH8bLJQ==" saltValue="FjsrFi32asZ9Ol6U2s+du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241" t="s">
        <v>3</v>
      </c>
      <c r="D47" s="1241"/>
      <c r="E47" s="1242"/>
      <c r="F47" s="11">
        <v>42.09</v>
      </c>
      <c r="G47" s="12">
        <v>40.159999999999997</v>
      </c>
      <c r="H47" s="12">
        <v>41.46</v>
      </c>
      <c r="I47" s="12">
        <v>44.4</v>
      </c>
      <c r="J47" s="13">
        <v>43.4</v>
      </c>
    </row>
    <row r="48" spans="2:10" ht="57.75" customHeight="1" x14ac:dyDescent="0.2">
      <c r="B48" s="14"/>
      <c r="C48" s="1243" t="s">
        <v>4</v>
      </c>
      <c r="D48" s="1243"/>
      <c r="E48" s="1244"/>
      <c r="F48" s="15">
        <v>6.95</v>
      </c>
      <c r="G48" s="16">
        <v>6.96</v>
      </c>
      <c r="H48" s="16">
        <v>5.54</v>
      </c>
      <c r="I48" s="16">
        <v>6.86</v>
      </c>
      <c r="J48" s="17">
        <v>7.6</v>
      </c>
    </row>
    <row r="49" spans="2:10" ht="57.75" customHeight="1" thickBot="1" x14ac:dyDescent="0.25">
      <c r="B49" s="18"/>
      <c r="C49" s="1245" t="s">
        <v>5</v>
      </c>
      <c r="D49" s="1245"/>
      <c r="E49" s="1246"/>
      <c r="F49" s="19">
        <v>2.65</v>
      </c>
      <c r="G49" s="20" t="s">
        <v>562</v>
      </c>
      <c r="H49" s="20" t="s">
        <v>563</v>
      </c>
      <c r="I49" s="20">
        <v>2.75</v>
      </c>
      <c r="J49" s="21">
        <v>0.92</v>
      </c>
    </row>
    <row r="50" spans="2:10" ht="13.5" customHeight="1" x14ac:dyDescent="0.2"/>
  </sheetData>
  <sheetProtection algorithmName="SHA-512" hashValue="UZk/dAO/ADYuU7ps9vBOL0uImXicnkeO/S63E5wbtMzLyyfcpOWefnnISoYtKyPYxAYZqoaXLG2JsP/5LUH1Sg==" saltValue="apsn80IRqfrysviJjS4w2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2022-09-22T02:34:02Z</cp:lastPrinted>
  <dcterms:created xsi:type="dcterms:W3CDTF">2022-02-02T04:55:34Z</dcterms:created>
  <dcterms:modified xsi:type="dcterms:W3CDTF">2023-01-17T02:27:55Z</dcterms:modified>
  <cp:category/>
</cp:coreProperties>
</file>