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1CCB10DA-6024-48F0-803E-89D9785F83A0}"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AM36" i="10"/>
  <c r="C36" i="10"/>
  <c r="C37" i="10" s="1"/>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E36" i="10" s="1"/>
  <c r="BW34" i="10" l="1"/>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<sst xmlns="http://schemas.openxmlformats.org/spreadsheetml/2006/main" count="1125" uniqueCount="610">
  <si>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</si>
  <si>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</si>
  <si>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</si>
  <si>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</si>
  <si>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</si>
  <si>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</si>
  <si>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</si>
  <si>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</si>
  <si>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</si>
  <si>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</si>
  <si>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</si>
  <si>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</si>
  <si>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</si>
  <si>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</si>
  <si>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</si>
  <si>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</si>
  <si>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</si>
  <si>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</si>
  <si>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</si>
  <si>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</si>
  <si>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</si>
  <si>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</si>
  <si>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</si>
  <si>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</si>
  <si>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</si>
  <si>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</si>
  <si>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</si>
  <si>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</si>
  <si>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</si>
  <si>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</si>
  <si>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</si>
  <si>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</si>
  <si>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</si>
  <si>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</si>
  <si>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</si>
  <si>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</si>
  <si>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</si>
  <si>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</si>
  <si>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</si>
  <si>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</si>
  <si>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</si>
  <si>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</si>
  <si>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</si>
  <si>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</si>
  <si>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</si>
  <si>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</si>
  <si>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</si>
  <si>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</si>
  <si>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</si>
  <si>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</si>
  <si>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</si>
  <si>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</si>
  <si>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</si>
  <si>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</si>
  <si>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</si>
  <si>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</si>
  <si>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</si>
  <si>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</si>
  <si>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</si>
  <si>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</si>
  <si>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</si>
  <si>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</si>
  <si>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</si>
  <si>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</si>
  <si>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</si>
  <si>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</si>
  <si>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</si>
  <si>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</si>
  <si>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</si>
  <si>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</si>
  <si>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</si>
  <si>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</si>
  <si>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</si>
  <si>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</si>
  <si>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</si>
  <si>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</si>
  <si>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</si>
  <si>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</si>
  <si>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</si>
  <si>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</si>
  <si>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</si>
  <si>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</si>
  <si>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</si>
  <si>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</si>
  <si>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</si>
  <si>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</si>
  <si>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</si>
  <si>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</si>
  <si>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</si>
  <si>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</si>
  <si>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</si>
  <si>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</si>
  <si>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</si>
  <si>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</si>
  <si>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</si>
  <si>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</si>
  <si>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</si>
  <si>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</si>
  <si>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</si>
  <si>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</si>
  <si>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</si>
  <si>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</si>
  <si>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</si>
  <si>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</si>
  <si>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</si>
  <si>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</si>
  <si>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</si>
  <si>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</si>
  <si>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</si>
  <si>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</si>
  <si>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</si>
  <si>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</si>
  <si>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</si>
  <si>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</si>
  <si>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</si>
  <si>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</si>
  <si>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</si>
  <si>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</si>
  <si>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</si>
  <si>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</si>
  <si>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</si>
  <si>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</si>
  <si>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</si>
  <si>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</si>
  <si>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</si>
  <si>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</si>
  <si>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</si>
  <si>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</si>
  <si>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</si>
  <si>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</si>
  <si>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</si>
  <si>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</si>
  <si>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</si>
  <si>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</si>
  <si>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</si>
  <si>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</si>
  <si>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</si>
  <si>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</si>
  <si>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</si>
  <si>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</si>
  <si>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</si>
  <si>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</si>
  <si>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</si>
  <si>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</si>
  <si>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</si>
  <si>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</si>
  <si>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</si>
  <si>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</si>
  <si>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</si>
  <si>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</si>
  <si>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</si>
  <si>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</si>
  <si>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</si>
  <si>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</si>
  <si>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</si>
  <si>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</si>
  <si>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</si>
  <si>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</si>
  <si>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</si>
  <si>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</si>
  <si>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</si>
  <si>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</si>
  <si>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</si>
  <si>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</si>
  <si>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</si>
  <si>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</si>
  <si>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</si>
  <si>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</si>
  <si>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</si>
  <si>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</si>
  <si>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</si>
  <si>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</si>
  <si>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</si>
  <si>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</si>
  <si>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</si>
  <si>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</si>
  <si>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</si>
  <si>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</si>
  <si>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</si>
  <si>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</si>
  <si>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</si>
  <si>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</si>
  <si>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</si>
  <si>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</si>
  <si>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</si>
  <si>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</si>
  <si>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</si>
  <si>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</si>
  <si>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</si>
  <si>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</si>
  <si>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</si>
  <si>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</si>
  <si>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</si>
  <si>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</si>
  <si>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</si>
  <si>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</si>
  <si>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</si>
  <si>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</si>
  <si>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</si>
  <si>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</si>
  <si>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</si>
  <si>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</si>
  <si>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</si>
  <si>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</si>
  <si>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</si>
  <si>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</si>
  <si>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</si>
  <si>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</si>
  <si>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</si>
  <si>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</si>
  <si>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</si>
  <si>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</si>
  <si>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</si>
  <si>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福井県越前町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</si>
  <si>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</si>
  <si>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</si>
  <si>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</si>
  <si>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</si>
  <si>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</si>
  <si>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</si>
  <si>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</si>
  <si>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</si>
  <si>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</si>
  <si>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</si>
  <si>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</si>
  <si>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</si>
  <si>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</si>
  <si>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</si>
  <si>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</si>
  <si>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</si>
  <si>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</si>
  <si>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</si>
  <si>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</si>
  <si>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</si>
  <si>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</si>
  <si>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</si>
  <si>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</si>
  <si>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</si>
  <si>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</si>
  <si>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</si>
  <si>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</si>
  <si>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</si>
  <si>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</si>
  <si>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</si>
  <si>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</si>
  <si>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</si>
  <si>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</si>
  <si>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</si>
  <si>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</si>
  <si>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</si>
  <si>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</si>
  <si>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</si>
  <si>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</si>
  <si>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</si>
  <si>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</si>
  <si>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</si>
  <si>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</si>
  <si>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</si>
  <si>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</si>
  <si>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</si>
  <si>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</si>
  <si>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</si>
  <si>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</si>
  <si>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</si>
  <si>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</si>
  <si>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</si>
  <si>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</si>
  <si>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</si>
  <si>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</si>
  <si>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</si>
  <si>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</si>
  <si>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</si>
  <si>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</si>
  <si>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</si>
  <si>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</si>
  <si>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</si>
  <si>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</si>
  <si>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</si>
  <si>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</si>
  <si>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</si>
  <si>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</si>
  <si>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</si>
  <si>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</si>
  <si>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</si>
  <si>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</si>
  <si>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</si>
  <si>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</si>
  <si>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</si>
  <si>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</si>
  <si>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</si>
  <si>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</si>
  <si>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</si>
  <si>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</si>
  <si>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</si>
  <si>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</si>
  <si>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</si>
  <si>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</si>
  <si>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</si>
  <si>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</si>
  <si>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</si>
  <si>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</si>
  <si>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</si>
  <si>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</si>
  <si>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</si>
  <si>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</si>
  <si>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</si>
  <si>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</si>
  <si>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</si>
  <si>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</si>
  <si>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</si>
  <si>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</si>
  <si>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</si>
  <si>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</si>
  <si>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</si>
  <si>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</si>
  <si>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</si>
  <si>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</si>
  <si>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</si>
  <si>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</si>
  <si>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</si>
  <si>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</si>
  <si>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</si>
  <si>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</si>
  <si>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</si>
  <si>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</si>
  <si>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</si>
  <si>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</si>
  <si>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</si>
  <si>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</si>
  <si>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</si>
  <si>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</si>
  <si>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</si>
  <si>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</si>
  <si>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</si>
  <si>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</si>
  <si>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</si>
  <si>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</si>
  <si>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</si>
  <si>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</si>
  <si>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</si>
  <si>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</si>
  <si>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</si>
  <si>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</si>
  <si>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</si>
  <si>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</si>
  <si>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</si>
  <si>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</si>
  <si>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</si>
  <si>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</si>
  <si>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</si>
  <si>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</si>
  <si>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</si>
  <si>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</si>
  <si>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</si>
  <si>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</si>
  <si>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</si>
  <si>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</si>
  <si>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</si>
  <si>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</si>
  <si>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</si>
  <si>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</si>
  <si>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</si>
  <si>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</si>
  <si>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</si>
  <si>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</si>
  <si>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</si>
  <si>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</si>
  <si>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福井県越前町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</si>
  <si>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</si>
  <si>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</si>
  <si>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</si>
  <si>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</si>
  <si>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</si>
  <si>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</si>
  <si>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</si>
  <si>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</si>
  <si>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</si>
  <si>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</si>
  <si>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</si>
  <si>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</si>
  <si>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</si>
  <si>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</si>
  <si>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</si>
  <si>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</si>
  <si>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</si>
  <si>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</si>
  <si>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</si>
  <si>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</si>
  <si>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越前町温泉事業特別会計</t>
    <phoneticPr fontId="5"/>
  </si>
  <si>
    <t>越前町農林漁業体験実習館事業特別会計</t>
    <phoneticPr fontId="5"/>
  </si>
  <si>
    <t>越前町土地区画整理事業特別会計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</si>
  <si>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</si>
  <si>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</si>
  <si>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</si>
  <si>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</si>
  <si>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</si>
  <si>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</si>
  <si>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</si>
  <si>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</si>
  <si>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</si>
  <si>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</si>
  <si>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</si>
  <si>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</si>
  <si>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</si>
  <si>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越前町国民健康保険事業特別会計</t>
    <phoneticPr fontId="5"/>
  </si>
  <si>
    <t>越前町介護保険事業特別会計</t>
    <phoneticPr fontId="5"/>
  </si>
  <si>
    <t>越前町後期高齢者医療事業特別会計</t>
    <phoneticPr fontId="5"/>
  </si>
  <si>
    <t>越前町上水道事業会計</t>
    <phoneticPr fontId="5"/>
  </si>
  <si>
    <t>法適用企業</t>
    <phoneticPr fontId="5"/>
  </si>
  <si>
    <t>越前町国民健康保険病院事業会計</t>
    <phoneticPr fontId="5"/>
  </si>
  <si>
    <t>法適用企業</t>
    <phoneticPr fontId="5"/>
  </si>
  <si>
    <t>越前町簡易水道事業特別会計</t>
    <phoneticPr fontId="5"/>
  </si>
  <si>
    <t>法非適用企業</t>
    <phoneticPr fontId="5"/>
  </si>
  <si>
    <t>越前町公共下水道事業特別会計</t>
    <phoneticPr fontId="5"/>
  </si>
  <si>
    <t>越前町集落排水事業特別会計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</si>
  <si>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</si>
  <si>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</si>
  <si>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</si>
  <si>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</si>
  <si>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</si>
  <si>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</si>
  <si>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</si>
  <si>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</si>
  <si>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</si>
  <si>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</si>
  <si>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</si>
  <si>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</si>
  <si>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</si>
  <si>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</si>
  <si>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</si>
  <si>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</si>
  <si>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</si>
  <si>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</si>
  <si>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</si>
  <si>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</si>
  <si>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</si>
  <si>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</si>
  <si>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</si>
  <si>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</si>
  <si>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</si>
  <si>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</si>
  <si>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</si>
  <si>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</si>
  <si>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</si>
  <si>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</si>
  <si>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</si>
  <si>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</si>
  <si>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</si>
  <si>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</si>
  <si>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</si>
  <si>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</si>
  <si>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</si>
  <si>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</si>
  <si>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</si>
  <si>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</si>
  <si>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</si>
  <si>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</si>
  <si>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</si>
  <si>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</si>
  <si>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</si>
  <si>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</si>
  <si>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</si>
  <si>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</si>
  <si>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</si>
  <si>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</si>
  <si>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</si>
  <si>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</si>
  <si>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</si>
  <si>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</si>
  <si>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</si>
  <si>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</si>
  <si>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</si>
  <si>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</si>
  <si>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越前町簡易水道事業特別会計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</si>
  <si>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</si>
  <si>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越前町上水道事業会計</t>
    <phoneticPr fontId="5"/>
  </si>
  <si>
    <t>(Ｆ)</t>
    <phoneticPr fontId="5"/>
  </si>
  <si>
    <t>越前町集落排水事業特別会計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</si>
  <si>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</si>
  <si>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</si>
  <si>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</si>
  <si>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</si>
  <si>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</si>
  <si>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</si>
  <si>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</si>
  <si>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</si>
  <si>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</si>
  <si>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</si>
  <si>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</si>
  <si>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</si>
  <si>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</si>
  <si>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</si>
  <si>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</si>
  <si>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</si>
  <si>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</si>
  <si>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</si>
  <si>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</si>
  <si>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</si>
  <si>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</si>
  <si>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</si>
  <si>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</si>
  <si>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</si>
  <si>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</si>
  <si>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</si>
  <si>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</si>
  <si>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</si>
  <si>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</si>
  <si>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</si>
  <si>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</si>
  <si>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</si>
  <si>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</si>
  <si>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</si>
  <si>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</si>
  <si>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</si>
  <si>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</si>
  <si>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</si>
  <si>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</si>
  <si>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</si>
  <si>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</si>
  <si>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</si>
  <si>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</si>
  <si>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</si>
  <si>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</si>
  <si>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</si>
  <si>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</si>
  <si>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</si>
  <si>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</si>
  <si>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</si>
  <si>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</si>
  <si>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</si>
  <si>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</si>
  <si>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</si>
  <si>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</si>
  <si>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</si>
  <si>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</si>
  <si>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</si>
  <si>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</si>
  <si>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</si>
  <si>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</si>
  <si>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</si>
  <si>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</si>
  <si>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</si>
  <si>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</si>
  <si>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</si>
  <si>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</si>
  <si>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</si>
  <si>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</si>
  <si>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</si>
  <si>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</si>
  <si>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</si>
  <si>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</si>
  <si>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</si>
  <si>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</si>
  <si>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</si>
  <si>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</si>
  <si>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</si>
  <si>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</si>
  <si>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</si>
  <si>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</si>
  <si>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</si>
  <si>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</si>
  <si>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2.37</t>
  </si>
  <si>
    <t>▲ 0.33</t>
  </si>
  <si>
    <t>▲ 2.84</t>
  </si>
  <si>
    <t>▲ 4.04</t>
  </si>
  <si>
    <t>一般会計</t>
  </si>
  <si>
    <t>越前町国民健康保険病院事業会計</t>
  </si>
  <si>
    <t>越前町介護保険事業特別会計</t>
  </si>
  <si>
    <t>越前町上水道事業会計</t>
  </si>
  <si>
    <t>越前町国民健康保険事業特別会計</t>
  </si>
  <si>
    <t>越前町公共下水道事業特別会計</t>
  </si>
  <si>
    <t>越前町集落排水事業特別会計</t>
  </si>
  <si>
    <t>越前町簡易水道事業特別会計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</si>
  <si>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</si>
  <si>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</si>
  <si>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</si>
  <si>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</si>
  <si>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</si>
  <si>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</si>
  <si>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</si>
  <si>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</si>
  <si>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</si>
  <si>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</si>
  <si>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</si>
  <si>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福井県後期高齢者医療広域連合（事業会計分）</t>
    <rPh sb="0" eb="2">
      <t>フクイ</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</si>
  <si>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福井県自治会館組合</t>
    <rPh sb="0" eb="3">
      <t>フクイケン</t>
    </rPh>
    <rPh sb="3" eb="5">
      <t>ジチ</t>
    </rPh>
    <rPh sb="5" eb="7">
      <t>カイカン</t>
    </rPh>
    <rPh sb="7" eb="9">
      <t>クミアイ</t>
    </rPh>
    <phoneticPr fontId="2"/>
  </si>
  <si>
    <t>鯖江・丹生消防組合</t>
    <rPh sb="0" eb="2">
      <t>サバエ</t>
    </rPh>
    <rPh sb="3" eb="5">
      <t>ニュウ</t>
    </rPh>
    <rPh sb="5" eb="7">
      <t>ショウボウ</t>
    </rPh>
    <rPh sb="7" eb="9">
      <t>クミアイ</t>
    </rPh>
    <phoneticPr fontId="2"/>
  </si>
  <si>
    <t>鯖江広域衛生施設組合</t>
    <rPh sb="0" eb="2">
      <t>サバエ</t>
    </rPh>
    <rPh sb="2" eb="4">
      <t>コウイキ</t>
    </rPh>
    <rPh sb="4" eb="6">
      <t>エイセイ</t>
    </rPh>
    <rPh sb="6" eb="8">
      <t>シセツ</t>
    </rPh>
    <rPh sb="8" eb="10">
      <t>クミアイ</t>
    </rPh>
    <phoneticPr fontId="2"/>
  </si>
  <si>
    <t>公立丹南病院組合</t>
    <rPh sb="0" eb="2">
      <t>コウリツ</t>
    </rPh>
    <rPh sb="2" eb="4">
      <t>タンナン</t>
    </rPh>
    <rPh sb="4" eb="6">
      <t>ビョウイン</t>
    </rPh>
    <rPh sb="6" eb="8">
      <t>クミアイ</t>
    </rPh>
    <phoneticPr fontId="2"/>
  </si>
  <si>
    <t>福井県丹南広域組合</t>
    <rPh sb="0" eb="3">
      <t>フクイケン</t>
    </rPh>
    <rPh sb="3" eb="5">
      <t>タンナン</t>
    </rPh>
    <rPh sb="5" eb="7">
      <t>コウイキ</t>
    </rPh>
    <rPh sb="7" eb="9">
      <t>クミアイ</t>
    </rPh>
    <phoneticPr fontId="2"/>
  </si>
  <si>
    <t>越前町公共施設管理公社</t>
    <rPh sb="0" eb="3">
      <t>エチゼンチョウ</t>
    </rPh>
    <rPh sb="3" eb="5">
      <t>コウキョウ</t>
    </rPh>
    <rPh sb="5" eb="7">
      <t>シセツ</t>
    </rPh>
    <rPh sb="7" eb="9">
      <t>カンリ</t>
    </rPh>
    <rPh sb="9" eb="11">
      <t>コウシャ</t>
    </rPh>
    <phoneticPr fontId="2"/>
  </si>
  <si>
    <t>-</t>
    <phoneticPr fontId="2"/>
  </si>
  <si>
    <t>-</t>
    <phoneticPr fontId="2"/>
  </si>
  <si>
    <t>地域振興基金</t>
    <rPh sb="0" eb="2">
      <t>チイキ</t>
    </rPh>
    <rPh sb="2" eb="4">
      <t>シンコウ</t>
    </rPh>
    <rPh sb="4" eb="6">
      <t>キキン</t>
    </rPh>
    <phoneticPr fontId="5"/>
  </si>
  <si>
    <t>ふるさと再生基金</t>
    <rPh sb="4" eb="6">
      <t>サイセイ</t>
    </rPh>
    <rPh sb="6" eb="8">
      <t>キキン</t>
    </rPh>
    <phoneticPr fontId="5"/>
  </si>
  <si>
    <t>地域福祉基金</t>
    <rPh sb="0" eb="2">
      <t>チイキ</t>
    </rPh>
    <rPh sb="2" eb="4">
      <t>フクシ</t>
    </rPh>
    <rPh sb="4" eb="6">
      <t>キキン</t>
    </rPh>
    <phoneticPr fontId="5"/>
  </si>
  <si>
    <t>地域活性化基金</t>
    <rPh sb="0" eb="2">
      <t>チイキ</t>
    </rPh>
    <rPh sb="2" eb="5">
      <t>カッセイカ</t>
    </rPh>
    <rPh sb="5" eb="7">
      <t>キキン</t>
    </rPh>
    <phoneticPr fontId="5"/>
  </si>
  <si>
    <t>ふるさと水と土保全基金</t>
    <rPh sb="4" eb="5">
      <t>ミズ</t>
    </rPh>
    <rPh sb="6" eb="7">
      <t>ツチ</t>
    </rPh>
    <rPh sb="7" eb="9">
      <t>ホゼン</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</si>
  <si>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</si>
  <si>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</si>
  <si>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</si>
  <si>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</si>
  <si>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</si>
  <si>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</si>
  <si>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</si>
  <si>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</si>
  <si>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</si>
  <si>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役場新庁舎建設の影響で地方債残高が令和2年度にピークを迎えたことや、公営企業債等繰入見込額が今後も減少していく見込みであることから、役場新庁舎建設など大型事業の償還が始まると、減少していくことが予想される。
　実質公債費比率は、令和2年度の単年度実質公債費比率については減少したものの、数値の比較的低かった平成29年度が算定から外れたため、3ヶ年平均の実質公債費比率は9.4％となり前年度と比較し0.3ポイントの増となった。統合学校給食センター建設や役場新庁舎の建設による合併特例債の発行による元金償還が開始されると上昇することが予想されるため、今後の比率の推移に注意する必要がある。
　類似団体と比較すると、いずれの数値も若干高い状況にあるため、計画的な起債の発行によるプライマリーバランスの黒字の維持や、基金残高の確保など、財政健全化計画に基づく適正な財政運営に努める。</t>
    <rPh sb="43" eb="48">
      <t>コウエイキギョウサイ</t>
    </rPh>
    <rPh sb="48" eb="49">
      <t>トウ</t>
    </rPh>
    <rPh sb="49" eb="54">
      <t>クリイレミコミガク</t>
    </rPh>
    <rPh sb="55" eb="57">
      <t>コンゴ</t>
    </rPh>
    <rPh sb="58" eb="60">
      <t>ゲンショウ</t>
    </rPh>
    <rPh sb="64" eb="66">
      <t>ミコ</t>
    </rPh>
    <rPh sb="75" eb="77">
      <t>ヤクバ</t>
    </rPh>
    <rPh sb="77" eb="80">
      <t>シンチョウシャ</t>
    </rPh>
    <rPh sb="80" eb="82">
      <t>ケンセツ</t>
    </rPh>
    <rPh sb="84" eb="86">
      <t>オオガタ</t>
    </rPh>
    <rPh sb="86" eb="88">
      <t>ジギョウ</t>
    </rPh>
    <rPh sb="89" eb="91">
      <t>ショウカン</t>
    </rPh>
    <rPh sb="92" eb="93">
      <t>ハジ</t>
    </rPh>
    <phoneticPr fontId="5"/>
  </si>
  <si>
    <t>実質公債費比率</t>
    <phoneticPr fontId="5"/>
  </si>
  <si>
    <t>　将来負担比率は、平成30年度から令和2年度にかけての役場新庁舎建設事業や令和2年度に実施したケーブルテレビ施設更改事業などの影響により、地方債残高が増加したことや財政調整基金が減少したことなどにより25.9％となり前年度と比較し9.7ポイントの増となった。地方債残高は令和2年度にピークを迎え、財政調整基金残高は新型コロナウイルス感染症対策事業などの影響などで今後もしばらく減少することが予想される。また、有形固定資産減価償却率も今後も増加していくことが予想されている。
　類似団体と比較すると、いずれの数値も高い状況にあるため、計画的な起債の発行によるプライマリーバランスの黒字の維持や、基金残高の確保、公共施設等総合管理計画に基づく施設の適正な維持管理など、将来を見据えた計画的な財政運営を図る。</t>
    <rPh sb="37" eb="39">
      <t>レイワ</t>
    </rPh>
    <rPh sb="40" eb="42">
      <t>ネンド</t>
    </rPh>
    <rPh sb="43" eb="45">
      <t>ジッシ</t>
    </rPh>
    <rPh sb="54" eb="56">
      <t>シセツ</t>
    </rPh>
    <rPh sb="56" eb="60">
      <t>コウカイジギョウ</t>
    </rPh>
    <rPh sb="204" eb="210">
      <t>ユウケイコテイシサン</t>
    </rPh>
    <rPh sb="210" eb="215">
      <t>ゲンカショウキャクリツ</t>
    </rPh>
    <rPh sb="216" eb="218">
      <t>コンゴ</t>
    </rPh>
    <rPh sb="219" eb="221">
      <t>ゾウカ</t>
    </rPh>
    <rPh sb="228" eb="230">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</si>
</sst>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9853-4C2F-915A-355E7B9F50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90490</c:v>
                </c:pt>
                <c:pt idx="1">
                  <c:v>89303</c:v>
                </c:pt>
                <c:pt idx="2">
                  <c:v>122227</c:v>
                </c:pt>
                <c:pt idx="3">
                  <c:v>113687</c:v>
                </c:pt>
                <c:pt idx="4">
                  <c:v>188311</c:v>
                </c:pt>
              </c:numCache>
            </c:numRef>
          </c:val>
          <c:smooth val="0"/>
          <c:extLst>
            <c:ext xmlns:c16="http://schemas.microsoft.com/office/drawing/2014/chart" uri="{C3380CC4-5D6E-409C-BE32-E72D297353CC}">
              <c16:uniqueId val="{00000001-9853-4C2F-915A-355E7B9F50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9.17</c:v>
                </c:pt>
                <c:pt idx="1">
                  <c:v>11.75</c:v>
                </c:pt>
                <c:pt idx="2">
                  <c:v>8.59</c:v>
                </c:pt>
                <c:pt idx="3">
                  <c:v>8.07</c:v>
                </c:pt>
                <c:pt idx="4">
                  <c:v>7.96</c:v>
                </c:pt>
              </c:numCache>
            </c:numRef>
          </c:val>
          <c:extLst>
            <c:ext xmlns:c16="http://schemas.microsoft.com/office/drawing/2014/chart" uri="{C3380CC4-5D6E-409C-BE32-E72D297353CC}">
              <c16:uniqueId val="{00000000-7B78-4492-A8F7-4B92998BEE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40.28</c:v>
                </c:pt>
                <c:pt idx="1">
                  <c:v>37.42</c:v>
                </c:pt>
                <c:pt idx="2">
                  <c:v>41.81</c:v>
                </c:pt>
                <c:pt idx="3">
                  <c:v>41.06</c:v>
                </c:pt>
                <c:pt idx="4">
                  <c:v>35.729999999999997</c:v>
                </c:pt>
              </c:numCache>
            </c:numRef>
          </c:val>
          <c:extLst>
            <c:ext xmlns:c16="http://schemas.microsoft.com/office/drawing/2014/chart" uri="{C3380CC4-5D6E-409C-BE32-E72D297353CC}">
              <c16:uniqueId val="{00000001-7B78-4492-A8F7-4B92998BEE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1.67</c:v>
                </c:pt>
                <c:pt idx="1">
                  <c:v>-2.37</c:v>
                </c:pt>
                <c:pt idx="2">
                  <c:v>-0.33</c:v>
                </c:pt>
                <c:pt idx="3">
                  <c:v>-2.84</c:v>
                </c:pt>
                <c:pt idx="4">
                  <c:v>-4.04</c:v>
                </c:pt>
              </c:numCache>
            </c:numRef>
          </c:val>
          <c:smooth val="0"/>
          <c:extLst>
            <c:ext xmlns:c16="http://schemas.microsoft.com/office/drawing/2014/chart" uri="{C3380CC4-5D6E-409C-BE32-E72D297353CC}">
              <c16:uniqueId val="{00000002-7B78-4492-A8F7-4B92998BEE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0.05</c:v>
                </c:pt>
                <c:pt idx="4">
                  <c:v>#N/A</c:v>
                </c:pt>
                <c:pt idx="5">
                  <c:v>0.02</c:v>
                </c:pt>
                <c:pt idx="6">
                  <c:v>#N/A</c:v>
                </c:pt>
                <c:pt idx="7">
                  <c:v>0.03</c:v>
                </c:pt>
                <c:pt idx="8">
                  <c:v>#N/A</c:v>
                </c:pt>
                <c:pt idx="9">
                  <c:v>0.03</c:v>
                </c:pt>
              </c:numCache>
            </c:numRef>
          </c:val>
          <c:extLst>
            <c:ext xmlns:c16="http://schemas.microsoft.com/office/drawing/2014/chart" uri="{C3380CC4-5D6E-409C-BE32-E72D297353CC}">
              <c16:uniqueId val="{00000000-0043-4F32-9240-FA691F89A1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43-4F32-9240-FA691F89A140}"/>
            </c:ext>
          </c:extLst>
        </c:ser>
        <c:ser>
          <c:idx val="2"/>
          <c:order val="2"/>
          <c:tx>
            <c:strRef>
              <c:f>データシート!$A$29</c:f>
              <c:strCache>
                <c:ptCount val="1"/>
                <c:pt idx="0">
                  <c:v>越前町簡易水道事業特別会計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0.05</c:v>
                </c:pt>
                <c:pt idx="4">
                  <c:v>#N/A</c:v>
                </c:pt>
                <c:pt idx="5">
                  <c:v>0.05</c:v>
                </c:pt>
                <c:pt idx="6">
                  <c:v>#N/A</c:v>
                </c:pt>
                <c:pt idx="7">
                  <c:v>0.08</c:v>
                </c:pt>
                <c:pt idx="8">
                  <c:v>#N/A</c:v>
                </c:pt>
                <c:pt idx="9">
                  <c:v>0.05</c:v>
                </c:pt>
              </c:numCache>
            </c:numRef>
          </c:val>
          <c:extLst>
            <c:ext xmlns:c16="http://schemas.microsoft.com/office/drawing/2014/chart" uri="{C3380CC4-5D6E-409C-BE32-E72D297353CC}">
              <c16:uniqueId val="{00000002-0043-4F32-9240-FA691F89A140}"/>
            </c:ext>
          </c:extLst>
        </c:ser>
        <c:ser>
          <c:idx val="3"/>
          <c:order val="3"/>
          <c:tx>
            <c:strRef>
              <c:f>データシート!$A$30</c:f>
              <c:strCache>
                <c:ptCount val="1"/>
                <c:pt idx="0">
                  <c:v>越前町集落排水事業特別会計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0.06</c:v>
                </c:pt>
                <c:pt idx="4">
                  <c:v>#N/A</c:v>
                </c:pt>
                <c:pt idx="5">
                  <c:v>0.06</c:v>
                </c:pt>
                <c:pt idx="6">
                  <c:v>#N/A</c:v>
                </c:pt>
                <c:pt idx="7">
                  <c:v>0.08</c:v>
                </c:pt>
                <c:pt idx="8">
                  <c:v>#N/A</c:v>
                </c:pt>
                <c:pt idx="9">
                  <c:v>0.06</c:v>
                </c:pt>
              </c:numCache>
            </c:numRef>
          </c:val>
          <c:extLst>
            <c:ext xmlns:c16="http://schemas.microsoft.com/office/drawing/2014/chart" uri="{C3380CC4-5D6E-409C-BE32-E72D297353CC}">
              <c16:uniqueId val="{00000003-0043-4F32-9240-FA691F89A140}"/>
            </c:ext>
          </c:extLst>
        </c:ser>
        <c:ser>
          <c:idx val="4"/>
          <c:order val="4"/>
          <c:tx>
            <c:strRef>
              <c:f>データシート!$A$31</c:f>
              <c:strCache>
                <c:ptCount val="1"/>
                <c:pt idx="0">
                  <c:v>越前町公共下水道事業特別会計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0.09</c:v>
                </c:pt>
                <c:pt idx="4">
                  <c:v>#N/A</c:v>
                </c:pt>
                <c:pt idx="5">
                  <c:v>7.0000000000000007E-2</c:v>
                </c:pt>
                <c:pt idx="6">
                  <c:v>#N/A</c:v>
                </c:pt>
                <c:pt idx="7">
                  <c:v>0.02</c:v>
                </c:pt>
                <c:pt idx="8">
                  <c:v>#N/A</c:v>
                </c:pt>
                <c:pt idx="9">
                  <c:v>0.13</c:v>
                </c:pt>
              </c:numCache>
            </c:numRef>
          </c:val>
          <c:extLst>
            <c:ext xmlns:c16="http://schemas.microsoft.com/office/drawing/2014/chart" uri="{C3380CC4-5D6E-409C-BE32-E72D297353CC}">
              <c16:uniqueId val="{00000004-0043-4F32-9240-FA691F89A140}"/>
            </c:ext>
          </c:extLst>
        </c:ser>
        <c:ser>
          <c:idx val="5"/>
          <c:order val="5"/>
          <c:tx>
            <c:strRef>
              <c:f>データシート!$A$32</c:f>
              <c:strCache>
                <c:ptCount val="1"/>
                <c:pt idx="0">
                  <c:v>越前町国民健康保険事業特別会計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0.11</c:v>
                </c:pt>
                <c:pt idx="2">
                  <c:v>#N/A</c:v>
                </c:pt>
                <c:pt idx="3">
                  <c:v>0.43</c:v>
                </c:pt>
                <c:pt idx="4">
                  <c:v>#N/A</c:v>
                </c:pt>
                <c:pt idx="5">
                  <c:v>0.52</c:v>
                </c:pt>
                <c:pt idx="6">
                  <c:v>#N/A</c:v>
                </c:pt>
                <c:pt idx="7">
                  <c:v>0.05</c:v>
                </c:pt>
                <c:pt idx="8">
                  <c:v>#N/A</c:v>
                </c:pt>
                <c:pt idx="9">
                  <c:v>0.47</c:v>
                </c:pt>
              </c:numCache>
            </c:numRef>
          </c:val>
          <c:extLst>
            <c:ext xmlns:c16="http://schemas.microsoft.com/office/drawing/2014/chart" uri="{C3380CC4-5D6E-409C-BE32-E72D297353CC}">
              <c16:uniqueId val="{00000005-0043-4F32-9240-FA691F89A140}"/>
            </c:ext>
          </c:extLst>
        </c:ser>
        <c:ser>
          <c:idx val="6"/>
          <c:order val="6"/>
          <c:tx>
            <c:strRef>
              <c:f>データシート!$A$33</c:f>
              <c:strCache>
                <c:ptCount val="1"/>
                <c:pt idx="0">
                  <c:v>越前町上水道事業会計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1.07</c:v>
                </c:pt>
                <c:pt idx="2">
                  <c:v>#N/A</c:v>
                </c:pt>
                <c:pt idx="3">
                  <c:v>0.28999999999999998</c:v>
                </c:pt>
                <c:pt idx="4">
                  <c:v>#N/A</c:v>
                </c:pt>
                <c:pt idx="5">
                  <c:v>0.39</c:v>
                </c:pt>
                <c:pt idx="6">
                  <c:v>#N/A</c:v>
                </c:pt>
                <c:pt idx="7">
                  <c:v>0.49</c:v>
                </c:pt>
                <c:pt idx="8">
                  <c:v>#N/A</c:v>
                </c:pt>
                <c:pt idx="9">
                  <c:v>0.6</c:v>
                </c:pt>
              </c:numCache>
            </c:numRef>
          </c:val>
          <c:extLst>
            <c:ext xmlns:c16="http://schemas.microsoft.com/office/drawing/2014/chart" uri="{C3380CC4-5D6E-409C-BE32-E72D297353CC}">
              <c16:uniqueId val="{00000006-0043-4F32-9240-FA691F89A140}"/>
            </c:ext>
          </c:extLst>
        </c:ser>
        <c:ser>
          <c:idx val="7"/>
          <c:order val="7"/>
          <c:tx>
            <c:strRef>
              <c:f>データシート!$A$34</c:f>
              <c:strCache>
                <c:ptCount val="1"/>
                <c:pt idx="0">
                  <c:v>越前町介護保険事業特別会計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0.54</c:v>
                </c:pt>
                <c:pt idx="2">
                  <c:v>#N/A</c:v>
                </c:pt>
                <c:pt idx="3">
                  <c:v>0.28999999999999998</c:v>
                </c:pt>
                <c:pt idx="4">
                  <c:v>#N/A</c:v>
                </c:pt>
                <c:pt idx="5">
                  <c:v>0.71</c:v>
                </c:pt>
                <c:pt idx="6">
                  <c:v>#N/A</c:v>
                </c:pt>
                <c:pt idx="7">
                  <c:v>0.56000000000000005</c:v>
                </c:pt>
                <c:pt idx="8">
                  <c:v>#N/A</c:v>
                </c:pt>
                <c:pt idx="9">
                  <c:v>0.82</c:v>
                </c:pt>
              </c:numCache>
            </c:numRef>
          </c:val>
          <c:extLst>
            <c:ext xmlns:c16="http://schemas.microsoft.com/office/drawing/2014/chart" uri="{C3380CC4-5D6E-409C-BE32-E72D297353CC}">
              <c16:uniqueId val="{00000007-0043-4F32-9240-FA691F89A140}"/>
            </c:ext>
          </c:extLst>
        </c:ser>
        <c:ser>
          <c:idx val="8"/>
          <c:order val="8"/>
          <c:tx>
            <c:strRef>
              <c:f>データシート!$A$35</c:f>
              <c:strCache>
                <c:ptCount val="1"/>
                <c:pt idx="0">
                  <c:v>越前町国民健康保険病院事業会計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2.83</c:v>
                </c:pt>
                <c:pt idx="2">
                  <c:v>#N/A</c:v>
                </c:pt>
                <c:pt idx="3">
                  <c:v>3.05</c:v>
                </c:pt>
                <c:pt idx="4">
                  <c:v>#N/A</c:v>
                </c:pt>
                <c:pt idx="5">
                  <c:v>3.11</c:v>
                </c:pt>
                <c:pt idx="6">
                  <c:v>#N/A</c:v>
                </c:pt>
                <c:pt idx="7">
                  <c:v>3.33</c:v>
                </c:pt>
                <c:pt idx="8">
                  <c:v>#N/A</c:v>
                </c:pt>
                <c:pt idx="9">
                  <c:v>3.36</c:v>
                </c:pt>
              </c:numCache>
            </c:numRef>
          </c:val>
          <c:extLst>
            <c:ext xmlns:c16="http://schemas.microsoft.com/office/drawing/2014/chart" uri="{C3380CC4-5D6E-409C-BE32-E72D297353CC}">
              <c16:uniqueId val="{00000008-0043-4F32-9240-FA691F89A1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9.1300000000000008</c:v>
                </c:pt>
                <c:pt idx="2">
                  <c:v>#N/A</c:v>
                </c:pt>
                <c:pt idx="3">
                  <c:v>11.75</c:v>
                </c:pt>
                <c:pt idx="4">
                  <c:v>#N/A</c:v>
                </c:pt>
                <c:pt idx="5">
                  <c:v>8.57</c:v>
                </c:pt>
                <c:pt idx="6">
                  <c:v>#N/A</c:v>
                </c:pt>
                <c:pt idx="7">
                  <c:v>8.0500000000000007</c:v>
                </c:pt>
                <c:pt idx="8">
                  <c:v>#N/A</c:v>
                </c:pt>
                <c:pt idx="9">
                  <c:v>7.94</c:v>
                </c:pt>
              </c:numCache>
            </c:numRef>
          </c:val>
          <c:extLst>
            <c:ext xmlns:c16="http://schemas.microsoft.com/office/drawing/2014/chart" uri="{C3380CC4-5D6E-409C-BE32-E72D297353CC}">
              <c16:uniqueId val="{00000009-0043-4F32-9240-FA691F89A1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1673</c:v>
                </c:pt>
                <c:pt idx="5">
                  <c:v>1519</c:v>
                </c:pt>
                <c:pt idx="8">
                  <c:v>1491</c:v>
                </c:pt>
                <c:pt idx="11">
                  <c:v>1394</c:v>
                </c:pt>
                <c:pt idx="14">
                  <c:v>1339</c:v>
                </c:pt>
              </c:numCache>
            </c:numRef>
          </c:val>
          <c:extLst>
            <c:ext xmlns:c16="http://schemas.microsoft.com/office/drawing/2014/chart" uri="{C3380CC4-5D6E-409C-BE32-E72D297353CC}">
              <c16:uniqueId val="{00000000-BC4D-42FD-A886-BFA205AE33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4D-42FD-A886-BFA205AE33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28</c:v>
                </c:pt>
                <c:pt idx="3">
                  <c:v>22</c:v>
                </c:pt>
                <c:pt idx="6">
                  <c:v>17</c:v>
                </c:pt>
                <c:pt idx="9">
                  <c:v>12</c:v>
                </c:pt>
                <c:pt idx="12">
                  <c:v>8</c:v>
                </c:pt>
              </c:numCache>
            </c:numRef>
          </c:val>
          <c:extLst>
            <c:ext xmlns:c16="http://schemas.microsoft.com/office/drawing/2014/chart" uri="{C3380CC4-5D6E-409C-BE32-E72D297353CC}">
              <c16:uniqueId val="{00000002-BC4D-42FD-A886-BFA205AE33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75</c:v>
                </c:pt>
                <c:pt idx="6">
                  <c:v>87</c:v>
                </c:pt>
                <c:pt idx="9">
                  <c:v>96</c:v>
                </c:pt>
                <c:pt idx="12">
                  <c:v>92</c:v>
                </c:pt>
              </c:numCache>
            </c:numRef>
          </c:val>
          <c:extLst>
            <c:ext xmlns:c16="http://schemas.microsoft.com/office/drawing/2014/chart" uri="{C3380CC4-5D6E-409C-BE32-E72D297353CC}">
              <c16:uniqueId val="{00000003-BC4D-42FD-A886-BFA205AE33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707</c:v>
                </c:pt>
                <c:pt idx="3">
                  <c:v>665</c:v>
                </c:pt>
                <c:pt idx="6">
                  <c:v>756</c:v>
                </c:pt>
                <c:pt idx="9">
                  <c:v>696</c:v>
                </c:pt>
                <c:pt idx="12">
                  <c:v>640</c:v>
                </c:pt>
              </c:numCache>
            </c:numRef>
          </c:val>
          <c:extLst>
            <c:ext xmlns:c16="http://schemas.microsoft.com/office/drawing/2014/chart" uri="{C3380CC4-5D6E-409C-BE32-E72D297353CC}">
              <c16:uniqueId val="{00000004-BC4D-42FD-A886-BFA205AE33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4D-42FD-A886-BFA205AE33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4D-42FD-A886-BFA205AE33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1414</c:v>
                </c:pt>
                <c:pt idx="3">
                  <c:v>1256</c:v>
                </c:pt>
                <c:pt idx="6">
                  <c:v>1272</c:v>
                </c:pt>
                <c:pt idx="9">
                  <c:v>1152</c:v>
                </c:pt>
                <c:pt idx="12">
                  <c:v>1145</c:v>
                </c:pt>
              </c:numCache>
            </c:numRef>
          </c:val>
          <c:extLst>
            <c:ext xmlns:c16="http://schemas.microsoft.com/office/drawing/2014/chart" uri="{C3380CC4-5D6E-409C-BE32-E72D297353CC}">
              <c16:uniqueId val="{00000007-BC4D-42FD-A886-BFA205AE33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528</c:v>
                </c:pt>
                <c:pt idx="2">
                  <c:v>#N/A</c:v>
                </c:pt>
                <c:pt idx="3">
                  <c:v>#N/A</c:v>
                </c:pt>
                <c:pt idx="4">
                  <c:v>499</c:v>
                </c:pt>
                <c:pt idx="5">
                  <c:v>#N/A</c:v>
                </c:pt>
                <c:pt idx="6">
                  <c:v>#N/A</c:v>
                </c:pt>
                <c:pt idx="7">
                  <c:v>641</c:v>
                </c:pt>
                <c:pt idx="8">
                  <c:v>#N/A</c:v>
                </c:pt>
                <c:pt idx="9">
                  <c:v>#N/A</c:v>
                </c:pt>
                <c:pt idx="10">
                  <c:v>562</c:v>
                </c:pt>
                <c:pt idx="11">
                  <c:v>#N/A</c:v>
                </c:pt>
                <c:pt idx="12">
                  <c:v>#N/A</c:v>
                </c:pt>
                <c:pt idx="13">
                  <c:v>546</c:v>
                </c:pt>
                <c:pt idx="14">
                  <c:v>#N/A</c:v>
                </c:pt>
              </c:numCache>
            </c:numRef>
          </c:val>
          <c:smooth val="0"/>
          <c:extLst>
            <c:ext xmlns:c16="http://schemas.microsoft.com/office/drawing/2014/chart" uri="{C3380CC4-5D6E-409C-BE32-E72D297353CC}">
              <c16:uniqueId val="{00000008-BC4D-42FD-A886-BFA205AE33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13457</c:v>
                </c:pt>
                <c:pt idx="5">
                  <c:v>12983</c:v>
                </c:pt>
                <c:pt idx="8">
                  <c:v>13060</c:v>
                </c:pt>
                <c:pt idx="11">
                  <c:v>13051</c:v>
                </c:pt>
                <c:pt idx="14">
                  <c:v>13982</c:v>
                </c:pt>
              </c:numCache>
            </c:numRef>
          </c:val>
          <c:extLst>
            <c:ext xmlns:c16="http://schemas.microsoft.com/office/drawing/2014/chart" uri="{C3380CC4-5D6E-409C-BE32-E72D297353CC}">
              <c16:uniqueId val="{00000000-85F3-4D33-90FC-643A4363FB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c:v>
                </c:pt>
                <c:pt idx="5">
                  <c:v>0</c:v>
                </c:pt>
                <c:pt idx="8">
                  <c:v>0</c:v>
                </c:pt>
                <c:pt idx="11">
                  <c:v>0</c:v>
                </c:pt>
                <c:pt idx="14">
                  <c:v>0</c:v>
                </c:pt>
              </c:numCache>
            </c:numRef>
          </c:val>
          <c:extLst>
            <c:ext xmlns:c16="http://schemas.microsoft.com/office/drawing/2014/chart" uri="{C3380CC4-5D6E-409C-BE32-E72D297353CC}">
              <c16:uniqueId val="{00000001-85F3-4D33-90FC-643A4363FB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4505</c:v>
                </c:pt>
                <c:pt idx="5">
                  <c:v>4091</c:v>
                </c:pt>
                <c:pt idx="8">
                  <c:v>4281</c:v>
                </c:pt>
                <c:pt idx="11">
                  <c:v>4224</c:v>
                </c:pt>
                <c:pt idx="14">
                  <c:v>3971</c:v>
                </c:pt>
              </c:numCache>
            </c:numRef>
          </c:val>
          <c:extLst>
            <c:ext xmlns:c16="http://schemas.microsoft.com/office/drawing/2014/chart" uri="{C3380CC4-5D6E-409C-BE32-E72D297353CC}">
              <c16:uniqueId val="{00000002-85F3-4D33-90FC-643A4363FB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F3-4D33-90FC-643A4363FB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F3-4D33-90FC-643A4363FB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F3-4D33-90FC-643A4363FB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2173</c:v>
                </c:pt>
                <c:pt idx="3">
                  <c:v>1980</c:v>
                </c:pt>
                <c:pt idx="6">
                  <c:v>1946</c:v>
                </c:pt>
                <c:pt idx="9">
                  <c:v>1950</c:v>
                </c:pt>
                <c:pt idx="12">
                  <c:v>1878</c:v>
                </c:pt>
              </c:numCache>
            </c:numRef>
          </c:val>
          <c:extLst>
            <c:ext xmlns:c16="http://schemas.microsoft.com/office/drawing/2014/chart" uri="{C3380CC4-5D6E-409C-BE32-E72D297353CC}">
              <c16:uniqueId val="{00000006-85F3-4D33-90FC-643A4363FB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594</c:v>
                </c:pt>
                <c:pt idx="3">
                  <c:v>562</c:v>
                </c:pt>
                <c:pt idx="6">
                  <c:v>650</c:v>
                </c:pt>
                <c:pt idx="9">
                  <c:v>632</c:v>
                </c:pt>
                <c:pt idx="12">
                  <c:v>659</c:v>
                </c:pt>
              </c:numCache>
            </c:numRef>
          </c:val>
          <c:extLst>
            <c:ext xmlns:c16="http://schemas.microsoft.com/office/drawing/2014/chart" uri="{C3380CC4-5D6E-409C-BE32-E72D297353CC}">
              <c16:uniqueId val="{00000007-85F3-4D33-90FC-643A4363FB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5311</c:v>
                </c:pt>
                <c:pt idx="3">
                  <c:v>4768</c:v>
                </c:pt>
                <c:pt idx="6">
                  <c:v>4571</c:v>
                </c:pt>
                <c:pt idx="9">
                  <c:v>4380</c:v>
                </c:pt>
                <c:pt idx="12">
                  <c:v>4274</c:v>
                </c:pt>
              </c:numCache>
            </c:numRef>
          </c:val>
          <c:extLst>
            <c:ext xmlns:c16="http://schemas.microsoft.com/office/drawing/2014/chart" uri="{C3380CC4-5D6E-409C-BE32-E72D297353CC}">
              <c16:uniqueId val="{00000008-85F3-4D33-90FC-643A4363FB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181</c:v>
                </c:pt>
                <c:pt idx="3">
                  <c:v>510</c:v>
                </c:pt>
                <c:pt idx="6">
                  <c:v>456</c:v>
                </c:pt>
                <c:pt idx="9">
                  <c:v>374</c:v>
                </c:pt>
                <c:pt idx="12">
                  <c:v>50</c:v>
                </c:pt>
              </c:numCache>
            </c:numRef>
          </c:val>
          <c:extLst>
            <c:ext xmlns:c16="http://schemas.microsoft.com/office/drawing/2014/chart" uri="{C3380CC4-5D6E-409C-BE32-E72D297353CC}">
              <c16:uniqueId val="{00000009-85F3-4D33-90FC-643A4363FB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9882</c:v>
                </c:pt>
                <c:pt idx="3">
                  <c:v>9718</c:v>
                </c:pt>
                <c:pt idx="6">
                  <c:v>10326</c:v>
                </c:pt>
                <c:pt idx="9">
                  <c:v>10925</c:v>
                </c:pt>
                <c:pt idx="12">
                  <c:v>12733</c:v>
                </c:pt>
              </c:numCache>
            </c:numRef>
          </c:val>
          <c:extLst>
            <c:ext xmlns:c16="http://schemas.microsoft.com/office/drawing/2014/chart" uri="{C3380CC4-5D6E-409C-BE32-E72D297353CC}">
              <c16:uniqueId val="{0000000A-85F3-4D33-90FC-643A4363FB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132</c:v>
                </c:pt>
                <c:pt idx="2">
                  <c:v>#N/A</c:v>
                </c:pt>
                <c:pt idx="3">
                  <c:v>#N/A</c:v>
                </c:pt>
                <c:pt idx="4">
                  <c:v>464</c:v>
                </c:pt>
                <c:pt idx="5">
                  <c:v>#N/A</c:v>
                </c:pt>
                <c:pt idx="6">
                  <c:v>#N/A</c:v>
                </c:pt>
                <c:pt idx="7">
                  <c:v>608</c:v>
                </c:pt>
                <c:pt idx="8">
                  <c:v>#N/A</c:v>
                </c:pt>
                <c:pt idx="9">
                  <c:v>#N/A</c:v>
                </c:pt>
                <c:pt idx="10">
                  <c:v>986</c:v>
                </c:pt>
                <c:pt idx="11">
                  <c:v>#N/A</c:v>
                </c:pt>
                <c:pt idx="12">
                  <c:v>#N/A</c:v>
                </c:pt>
                <c:pt idx="13">
                  <c:v>1641</c:v>
                </c:pt>
                <c:pt idx="14">
                  <c:v>#N/A</c:v>
                </c:pt>
              </c:numCache>
            </c:numRef>
          </c:val>
          <c:smooth val="0"/>
          <c:extLst>
            <c:ext xmlns:c16="http://schemas.microsoft.com/office/drawing/2014/chart" uri="{C3380CC4-5D6E-409C-BE32-E72D297353CC}">
              <c16:uniqueId val="{0000000B-85F3-4D33-90FC-643A4363FB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3210</c:v>
                </c:pt>
                <c:pt idx="1">
                  <c:v>3057</c:v>
                </c:pt>
                <c:pt idx="2">
                  <c:v>2738</c:v>
                </c:pt>
              </c:numCache>
            </c:numRef>
          </c:val>
          <c:extLst>
            <c:ext xmlns:c16="http://schemas.microsoft.com/office/drawing/2014/chart" uri="{C3380CC4-5D6E-409C-BE32-E72D297353CC}">
              <c16:uniqueId val="{00000000-1612-4FB2-B37E-FFF7588C74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300</c:v>
                </c:pt>
                <c:pt idx="1">
                  <c:v>300</c:v>
                </c:pt>
                <c:pt idx="2">
                  <c:v>300</c:v>
                </c:pt>
              </c:numCache>
            </c:numRef>
          </c:val>
          <c:extLst>
            <c:ext xmlns:c16="http://schemas.microsoft.com/office/drawing/2014/chart" uri="{C3380CC4-5D6E-409C-BE32-E72D297353CC}">
              <c16:uniqueId val="{00000001-1612-4FB2-B37E-FFF7588C74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2887</c:v>
                </c:pt>
                <c:pt idx="1">
                  <c:v>3219</c:v>
                </c:pt>
                <c:pt idx="2">
                  <c:v>3277</c:v>
                </c:pt>
              </c:numCache>
            </c:numRef>
          </c:val>
          <c:extLst>
            <c:ext xmlns:c16="http://schemas.microsoft.com/office/drawing/2014/chart" uri="{C3380CC4-5D6E-409C-BE32-E72D297353CC}">
              <c16:uniqueId val="{00000002-1612-4FB2-B37E-FFF7588C74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{B234D877-85D0-4358-B982-4F05D97A1CD1}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938-4EA6-87DF-29A9CA6C4C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{E4C3EA3A-7B7A-4384-94CB-C4983F3EEC12}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38-4EA6-87DF-29A9CA6C4C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{1FD18AE4-1DD0-49BC-A402-1F1F37DAF5E4}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38-4EA6-87DF-29A9CA6C4C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{3698F63F-DC64-4CB1-81DC-8F901534C482}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38-4EA6-87DF-29A9CA6C4C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{3BD4402E-86EC-40F6-87E2-ACB87F17E776}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38-4EA6-87DF-29A9CA6C4C2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{6FC0DB40-5A82-4315-97E3-C68B1E7A7102}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938-4EA6-87DF-29A9CA6C4C2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{A355A495-0CEB-4CD1-83C3-1A8DFEFA2614}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938-4EA6-87DF-29A9CA6C4C2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{DB958E7B-5F05-4B6C-8681-E9EEFF5F92AF}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938-4EA6-87DF-29A9CA6C4C2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{CE66C325-0FE9-40A4-B256-86BF60B4BE66}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938-4EA6-87DF-29A9CA6C4C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61.5</c:v>
                </c:pt>
                <c:pt idx="16">
                  <c:v>61.5</c:v>
                </c:pt>
                <c:pt idx="24">
                  <c:v>62.3</c:v>
                </c:pt>
                <c:pt idx="32">
                  <c:v>65.3</c:v>
                </c:pt>
              </c:numCache>
            </c:numRef>
          </c:xVal>
          <c:yVal>
            <c:numRef>
              <c:f>公会計指標分析・財政指標組合せ分析表!$BP$51:$DC$51</c:f>
              <c:numCache>
                <c:formatCode>#,##0.0;"▲ "#,##0.0</c:formatCode>
                <c:ptCount val="40"/>
                <c:pt idx="0">
                  <c:v>1.9</c:v>
                </c:pt>
                <c:pt idx="8">
                  <c:v>7.2</c:v>
                </c:pt>
                <c:pt idx="16">
                  <c:v>9.8000000000000007</c:v>
                </c:pt>
                <c:pt idx="24">
                  <c:v>16.2</c:v>
                </c:pt>
                <c:pt idx="32">
                  <c:v>25.9</c:v>
                </c:pt>
              </c:numCache>
            </c:numRef>
          </c:yVal>
          <c:smooth val="0"/>
          <c:extLst>
            <c:ext xmlns:c16="http://schemas.microsoft.com/office/drawing/2014/chart" uri="{C3380CC4-5D6E-409C-BE32-E72D297353CC}">
              <c16:uniqueId val="{00000009-B938-4EA6-87DF-29A9CA6C4C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{6E88BB99-D6A8-4509-993A-D24ED694B587}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938-4EA6-87DF-29A9CA6C4C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{5FB6D001-6985-44AA-A680-DF680ACD6BD5}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38-4EA6-87DF-29A9CA6C4C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{6B88E36E-EF20-47B1-AF03-BF27023C7BAC}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38-4EA6-87DF-29A9CA6C4C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{AC25B784-618C-4AAC-A8A0-C817C66E9AD7}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38-4EA6-87DF-29A9CA6C4C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{8B0F1A0F-D381-4495-BBFF-D00D34EE28CE}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38-4EA6-87DF-29A9CA6C4C2B}"/>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{E748BCA3-73BA-427D-966C-975D02AA9D87}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938-4EA6-87DF-29A9CA6C4C2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{E3DFDB31-87B5-45AD-9CCB-3DAB7E56702C}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938-4EA6-87DF-29A9CA6C4C2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{6C7ED053-D553-4CDE-81CD-233ADA33C1E4}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938-4EA6-87DF-29A9CA6C4C2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{2F3BD796-EBED-436D-9FDF-F6CE68211D15}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938-4EA6-87DF-29A9CA6C4C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B938-4EA6-87DF-29A9CA6C4C2B}"/>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{359143CF-767D-447B-8F28-D7C011261387}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A1B-44F8-A0D6-98EE05BC7A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{EE103595-7777-456E-A153-2B626F7D1702}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1B-44F8-A0D6-98EE05BC7A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{5590F29E-0C66-45B0-B907-728D872B0558}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1B-44F8-A0D6-98EE05BC7A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{4667D788-65C1-4436-B5FD-07CBB75DF558}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1B-44F8-A0D6-98EE05BC7A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{EBFA8CCF-21FD-461E-893B-89D13965895A}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1B-44F8-A0D6-98EE05BC7AF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{93848265-7B66-4049-8E3E-03ABE78703C5}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A1B-44F8-A0D6-98EE05BC7AF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{BB53C479-4900-40C4-92E2-E189805AB219}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A1B-44F8-A0D6-98EE05BC7AF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{F2BD8012-FF36-421B-A4A3-710E1D9483F0}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A1B-44F8-A0D6-98EE05BC7AF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{1E26B865-B2D6-4610-A6B3-FC992F9884FF}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A1B-44F8-A0D6-98EE05BC7A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8.1999999999999993</c:v>
                </c:pt>
                <c:pt idx="16">
                  <c:v>8.6999999999999993</c:v>
                </c:pt>
                <c:pt idx="24">
                  <c:v>9.1</c:v>
                </c:pt>
                <c:pt idx="32">
                  <c:v>9.4</c:v>
                </c:pt>
              </c:numCache>
            </c:numRef>
          </c:xVal>
          <c:yVal>
            <c:numRef>
              <c:f>公会計指標分析・財政指標組合せ分析表!$BP$73:$DC$73</c:f>
              <c:numCache>
                <c:formatCode>#,##0.0;"▲ "#,##0.0</c:formatCode>
                <c:ptCount val="40"/>
                <c:pt idx="0">
                  <c:v>1.9</c:v>
                </c:pt>
                <c:pt idx="8">
                  <c:v>7.2</c:v>
                </c:pt>
                <c:pt idx="16">
                  <c:v>9.8000000000000007</c:v>
                </c:pt>
                <c:pt idx="24">
                  <c:v>16.2</c:v>
                </c:pt>
                <c:pt idx="32">
                  <c:v>25.9</c:v>
                </c:pt>
              </c:numCache>
            </c:numRef>
          </c:yVal>
          <c:smooth val="0"/>
          <c:extLst>
            <c:ext xmlns:c16="http://schemas.microsoft.com/office/drawing/2014/chart" uri="{C3380CC4-5D6E-409C-BE32-E72D297353CC}">
              <c16:uniqueId val="{00000009-7A1B-44F8-A0D6-98EE05BC7A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5.810472858887586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{98D8F34E-5FF1-4392-B355-BEEDE074A018}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A1B-44F8-A0D6-98EE05BC7A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{CC974C8E-B16E-4471-8FEF-B358EE64D88E}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1B-44F8-A0D6-98EE05BC7A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{62BFB438-DD78-435B-9F33-70A22196E400}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1B-44F8-A0D6-98EE05BC7A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{77C86FEF-D19A-4477-8CEE-767BBCB5F425}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1B-44F8-A0D6-98EE05BC7A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{A5574DC4-C8FF-4161-8F55-BB8F1112E421}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1B-44F8-A0D6-98EE05BC7AF2}"/>
                </c:ext>
              </c:extLst>
            </c:dLbl>
            <c:dLbl>
              <c:idx val="8"/>
              <c:layout>
                <c:manualLayout>
                  <c:x val="-2.6710997734770581E-2"/>
                  <c:y val="-6.6728565586712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{CF660B44-1820-4577-9CC5-97906822EECA}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A1B-44F8-A0D6-98EE05BC7AF2}"/>
                </c:ext>
              </c:extLst>
            </c:dLbl>
            <c:dLbl>
              <c:idx val="16"/>
              <c:layout>
                <c:manualLayout>
                  <c:x val="-3.662116105643329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{DD8A1DAE-CA9C-4AD6-864E-2626534AC583}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A1B-44F8-A0D6-98EE05BC7AF2}"/>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{611B0DBC-1737-4489-BADC-EF24F141ED27}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A1B-44F8-A0D6-98EE05BC7AF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{C5999398-6252-4A88-A6A2-5C2984923F7F}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A1B-44F8-A0D6-98EE05BC7A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7A1B-44F8-A0D6-98EE05BC7AF2}"/>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　令和</a:t>
          </a:r>
          <a:r>
            <a:rPr kumimoji="1" lang="en-US" altLang="ja-JP" sz="850">
              <a:latin typeface="ＭＳ ゴシック" pitchFamily="49" charset="-128"/>
              <a:ea typeface="ＭＳ ゴシック" pitchFamily="49" charset="-128"/>
            </a:rPr>
            <a:t>2</a:t>
          </a:r>
          <a:r>
            <a:rPr kumimoji="1" lang="ja-JP" altLang="en-US" sz="850">
              <a:latin typeface="ＭＳ ゴシック" pitchFamily="49" charset="-128"/>
              <a:ea typeface="ＭＳ ゴシック" pitchFamily="49" charset="-128"/>
            </a:rPr>
            <a:t>年度の元利償還金の額は平成</a:t>
          </a:r>
          <a:r>
            <a:rPr kumimoji="1" lang="en-US" altLang="ja-JP" sz="850">
              <a:latin typeface="ＭＳ ゴシック" pitchFamily="49" charset="-128"/>
              <a:ea typeface="ＭＳ ゴシック" pitchFamily="49" charset="-128"/>
            </a:rPr>
            <a:t>21</a:t>
          </a:r>
          <a:r>
            <a:rPr kumimoji="1" lang="ja-JP" altLang="en-US" sz="850">
              <a:latin typeface="ＭＳ ゴシック" pitchFamily="49" charset="-128"/>
              <a:ea typeface="ＭＳ ゴシック" pitchFamily="49" charset="-128"/>
            </a:rPr>
            <a:t>年度に借り入れた人工芝ホッケー場整備事業（借入額</a:t>
          </a:r>
          <a:r>
            <a:rPr kumimoji="1" lang="en-US" altLang="ja-JP" sz="850">
              <a:latin typeface="ＭＳ ゴシック" pitchFamily="49" charset="-128"/>
              <a:ea typeface="ＭＳ ゴシック" pitchFamily="49" charset="-128"/>
            </a:rPr>
            <a:t>145,800</a:t>
          </a:r>
          <a:r>
            <a:rPr kumimoji="1" lang="ja-JP" altLang="en-US" sz="850">
              <a:latin typeface="ＭＳ ゴシック" pitchFamily="49" charset="-128"/>
              <a:ea typeface="ＭＳ ゴシック" pitchFamily="49" charset="-128"/>
            </a:rPr>
            <a:t>千円）や鯖江・丹生消防組合丹生分署建設事業（借入額</a:t>
          </a:r>
          <a:r>
            <a:rPr kumimoji="1" lang="en-US" altLang="ja-JP" sz="850">
              <a:latin typeface="ＭＳ ゴシック" pitchFamily="49" charset="-128"/>
              <a:ea typeface="ＭＳ ゴシック" pitchFamily="49" charset="-128"/>
            </a:rPr>
            <a:t>133,000</a:t>
          </a:r>
          <a:r>
            <a:rPr kumimoji="1" lang="ja-JP" altLang="en-US" sz="850">
              <a:latin typeface="ＭＳ ゴシック" pitchFamily="49" charset="-128"/>
              <a:ea typeface="ＭＳ ゴシック" pitchFamily="49" charset="-128"/>
            </a:rPr>
            <a:t>千円）の償還終了に伴い減少した。</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また、公営企業債の元利償還金に係る繰入金については、全ての事業会計の元利償還金が減（</a:t>
          </a:r>
          <a:r>
            <a:rPr kumimoji="1" lang="en-US" altLang="ja-JP" sz="850">
              <a:latin typeface="ＭＳ ゴシック" pitchFamily="49" charset="-128"/>
              <a:ea typeface="ＭＳ ゴシック" pitchFamily="49" charset="-128"/>
            </a:rPr>
            <a:t>R1:941,702</a:t>
          </a:r>
          <a:r>
            <a:rPr kumimoji="1" lang="ja-JP" altLang="en-US" sz="850">
              <a:latin typeface="ＭＳ ゴシック" pitchFamily="49" charset="-128"/>
              <a:ea typeface="ＭＳ ゴシック" pitchFamily="49" charset="-128"/>
            </a:rPr>
            <a:t>千円→</a:t>
          </a:r>
          <a:r>
            <a:rPr kumimoji="1" lang="en-US" altLang="ja-JP" sz="850">
              <a:latin typeface="ＭＳ ゴシック" pitchFamily="49" charset="-128"/>
              <a:ea typeface="ＭＳ ゴシック" pitchFamily="49" charset="-128"/>
            </a:rPr>
            <a:t>R2:883,786</a:t>
          </a:r>
          <a:r>
            <a:rPr kumimoji="1" lang="ja-JP" altLang="en-US" sz="850">
              <a:latin typeface="ＭＳ ゴシック" pitchFamily="49" charset="-128"/>
              <a:ea typeface="ＭＳ ゴシック" pitchFamily="49" charset="-128"/>
            </a:rPr>
            <a:t>千円）となったことで減少した。</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組合等が起こした地方債の元利償還金に対する負担金等は鯖江広域衛生施設組合の公債費充当財源とする負担金が増（</a:t>
          </a:r>
          <a:r>
            <a:rPr kumimoji="1" lang="en-US" altLang="ja-JP" sz="850">
              <a:latin typeface="ＭＳ ゴシック" pitchFamily="49" charset="-128"/>
              <a:ea typeface="ＭＳ ゴシック" pitchFamily="49" charset="-128"/>
            </a:rPr>
            <a:t>R1:35,440</a:t>
          </a:r>
          <a:r>
            <a:rPr kumimoji="1" lang="ja-JP" altLang="en-US" sz="850">
              <a:latin typeface="ＭＳ ゴシック" pitchFamily="49" charset="-128"/>
              <a:ea typeface="ＭＳ ゴシック" pitchFamily="49" charset="-128"/>
            </a:rPr>
            <a:t>千円→</a:t>
          </a:r>
          <a:r>
            <a:rPr kumimoji="1" lang="en-US" altLang="ja-JP" sz="850">
              <a:latin typeface="ＭＳ ゴシック" pitchFamily="49" charset="-128"/>
              <a:ea typeface="ＭＳ ゴシック" pitchFamily="49" charset="-128"/>
            </a:rPr>
            <a:t>R2:36,015</a:t>
          </a:r>
          <a:r>
            <a:rPr kumimoji="1" lang="ja-JP" altLang="en-US" sz="850">
              <a:latin typeface="ＭＳ ゴシック" pitchFamily="49" charset="-128"/>
              <a:ea typeface="ＭＳ ゴシック" pitchFamily="49" charset="-128"/>
            </a:rPr>
            <a:t>千円）となった一方で、鯖江・丹生消防組合が減（</a:t>
          </a:r>
          <a:r>
            <a:rPr kumimoji="1" lang="en-US" altLang="ja-JP" sz="850">
              <a:latin typeface="ＭＳ ゴシック" pitchFamily="49" charset="-128"/>
              <a:ea typeface="ＭＳ ゴシック" pitchFamily="49" charset="-128"/>
            </a:rPr>
            <a:t>R1:60,592</a:t>
          </a:r>
          <a:r>
            <a:rPr kumimoji="1" lang="ja-JP" altLang="en-US" sz="850">
              <a:latin typeface="ＭＳ ゴシック" pitchFamily="49" charset="-128"/>
              <a:ea typeface="ＭＳ ゴシック" pitchFamily="49" charset="-128"/>
            </a:rPr>
            <a:t>千円→</a:t>
          </a:r>
          <a:r>
            <a:rPr kumimoji="1" lang="en-US" altLang="ja-JP" sz="850">
              <a:latin typeface="ＭＳ ゴシック" pitchFamily="49" charset="-128"/>
              <a:ea typeface="ＭＳ ゴシック" pitchFamily="49" charset="-128"/>
            </a:rPr>
            <a:t>R2:55,871</a:t>
          </a:r>
          <a:r>
            <a:rPr kumimoji="1" lang="ja-JP" altLang="en-US" sz="850">
              <a:latin typeface="ＭＳ ゴシック" pitchFamily="49" charset="-128"/>
              <a:ea typeface="ＭＳ ゴシック" pitchFamily="49" charset="-128"/>
            </a:rPr>
            <a:t>千円）となったことで減少した。</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算入公債費等については、合併特例債の償還開始に伴う元利償還金の増（</a:t>
          </a:r>
          <a:r>
            <a:rPr kumimoji="1" lang="en-US" altLang="ja-JP" sz="850">
              <a:latin typeface="ＭＳ ゴシック" pitchFamily="49" charset="-128"/>
              <a:ea typeface="ＭＳ ゴシック" pitchFamily="49" charset="-128"/>
            </a:rPr>
            <a:t>H28</a:t>
          </a:r>
          <a:r>
            <a:rPr kumimoji="1" lang="ja-JP" altLang="en-US" sz="850">
              <a:latin typeface="ＭＳ ゴシック" pitchFamily="49" charset="-128"/>
              <a:ea typeface="ＭＳ ゴシック" pitchFamily="49" charset="-128"/>
            </a:rPr>
            <a:t>繰</a:t>
          </a:r>
          <a:r>
            <a:rPr kumimoji="1" lang="ja-JP" altLang="en-US" sz="850" baseline="0">
              <a:latin typeface="ＭＳ ゴシック" pitchFamily="49" charset="-128"/>
              <a:ea typeface="ＭＳ ゴシック" pitchFamily="49" charset="-128"/>
            </a:rPr>
            <a:t> 統合給食センター建設事業</a:t>
          </a:r>
          <a:r>
            <a:rPr kumimoji="1" lang="en-US" altLang="ja-JP" sz="850" baseline="0">
              <a:latin typeface="ＭＳ ゴシック" pitchFamily="49" charset="-128"/>
              <a:ea typeface="ＭＳ ゴシック" pitchFamily="49" charset="-128"/>
            </a:rPr>
            <a:t>R1:828</a:t>
          </a:r>
          <a:r>
            <a:rPr kumimoji="1" lang="ja-JP" altLang="en-US" sz="850" baseline="0">
              <a:latin typeface="ＭＳ ゴシック" pitchFamily="49" charset="-128"/>
              <a:ea typeface="ＭＳ ゴシック" pitchFamily="49" charset="-128"/>
            </a:rPr>
            <a:t>千円→</a:t>
          </a:r>
          <a:r>
            <a:rPr kumimoji="1" lang="en-US" altLang="ja-JP" sz="850" baseline="0">
              <a:latin typeface="ＭＳ ゴシック" pitchFamily="49" charset="-128"/>
              <a:ea typeface="ＭＳ ゴシック" pitchFamily="49" charset="-128"/>
            </a:rPr>
            <a:t>R2:30,892</a:t>
          </a:r>
          <a:r>
            <a:rPr kumimoji="1" lang="ja-JP" altLang="en-US" sz="850" baseline="0">
              <a:latin typeface="ＭＳ ゴシック" pitchFamily="49" charset="-128"/>
              <a:ea typeface="ＭＳ ゴシック" pitchFamily="49" charset="-128"/>
            </a:rPr>
            <a:t>千円、防災行政無線整備事業</a:t>
          </a:r>
          <a:r>
            <a:rPr kumimoji="1" lang="en-US" altLang="ja-JP" sz="850" baseline="0">
              <a:latin typeface="ＭＳ ゴシック" pitchFamily="49" charset="-128"/>
              <a:ea typeface="ＭＳ ゴシック" pitchFamily="49" charset="-128"/>
            </a:rPr>
            <a:t>R1:426</a:t>
          </a:r>
          <a:r>
            <a:rPr kumimoji="1" lang="ja-JP" altLang="en-US" sz="850" baseline="0">
              <a:latin typeface="ＭＳ ゴシック" pitchFamily="49" charset="-128"/>
              <a:ea typeface="ＭＳ ゴシック" pitchFamily="49" charset="-128"/>
            </a:rPr>
            <a:t>千円→</a:t>
          </a:r>
          <a:r>
            <a:rPr kumimoji="1" lang="en-US" altLang="ja-JP" sz="850" baseline="0">
              <a:latin typeface="ＭＳ ゴシック" pitchFamily="49" charset="-128"/>
              <a:ea typeface="ＭＳ ゴシック" pitchFamily="49" charset="-128"/>
            </a:rPr>
            <a:t>R2:15,890</a:t>
          </a:r>
          <a:r>
            <a:rPr kumimoji="1" lang="ja-JP" altLang="en-US" sz="850" baseline="0">
              <a:latin typeface="ＭＳ ゴシック" pitchFamily="49" charset="-128"/>
              <a:ea typeface="ＭＳ ゴシック" pitchFamily="49" charset="-128"/>
            </a:rPr>
            <a:t>千円</a:t>
          </a:r>
          <a:r>
            <a:rPr kumimoji="1" lang="ja-JP" altLang="en-US" sz="850">
              <a:latin typeface="ＭＳ ゴシック" pitchFamily="49" charset="-128"/>
              <a:ea typeface="ＭＳ ゴシック" pitchFamily="49" charset="-128"/>
            </a:rPr>
            <a:t>）により増となった一方、</a:t>
          </a:r>
          <a:r>
            <a:rPr kumimoji="1" lang="en-US" altLang="ja-JP" sz="850">
              <a:latin typeface="ＭＳ ゴシック" pitchFamily="49" charset="-128"/>
              <a:ea typeface="ＭＳ ゴシック" pitchFamily="49" charset="-128"/>
            </a:rPr>
            <a:t>H11</a:t>
          </a:r>
          <a:r>
            <a:rPr kumimoji="1" lang="ja-JP" altLang="en-US" sz="850">
              <a:latin typeface="ＭＳ ゴシック" pitchFamily="49" charset="-128"/>
              <a:ea typeface="ＭＳ ゴシック" pitchFamily="49" charset="-128"/>
            </a:rPr>
            <a:t>臨時地方道整備事業債、地方道路等整備事業債の理論算入対象外（ふるさと農道分（</a:t>
          </a:r>
          <a:r>
            <a:rPr kumimoji="1" lang="en-US" altLang="ja-JP" sz="850">
              <a:latin typeface="ＭＳ ゴシック" pitchFamily="49" charset="-128"/>
              <a:ea typeface="ＭＳ ゴシック" pitchFamily="49" charset="-128"/>
            </a:rPr>
            <a:t>50,600</a:t>
          </a:r>
          <a:r>
            <a:rPr kumimoji="1" lang="ja-JP" altLang="en-US" sz="850">
              <a:latin typeface="ＭＳ ゴシック" pitchFamily="49" charset="-128"/>
              <a:ea typeface="ＭＳ ゴシック" pitchFamily="49" charset="-128"/>
            </a:rPr>
            <a:t>千円）、ふるさと農道財対債分（</a:t>
          </a:r>
          <a:r>
            <a:rPr kumimoji="1" lang="en-US" altLang="ja-JP" sz="850">
              <a:latin typeface="ＭＳ ゴシック" pitchFamily="49" charset="-128"/>
              <a:ea typeface="ＭＳ ゴシック" pitchFamily="49" charset="-128"/>
            </a:rPr>
            <a:t>10,100</a:t>
          </a:r>
          <a:r>
            <a:rPr kumimoji="1" lang="ja-JP" altLang="en-US" sz="850">
              <a:latin typeface="ＭＳ ゴシック" pitchFamily="49" charset="-128"/>
              <a:ea typeface="ＭＳ ゴシック" pitchFamily="49" charset="-128"/>
            </a:rPr>
            <a:t>千円））や、</a:t>
          </a:r>
          <a:r>
            <a:rPr kumimoji="1" lang="en-US" altLang="ja-JP" sz="850">
              <a:latin typeface="ＭＳ ゴシック" pitchFamily="49" charset="-128"/>
              <a:ea typeface="ＭＳ ゴシック" pitchFamily="49" charset="-128"/>
            </a:rPr>
            <a:t>H26</a:t>
          </a:r>
          <a:r>
            <a:rPr kumimoji="1" lang="ja-JP" altLang="en-US" sz="850">
              <a:latin typeface="ＭＳ ゴシック" pitchFamily="49" charset="-128"/>
              <a:ea typeface="ＭＳ ゴシック" pitchFamily="49" charset="-128"/>
            </a:rPr>
            <a:t>病院事業債（機械器具分）（</a:t>
          </a:r>
          <a:r>
            <a:rPr kumimoji="1" lang="en-US" altLang="ja-JP" sz="850">
              <a:latin typeface="ＭＳ ゴシック" pitchFamily="49" charset="-128"/>
              <a:ea typeface="ＭＳ ゴシック" pitchFamily="49" charset="-128"/>
            </a:rPr>
            <a:t>99,900</a:t>
          </a:r>
          <a:r>
            <a:rPr kumimoji="1" lang="ja-JP" altLang="en-US" sz="850">
              <a:latin typeface="ＭＳ ゴシック" pitchFamily="49" charset="-128"/>
              <a:ea typeface="ＭＳ ゴシック" pitchFamily="49" charset="-128"/>
            </a:rPr>
            <a:t>千円）の理論算入対象外、</a:t>
          </a:r>
          <a:r>
            <a:rPr kumimoji="1" lang="en-US" altLang="ja-JP" sz="850">
              <a:latin typeface="ＭＳ ゴシック" pitchFamily="49" charset="-128"/>
              <a:ea typeface="ＭＳ ゴシック" pitchFamily="49" charset="-128"/>
            </a:rPr>
            <a:t>H16</a:t>
          </a:r>
          <a:r>
            <a:rPr kumimoji="1" lang="ja-JP" altLang="en-US" sz="850">
              <a:latin typeface="ＭＳ ゴシック" pitchFamily="49" charset="-128"/>
              <a:ea typeface="ＭＳ ゴシック" pitchFamily="49" charset="-128"/>
            </a:rPr>
            <a:t>・</a:t>
          </a:r>
          <a:r>
            <a:rPr kumimoji="1" lang="en-US" altLang="ja-JP" sz="850">
              <a:latin typeface="ＭＳ ゴシック" pitchFamily="49" charset="-128"/>
              <a:ea typeface="ＭＳ ゴシック" pitchFamily="49" charset="-128"/>
            </a:rPr>
            <a:t>H17</a:t>
          </a:r>
          <a:r>
            <a:rPr kumimoji="1" lang="ja-JP" altLang="en-US" sz="850">
              <a:latin typeface="ＭＳ ゴシック" pitchFamily="49" charset="-128"/>
              <a:ea typeface="ＭＳ ゴシック" pitchFamily="49" charset="-128"/>
            </a:rPr>
            <a:t>簡水債の許可額算入時の乗率引き下げにより減少した。</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結果、実質公債費比率の分子は減となった。ただ、標準財政規模の増減により実質公債費比率が大きく左右されることがないよう、元利償還金の削減や交付税措置のある地方債の計画的な発行により、健全で持続可能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満期一括償還地方債の財源として積立てた減債基金は無し。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aseline="0">
              <a:latin typeface="ＭＳ ゴシック" pitchFamily="49" charset="-128"/>
              <a:ea typeface="ＭＳ ゴシック" pitchFamily="49" charset="-128"/>
            </a:rPr>
            <a:t> 将来負担額で最も大きな割合を占める一般会計等に係る地方債の現在高は、平成</a:t>
          </a:r>
          <a:r>
            <a:rPr kumimoji="1" lang="en-US" altLang="ja-JP" sz="900" baseline="0">
              <a:latin typeface="ＭＳ ゴシック" pitchFamily="49" charset="-128"/>
              <a:ea typeface="ＭＳ ゴシック" pitchFamily="49" charset="-128"/>
            </a:rPr>
            <a:t>20</a:t>
          </a:r>
          <a:r>
            <a:rPr kumimoji="1" lang="ja-JP" altLang="en-US" sz="900" baseline="0">
              <a:latin typeface="ＭＳ ゴシック" pitchFamily="49" charset="-128"/>
              <a:ea typeface="ＭＳ ゴシック" pitchFamily="49" charset="-128"/>
            </a:rPr>
            <a:t>年度以降、繰上償還の実施や地方債の発行を伴う新規事業の計画的な実施により減少してきていたが、平成</a:t>
          </a:r>
          <a:r>
            <a:rPr kumimoji="1" lang="en-US" altLang="ja-JP" sz="900" baseline="0">
              <a:latin typeface="ＭＳ ゴシック" pitchFamily="49" charset="-128"/>
              <a:ea typeface="ＭＳ ゴシック" pitchFamily="49" charset="-128"/>
            </a:rPr>
            <a:t>29</a:t>
          </a:r>
          <a:r>
            <a:rPr kumimoji="1" lang="ja-JP" altLang="en-US" sz="900" baseline="0">
              <a:latin typeface="ＭＳ ゴシック" pitchFamily="49" charset="-128"/>
              <a:ea typeface="ＭＳ ゴシック" pitchFamily="49" charset="-128"/>
            </a:rPr>
            <a:t>年度から平成</a:t>
          </a:r>
          <a:r>
            <a:rPr kumimoji="1" lang="en-US" altLang="ja-JP" sz="900" baseline="0">
              <a:latin typeface="ＭＳ ゴシック" pitchFamily="49" charset="-128"/>
              <a:ea typeface="ＭＳ ゴシック" pitchFamily="49" charset="-128"/>
            </a:rPr>
            <a:t>30</a:t>
          </a:r>
          <a:r>
            <a:rPr kumimoji="1" lang="ja-JP" altLang="en-US" sz="900" baseline="0">
              <a:latin typeface="ＭＳ ゴシック" pitchFamily="49" charset="-128"/>
              <a:ea typeface="ＭＳ ゴシック" pitchFamily="49" charset="-128"/>
            </a:rPr>
            <a:t>年度にかけては統合学校給食センター建設事業が、平成</a:t>
          </a:r>
          <a:r>
            <a:rPr kumimoji="1" lang="en-US" altLang="ja-JP" sz="900" baseline="0">
              <a:latin typeface="ＭＳ ゴシック" pitchFamily="49" charset="-128"/>
              <a:ea typeface="ＭＳ ゴシック" pitchFamily="49" charset="-128"/>
            </a:rPr>
            <a:t>30</a:t>
          </a:r>
          <a:r>
            <a:rPr kumimoji="1" lang="ja-JP" altLang="en-US" sz="900" baseline="0">
              <a:latin typeface="ＭＳ ゴシック" pitchFamily="49" charset="-128"/>
              <a:ea typeface="ＭＳ ゴシック" pitchFamily="49" charset="-128"/>
            </a:rPr>
            <a:t>年度から令和</a:t>
          </a:r>
          <a:r>
            <a:rPr kumimoji="1" lang="en-US" altLang="ja-JP" sz="900" baseline="0">
              <a:latin typeface="ＭＳ ゴシック" pitchFamily="49" charset="-128"/>
              <a:ea typeface="ＭＳ ゴシック" pitchFamily="49" charset="-128"/>
            </a:rPr>
            <a:t>2</a:t>
          </a:r>
          <a:r>
            <a:rPr kumimoji="1" lang="ja-JP" altLang="en-US" sz="900" baseline="0">
              <a:latin typeface="ＭＳ ゴシック" pitchFamily="49" charset="-128"/>
              <a:ea typeface="ＭＳ ゴシック" pitchFamily="49" charset="-128"/>
            </a:rPr>
            <a:t>年度にかけては本庁舎整備事業（役場新庁舎）などの大型事業が実施されたことに伴い増加に転じた。特に令和</a:t>
          </a:r>
          <a:r>
            <a:rPr kumimoji="1" lang="en-US" altLang="ja-JP" sz="900" baseline="0">
              <a:latin typeface="ＭＳ ゴシック" pitchFamily="49" charset="-128"/>
              <a:ea typeface="ＭＳ ゴシック" pitchFamily="49" charset="-128"/>
            </a:rPr>
            <a:t>2</a:t>
          </a:r>
          <a:r>
            <a:rPr kumimoji="1" lang="ja-JP" altLang="en-US" sz="900" baseline="0">
              <a:latin typeface="ＭＳ ゴシック" pitchFamily="49" charset="-128"/>
              <a:ea typeface="ＭＳ ゴシック" pitchFamily="49" charset="-128"/>
            </a:rPr>
            <a:t>年度については役場新庁舎の本体工事に伴う起債（</a:t>
          </a:r>
          <a:r>
            <a:rPr kumimoji="1" lang="en-US" altLang="ja-JP" sz="900" baseline="0">
              <a:latin typeface="ＭＳ ゴシック" pitchFamily="49" charset="-128"/>
              <a:ea typeface="ＭＳ ゴシック" pitchFamily="49" charset="-128"/>
            </a:rPr>
            <a:t>1,756,600</a:t>
          </a:r>
          <a:r>
            <a:rPr kumimoji="1" lang="ja-JP" altLang="en-US" sz="900" baseline="0">
              <a:latin typeface="ＭＳ ゴシック" pitchFamily="49" charset="-128"/>
              <a:ea typeface="ＭＳ ゴシック" pitchFamily="49" charset="-128"/>
            </a:rPr>
            <a:t>千円）により大きく増加した。また、令和</a:t>
          </a:r>
          <a:r>
            <a:rPr kumimoji="1" lang="en-US" altLang="ja-JP" sz="900" baseline="0">
              <a:latin typeface="ＭＳ ゴシック" pitchFamily="49" charset="-128"/>
              <a:ea typeface="ＭＳ ゴシック" pitchFamily="49" charset="-128"/>
            </a:rPr>
            <a:t>2</a:t>
          </a:r>
          <a:r>
            <a:rPr kumimoji="1" lang="ja-JP" altLang="en-US" sz="900" baseline="0">
              <a:latin typeface="ＭＳ ゴシック" pitchFamily="49" charset="-128"/>
              <a:ea typeface="ＭＳ ゴシック" pitchFamily="49" charset="-128"/>
            </a:rPr>
            <a:t>年度はケーブルテレビ施設更改事業（</a:t>
          </a:r>
          <a:r>
            <a:rPr kumimoji="1" lang="en-US" altLang="ja-JP" sz="900" baseline="0">
              <a:latin typeface="ＭＳ ゴシック" pitchFamily="49" charset="-128"/>
              <a:ea typeface="ＭＳ ゴシック" pitchFamily="49" charset="-128"/>
            </a:rPr>
            <a:t>248,000</a:t>
          </a:r>
          <a:r>
            <a:rPr kumimoji="1" lang="ja-JP" altLang="en-US" sz="900" baseline="0">
              <a:latin typeface="ＭＳ ゴシック" pitchFamily="49" charset="-128"/>
              <a:ea typeface="ＭＳ ゴシック" pitchFamily="49" charset="-128"/>
            </a:rPr>
            <a:t>千円）や社会資本整備総合交付金事業（</a:t>
          </a:r>
          <a:r>
            <a:rPr kumimoji="1" lang="en-US" altLang="ja-JP" sz="900" baseline="0">
              <a:latin typeface="ＭＳ ゴシック" pitchFamily="49" charset="-128"/>
              <a:ea typeface="ＭＳ ゴシック" pitchFamily="49" charset="-128"/>
            </a:rPr>
            <a:t>119,000</a:t>
          </a:r>
          <a:r>
            <a:rPr kumimoji="1" lang="ja-JP" altLang="en-US" sz="900" baseline="0">
              <a:latin typeface="ＭＳ ゴシック" pitchFamily="49" charset="-128"/>
              <a:ea typeface="ＭＳ ゴシック" pitchFamily="49" charset="-128"/>
            </a:rPr>
            <a:t>千円）、小中学校ＧＩＧＡスクール構想環境整備事業（</a:t>
          </a:r>
          <a:r>
            <a:rPr kumimoji="1" lang="en-US" altLang="ja-JP" sz="900" baseline="0">
              <a:latin typeface="ＭＳ ゴシック" pitchFamily="49" charset="-128"/>
              <a:ea typeface="ＭＳ ゴシック" pitchFamily="49" charset="-128"/>
            </a:rPr>
            <a:t>95,600</a:t>
          </a:r>
          <a:r>
            <a:rPr kumimoji="1" lang="ja-JP" altLang="en-US" sz="900" baseline="0">
              <a:latin typeface="ＭＳ ゴシック" pitchFamily="49" charset="-128"/>
              <a:ea typeface="ＭＳ ゴシック" pitchFamily="49" charset="-128"/>
            </a:rPr>
            <a:t>千円）などの新規借り入れによる起債も地方債残高の増の要因となった。</a:t>
          </a:r>
          <a:endParaRPr kumimoji="1" lang="en-US" altLang="ja-JP" sz="900" baseline="0">
            <a:latin typeface="ＭＳ ゴシック" pitchFamily="49" charset="-128"/>
            <a:ea typeface="ＭＳ ゴシック" pitchFamily="49" charset="-128"/>
          </a:endParaRPr>
        </a:p>
        <a:p>
          <a:r>
            <a:rPr kumimoji="1" lang="ja-JP" altLang="en-US" sz="900" baseline="0">
              <a:latin typeface="ＭＳ ゴシック" pitchFamily="49" charset="-128"/>
              <a:ea typeface="ＭＳ ゴシック" pitchFamily="49" charset="-128"/>
            </a:rPr>
            <a:t>　公営企業債等繰入見込額については、年々減少してきており、施設整備や管路布設等の初期投資事業に係る既往債の償還完了による地方債残高の減が影響している。（公営企業会計の全てで公営企業債残高が減少）</a:t>
          </a:r>
          <a:endParaRPr kumimoji="1" lang="en-US" altLang="ja-JP" sz="900" baseline="0">
            <a:latin typeface="ＭＳ ゴシック" pitchFamily="49" charset="-128"/>
            <a:ea typeface="ＭＳ ゴシック" pitchFamily="49" charset="-128"/>
          </a:endParaRPr>
        </a:p>
        <a:p>
          <a:r>
            <a:rPr kumimoji="1" lang="ja-JP" altLang="en-US" sz="900" baseline="0">
              <a:latin typeface="ＭＳ ゴシック" pitchFamily="49" charset="-128"/>
              <a:ea typeface="ＭＳ ゴシック" pitchFamily="49" charset="-128"/>
            </a:rPr>
            <a:t>　組合等負担等見込額は鯖江・丹生消防組合、鯖江広域衛生施設組合ともに地方債残高が増加したことで負担等見込額が増加した。</a:t>
          </a:r>
          <a:endParaRPr kumimoji="1" lang="en-US" altLang="ja-JP" sz="900" baseline="0">
            <a:latin typeface="ＭＳ ゴシック" pitchFamily="49" charset="-128"/>
            <a:ea typeface="ＭＳ ゴシック" pitchFamily="49" charset="-128"/>
          </a:endParaRPr>
        </a:p>
        <a:p>
          <a:r>
            <a:rPr kumimoji="1" lang="ja-JP" altLang="en-US" sz="900" baseline="0">
              <a:latin typeface="ＭＳ ゴシック" pitchFamily="49" charset="-128"/>
              <a:ea typeface="ＭＳ ゴシック" pitchFamily="49" charset="-128"/>
            </a:rPr>
            <a:t>　充当可能基金については、財政調整基金の取崩しにより残高が減少（</a:t>
          </a:r>
          <a:r>
            <a:rPr kumimoji="1" lang="en-US" altLang="ja-JP" sz="900" baseline="0">
              <a:latin typeface="ＭＳ ゴシック" pitchFamily="49" charset="-128"/>
              <a:ea typeface="ＭＳ ゴシック" pitchFamily="49" charset="-128"/>
            </a:rPr>
            <a:t>R1:3,056,714</a:t>
          </a:r>
          <a:r>
            <a:rPr kumimoji="1" lang="ja-JP" altLang="en-US" sz="900" baseline="0">
              <a:latin typeface="ＭＳ ゴシック" pitchFamily="49" charset="-128"/>
              <a:ea typeface="ＭＳ ゴシック" pitchFamily="49" charset="-128"/>
            </a:rPr>
            <a:t>千円→</a:t>
          </a:r>
          <a:r>
            <a:rPr kumimoji="1" lang="en-US" altLang="ja-JP" sz="900" baseline="0">
              <a:latin typeface="ＭＳ ゴシック" pitchFamily="49" charset="-128"/>
              <a:ea typeface="ＭＳ ゴシック" pitchFamily="49" charset="-128"/>
            </a:rPr>
            <a:t>R2:2,738,337</a:t>
          </a:r>
          <a:r>
            <a:rPr kumimoji="1" lang="ja-JP" altLang="en-US" sz="900" baseline="0">
              <a:latin typeface="ＭＳ ゴシック" pitchFamily="49" charset="-128"/>
              <a:ea typeface="ＭＳ ゴシック" pitchFamily="49" charset="-128"/>
            </a:rPr>
            <a:t>千円）したことで減となった。</a:t>
          </a:r>
          <a:endParaRPr kumimoji="1" lang="en-US" altLang="ja-JP" sz="900" baseline="0">
            <a:latin typeface="ＭＳ ゴシック" pitchFamily="49" charset="-128"/>
            <a:ea typeface="ＭＳ ゴシック" pitchFamily="49" charset="-128"/>
          </a:endParaRPr>
        </a:p>
        <a:p>
          <a:r>
            <a:rPr kumimoji="1" lang="ja-JP" altLang="en-US" sz="900" baseline="0">
              <a:latin typeface="ＭＳ ゴシック" pitchFamily="49" charset="-128"/>
              <a:ea typeface="ＭＳ ゴシック" pitchFamily="49" charset="-128"/>
            </a:rPr>
            <a:t>　今後は、公共施設等総合管理計画に基づき、起債を伴う公共施設やインフラ施設の更新時期・費用を適切に算出し、計画的に事業を実施することとする。</a:t>
          </a:r>
          <a:endParaRPr kumimoji="1" lang="en-US" altLang="ja-JP" sz="900" baseline="0">
            <a:latin typeface="ＭＳ ゴシック" pitchFamily="49" charset="-128"/>
            <a:ea typeface="ＭＳ ゴシック" pitchFamily="49" charset="-128"/>
          </a:endParaRPr>
        </a:p>
        <a:p>
          <a:r>
            <a:rPr kumimoji="1" lang="ja-JP" altLang="en-US" sz="900" baseline="0">
              <a:latin typeface="ＭＳ ゴシック" pitchFamily="49" charset="-128"/>
              <a:ea typeface="ＭＳ ゴシック" pitchFamily="49" charset="-128"/>
            </a:rPr>
            <a:t>　また、将来負担比率の分子となる地方債現在高や公営企業会計の繰入金の縮減に努めるとともに、コロナ禍で財政状況が厳しくなると予想されることから、財政調整基金や減債基金についても適正な額を確保するなど、健全で持続可能な財政運営に努める。</a:t>
          </a:r>
          <a:endParaRPr kumimoji="1" lang="en-US" altLang="ja-JP" sz="900" baseline="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福井県越前町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ふるさと納税の増によるふるさと再生基金が増となったことで増となったものの、財政調整基金においては、本庁舎整備事業（役場新庁舎）などの大型事業の実施に伴う一般財源所要額の増に対応するため減少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今後見込まれる大幅な財源不足、災害・豪雪等への緊急時の備えや新型コロナウイルス感染症対策関連経費のため、適切な財源確保と歳出削減により、取崩額を最小限に抑え、適切な額を積み立てていく。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・地域振興基金：町民の連帯強化および地域の振興を目的とし、地域公共交通活性化事業（コミュニティバス運行委託料など）に充当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・地域福祉基金：高齢者等の保健福祉の増進を目的とし、高齢福祉事業、障害福祉事業などに充当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再生基金：ふるさと納税を原資として、越前町の①快適で安全に住み続けられるまちづくりのための事業、②誰もが健康で暮らしやすさを実感できるまちづくりのための事業、③人が輝き豊かな心が満ちあふれるまちづくりのための事業、④人と仕事の活力みなぎるまちづくりのための事業、⑤ふるさとの個性を活かし交流を育むまちづくりのための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・地域活性化基金：越前地区の活性化を目的とし、越前地区活性化事業や観光振興事業（イベント開催補助金など）に充当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・ふるさと水と土保全基金：土地改良施設の維持管理等に係る経費に充当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・ふるさと再生基金：ふるさと納税寄附金を原資に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千円積み立て、積み立ててきた基金を原資に、高校生の通学支援事業、小中学校改修や修繕、少子化対策事業などの充当財源として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・地域活性化基金：基金預金利子により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千円積み立て、積み立ててきた基金を原資に、越前かにまつり、ダイビングフェア、玉川地区温泉施設整備などの充当財源として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引き続き基金運用益を活用しつつ事業を実施。ふるさと再生基金については、クラウドファンディング型ふるさと納税の実施など、使途の明確化を図りながら事業を実施。その他の基金についても同様の措置を取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条に基づき前年度繰越金の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千円を積み立てたが、本庁舎整備事業（役場新庁舎）などの大型事業の起債対象外経費への充当財源の確保など、一般財源所要額の増に対応するため、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2,738,337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財政収支見通しによると、各年度の収支不足額を基金の取り崩しにより補てんすると、令和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百万円まで減少する見込みである。今後、決算余剰金を中心に積み立てるとともに、越前町財政健全化計画に掲げた目標額を達成するため、より一層、歳入確保・歳出削減に取り組む必要がある。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統合学校給食センター建設事業や本庁舎整備事業（役場新庁舎）などの大型事業の元金償還が始まるため、地方債残高の縮減や当該元利償還への充当のため一部を取り崩していく予定。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20,720
153.15
18,518,202
17,836,686
609,906
7,663,352
12,733,458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65.3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べ若干高い傾向が続いている。市町村合併による観光施設など多くの施設を保有していることが影響しているためであるが、今後、町の人口が減少する中で、施設の維持管理費用が財政の負担となる可能性が大きいため、公共施設等総合管理計画や個別施設計画に基づく計画的な維持補修や施設更新、統廃合を進めることで、有形固定資産減価償却率は現状維持を目標</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する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大きく上昇したのは、令和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年度に固定資産台帳を精緻化したことで減価償却累計額が大きく増加したことが要因となっている。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今後は、策定した個別施設計画を基に、着実に計画を実施し施設の適正な維持管理を図る。</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58056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973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121539</xdr:rowOff>
    </xdr:from>
    <xdr:to>
      <xdr:col>19</xdr:col>
      <xdr:colOff>187325</xdr:colOff>
      <xdr:row>30</xdr:row>
      <xdr:rowOff>51689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889</xdr:rowOff>
    </xdr:from>
    <xdr:to>
      <xdr:col>23</xdr:col>
      <xdr:colOff>85725</xdr:colOff>
      <xdr:row>30</xdr:row>
      <xdr:rowOff>130429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915914"/>
          <a:ext cx="711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889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88137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29</xdr:row>
      <xdr:rowOff>137795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88137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159131</xdr:rowOff>
    </xdr:from>
    <xdr:to>
      <xdr:col>7</xdr:col>
      <xdr:colOff>187325</xdr:colOff>
      <xdr:row>29</xdr:row>
      <xdr:rowOff>89281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38481</xdr:rowOff>
    </xdr:from>
    <xdr:to>
      <xdr:col>11</xdr:col>
      <xdr:colOff>136525</xdr:colOff>
      <xdr:row>29</xdr:row>
      <xdr:rowOff>137795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782056"/>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42816</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80408</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債務償還比率については、前年度から</a:t>
          </a:r>
          <a:r>
            <a:rPr kumimoji="1" lang="en-US" altLang="ja-JP" sz="950">
              <a:latin typeface="ＭＳ Ｐゴシック" panose="020B0600070205080204" pitchFamily="50" charset="-128"/>
              <a:ea typeface="ＭＳ Ｐゴシック" panose="020B0600070205080204" pitchFamily="50" charset="-128"/>
            </a:rPr>
            <a:t>71.9</a:t>
          </a:r>
          <a:r>
            <a:rPr kumimoji="1" lang="ja-JP" altLang="en-US" sz="950">
              <a:latin typeface="ＭＳ Ｐゴシック" panose="020B0600070205080204" pitchFamily="50" charset="-128"/>
              <a:ea typeface="ＭＳ Ｐゴシック" panose="020B0600070205080204" pitchFamily="50" charset="-128"/>
            </a:rPr>
            <a:t>ポイント増加し、</a:t>
          </a:r>
          <a:r>
            <a:rPr kumimoji="1" lang="en-US" altLang="ja-JP" sz="950">
              <a:latin typeface="ＭＳ Ｐゴシック" panose="020B0600070205080204" pitchFamily="50" charset="-128"/>
              <a:ea typeface="ＭＳ Ｐゴシック" panose="020B0600070205080204" pitchFamily="50" charset="-128"/>
            </a:rPr>
            <a:t>771.3</a:t>
          </a:r>
          <a:r>
            <a:rPr kumimoji="1" lang="ja-JP" altLang="en-US" sz="950">
              <a:latin typeface="ＭＳ Ｐゴシック" panose="020B0600070205080204" pitchFamily="50" charset="-128"/>
              <a:ea typeface="ＭＳ Ｐゴシック" panose="020B0600070205080204" pitchFamily="50" charset="-128"/>
            </a:rPr>
            <a:t>％となった。これは、分子である将来負担額が、役場新庁舎建設やケーブルテレビ施設更改事業などにより増加したことや、充当可能財源の額が財政調整基金の取崩しにより減少したことが要因である。</a:t>
          </a:r>
        </a:p>
        <a:p>
          <a:r>
            <a:rPr kumimoji="1" lang="ja-JP" altLang="en-US" sz="950">
              <a:latin typeface="ＭＳ Ｐゴシック" panose="020B0600070205080204" pitchFamily="50" charset="-128"/>
              <a:ea typeface="ＭＳ Ｐゴシック" panose="020B0600070205080204" pitchFamily="50" charset="-128"/>
            </a:rPr>
            <a:t>　役場新庁舎建設に伴う起債借入がピークを迎えたことで、地方債現在高は増となったものの、公営企業債等繰入見込額の減により、将来負担額は減少していくと予想される。また、今後は普通交付税の減や人口減少、新型コロナウイルス感染症の影響により地方税収入が減少することも予想されるため、将来負担比率や有形固定資産減価償却率と併せ、経年の推移に注意する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142158</xdr:rowOff>
    </xdr:from>
    <xdr:to>
      <xdr:col>76</xdr:col>
      <xdr:colOff>73025</xdr:colOff>
      <xdr:row>33</xdr:row>
      <xdr:rowOff>72308</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4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120585</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37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31278</xdr:rowOff>
    </xdr:from>
    <xdr:to>
      <xdr:col>72</xdr:col>
      <xdr:colOff>123825</xdr:colOff>
      <xdr:row>32</xdr:row>
      <xdr:rowOff>132878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2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82078</xdr:rowOff>
    </xdr:from>
    <xdr:to>
      <xdr:col>76</xdr:col>
      <xdr:colOff>22225</xdr:colOff>
      <xdr:row>33</xdr:row>
      <xdr:rowOff>21508</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6340003"/>
          <a:ext cx="711200" cy="1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102915</xdr:rowOff>
    </xdr:from>
    <xdr:to>
      <xdr:col>68</xdr:col>
      <xdr:colOff>123825</xdr:colOff>
      <xdr:row>31</xdr:row>
      <xdr:rowOff>33065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0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153715</xdr:rowOff>
    </xdr:from>
    <xdr:to>
      <xdr:col>72</xdr:col>
      <xdr:colOff>73025</xdr:colOff>
      <xdr:row>32</xdr:row>
      <xdr:rowOff>82078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068740"/>
          <a:ext cx="762000" cy="27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153715</xdr:rowOff>
    </xdr:from>
    <xdr:to>
      <xdr:col>68</xdr:col>
      <xdr:colOff>73025</xdr:colOff>
      <xdr:row>31</xdr:row>
      <xdr:rowOff>62611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068740"/>
          <a:ext cx="762000" cy="8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4373</xdr:rowOff>
    </xdr:from>
    <xdr:to>
      <xdr:col>60</xdr:col>
      <xdr:colOff>123825</xdr:colOff>
      <xdr:row>30</xdr:row>
      <xdr:rowOff>105973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55173</xdr:rowOff>
    </xdr:from>
    <xdr:to>
      <xdr:col>64</xdr:col>
      <xdr:colOff>73025</xdr:colOff>
      <xdr:row>31</xdr:row>
      <xdr:rowOff>62611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970198"/>
          <a:ext cx="762000" cy="17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124005</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38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24192</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1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104538</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122500</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69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20,720
153.15
18,518,202
17,836,686
609,906
7,663,352
12,733,458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E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E00-00003C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E00-00003E000000}"/>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E00-000040000000}"/>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38463</xdr:rowOff>
    </xdr:from>
    <xdr:to>
      <xdr:col>24</xdr:col>
      <xdr:colOff>114300</xdr:colOff>
      <xdr:row>40</xdr:row>
      <xdr:rowOff>140063</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4584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16890</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E00-00004C000000}"/>
            </a:ext>
          </a:extLst>
        </xdr:cNvPr>
        <xdr:cNvSpPr txBox="1"/>
      </xdr:nvSpPr>
      <xdr:spPr>
        <a:xfrm>
          <a:off x="4673600"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170724</xdr:rowOff>
    </xdr:from>
    <xdr:to>
      <xdr:col>20</xdr:col>
      <xdr:colOff>38100</xdr:colOff>
      <xdr:row>40</xdr:row>
      <xdr:rowOff>100874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3746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50074</xdr:rowOff>
    </xdr:from>
    <xdr:to>
      <xdr:col>24</xdr:col>
      <xdr:colOff>63500</xdr:colOff>
      <xdr:row>40</xdr:row>
      <xdr:rowOff>89263</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3797300" y="69080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128270</xdr:rowOff>
    </xdr:from>
    <xdr:to>
      <xdr:col>15</xdr:col>
      <xdr:colOff>101600</xdr:colOff>
      <xdr:row>40</xdr:row>
      <xdr:rowOff>58420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2857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40</xdr:row>
      <xdr:rowOff>50074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908300" y="68656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85816</xdr:rowOff>
    </xdr:from>
    <xdr:to>
      <xdr:col>10</xdr:col>
      <xdr:colOff>165100</xdr:colOff>
      <xdr:row>40</xdr:row>
      <xdr:rowOff>15966</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968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136616</xdr:rowOff>
    </xdr:from>
    <xdr:to>
      <xdr:col>15</xdr:col>
      <xdr:colOff>50800</xdr:colOff>
      <xdr:row>40</xdr:row>
      <xdr:rowOff>7620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2019300" y="68231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39</xdr:row>
      <xdr:rowOff>136616</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1130300" y="663702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E00-000055000000}"/>
            </a:ext>
          </a:extLst>
        </xdr:cNvPr>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E00-000056000000}"/>
            </a:ext>
          </a:extLst>
        </xdr:cNvPr>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E00-000057000000}"/>
            </a:ext>
          </a:extLst>
        </xdr:cNvPr>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E00-000058000000}"/>
            </a:ext>
          </a:extLst>
        </xdr:cNvPr>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92001</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E00-000059000000}"/>
            </a:ext>
          </a:extLst>
        </xdr:cNvPr>
        <xdr:cNvSpPr txBox="1"/>
      </xdr:nvSpPr>
      <xdr:spPr>
        <a:xfrm>
          <a:off x="35820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49547</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E00-00005A000000}"/>
            </a:ext>
          </a:extLst>
        </xdr:cNvPr>
        <xdr:cNvSpPr txBox="1"/>
      </xdr:nvSpPr>
      <xdr:spPr>
        <a:xfrm>
          <a:off x="2705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7093</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E00-00005B000000}"/>
            </a:ext>
          </a:extLst>
        </xdr:cNvPr>
        <xdr:cNvSpPr txBox="1"/>
      </xdr:nvSpPr>
      <xdr:spPr>
        <a:xfrm>
          <a:off x="1816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E00-00005C000000}"/>
            </a:ext>
          </a:extLst>
        </xdr:cNvPr>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90284</xdr:rowOff>
    </xdr:from>
    <xdr:to>
      <xdr:col>55</xdr:col>
      <xdr:colOff>50800</xdr:colOff>
      <xdr:row>40</xdr:row>
      <xdr:rowOff>20434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7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113161</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6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97651</xdr:rowOff>
    </xdr:from>
    <xdr:to>
      <xdr:col>50</xdr:col>
      <xdr:colOff>165100</xdr:colOff>
      <xdr:row>40</xdr:row>
      <xdr:rowOff>27801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7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141084</xdr:rowOff>
    </xdr:from>
    <xdr:to>
      <xdr:col>55</xdr:col>
      <xdr:colOff>0</xdr:colOff>
      <xdr:row>39</xdr:row>
      <xdr:rowOff>148451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827634"/>
          <a:ext cx="8382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103975</xdr:rowOff>
    </xdr:from>
    <xdr:to>
      <xdr:col>46</xdr:col>
      <xdr:colOff>38100</xdr:colOff>
      <xdr:row>40</xdr:row>
      <xdr:rowOff>34125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7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148451</xdr:rowOff>
    </xdr:from>
    <xdr:to>
      <xdr:col>50</xdr:col>
      <xdr:colOff>114300</xdr:colOff>
      <xdr:row>39</xdr:row>
      <xdr:rowOff>154775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835001"/>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110503</xdr:rowOff>
    </xdr:from>
    <xdr:to>
      <xdr:col>41</xdr:col>
      <xdr:colOff>101600</xdr:colOff>
      <xdr:row>40</xdr:row>
      <xdr:rowOff>40653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7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154775</xdr:rowOff>
    </xdr:from>
    <xdr:to>
      <xdr:col>45</xdr:col>
      <xdr:colOff>177800</xdr:colOff>
      <xdr:row>39</xdr:row>
      <xdr:rowOff>161303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841325"/>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129299</xdr:rowOff>
    </xdr:from>
    <xdr:to>
      <xdr:col>36</xdr:col>
      <xdr:colOff>165100</xdr:colOff>
      <xdr:row>41</xdr:row>
      <xdr:rowOff>59449</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9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161303</xdr:rowOff>
    </xdr:from>
    <xdr:to>
      <xdr:col>41</xdr:col>
      <xdr:colOff>50800</xdr:colOff>
      <xdr:row>41</xdr:row>
      <xdr:rowOff>8649</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847853"/>
          <a:ext cx="889000" cy="1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169206</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44328</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5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50652</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5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57180</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57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50576</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70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xdr:rowOff>
    </xdr:from>
    <xdr:to>
      <xdr:col>24</xdr:col>
      <xdr:colOff>114300</xdr:colOff>
      <xdr:row>62</xdr:row>
      <xdr:rowOff>117475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165752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47625</xdr:rowOff>
    </xdr:from>
    <xdr:to>
      <xdr:col>24</xdr:col>
      <xdr:colOff>63500</xdr:colOff>
      <xdr:row>62</xdr:row>
      <xdr:rowOff>66675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6775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151130</xdr:rowOff>
    </xdr:from>
    <xdr:to>
      <xdr:col>15</xdr:col>
      <xdr:colOff>101600</xdr:colOff>
      <xdr:row>62</xdr:row>
      <xdr:rowOff>81280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30480</xdr:rowOff>
    </xdr:from>
    <xdr:to>
      <xdr:col>19</xdr:col>
      <xdr:colOff>177800</xdr:colOff>
      <xdr:row>62</xdr:row>
      <xdr:rowOff>47625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660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xdr:rowOff>
    </xdr:from>
    <xdr:to>
      <xdr:col>15</xdr:col>
      <xdr:colOff>50800</xdr:colOff>
      <xdr:row>62</xdr:row>
      <xdr:rowOff>30480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6356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62</xdr:row>
      <xdr:rowOff>5715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6108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72407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165177</xdr:rowOff>
    </xdr:from>
    <xdr:to>
      <xdr:col>55</xdr:col>
      <xdr:colOff>50800</xdr:colOff>
      <xdr:row>59</xdr:row>
      <xdr:rowOff>95327</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1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16604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99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11994</xdr:rowOff>
    </xdr:from>
    <xdr:to>
      <xdr:col>50</xdr:col>
      <xdr:colOff>165100</xdr:colOff>
      <xdr:row>59</xdr:row>
      <xdr:rowOff>113594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1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44527</xdr:rowOff>
    </xdr:from>
    <xdr:to>
      <xdr:col>55</xdr:col>
      <xdr:colOff>0</xdr:colOff>
      <xdr:row>59</xdr:row>
      <xdr:rowOff>62794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160077"/>
          <a:ext cx="838200" cy="1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29553</xdr:rowOff>
    </xdr:from>
    <xdr:to>
      <xdr:col>46</xdr:col>
      <xdr:colOff>38100</xdr:colOff>
      <xdr:row>59</xdr:row>
      <xdr:rowOff>131153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1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62794</xdr:rowOff>
    </xdr:from>
    <xdr:to>
      <xdr:col>50</xdr:col>
      <xdr:colOff>114300</xdr:colOff>
      <xdr:row>59</xdr:row>
      <xdr:rowOff>80353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178344"/>
          <a:ext cx="8890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42151</xdr:rowOff>
    </xdr:from>
    <xdr:to>
      <xdr:col>41</xdr:col>
      <xdr:colOff>101600</xdr:colOff>
      <xdr:row>59</xdr:row>
      <xdr:rowOff>143751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1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80353</xdr:rowOff>
    </xdr:from>
    <xdr:to>
      <xdr:col>45</xdr:col>
      <xdr:colOff>177800</xdr:colOff>
      <xdr:row>59</xdr:row>
      <xdr:rowOff>92951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195903"/>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54848</xdr:rowOff>
    </xdr:from>
    <xdr:to>
      <xdr:col>36</xdr:col>
      <xdr:colOff>165100</xdr:colOff>
      <xdr:row>59</xdr:row>
      <xdr:rowOff>156448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1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92951</xdr:rowOff>
    </xdr:from>
    <xdr:to>
      <xdr:col>41</xdr:col>
      <xdr:colOff>50800</xdr:colOff>
      <xdr:row>59</xdr:row>
      <xdr:rowOff>105648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208501"/>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130121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990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147680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992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160278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993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1525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994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105411</xdr:rowOff>
    </xdr:from>
    <xdr:to>
      <xdr:col>20</xdr:col>
      <xdr:colOff>38100</xdr:colOff>
      <xdr:row>83</xdr:row>
      <xdr:rowOff>35561</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156211</xdr:rowOff>
    </xdr:from>
    <xdr:to>
      <xdr:col>24</xdr:col>
      <xdr:colOff>63500</xdr:colOff>
      <xdr:row>83</xdr:row>
      <xdr:rowOff>131445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215111"/>
          <a:ext cx="8382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82</xdr:row>
      <xdr:rowOff>156211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188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129539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1598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19686</xdr:rowOff>
    </xdr:from>
    <xdr:to>
      <xdr:col>6</xdr:col>
      <xdr:colOff>38100</xdr:colOff>
      <xdr:row>82</xdr:row>
      <xdr:rowOff>121286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70486</xdr:rowOff>
    </xdr:from>
    <xdr:to>
      <xdr:col>10</xdr:col>
      <xdr:colOff>114300</xdr:colOff>
      <xdr:row>82</xdr:row>
      <xdr:rowOff>100964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1293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52088</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78757</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62737</xdr:rowOff>
    </xdr:from>
    <xdr:to>
      <xdr:col>50</xdr:col>
      <xdr:colOff>165100</xdr:colOff>
      <xdr:row>83</xdr:row>
      <xdr:rowOff>164337</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106680</xdr:rowOff>
    </xdr:from>
    <xdr:to>
      <xdr:col>55</xdr:col>
      <xdr:colOff>0</xdr:colOff>
      <xdr:row>83</xdr:row>
      <xdr:rowOff>113537</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33703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60452</xdr:rowOff>
    </xdr:from>
    <xdr:to>
      <xdr:col>46</xdr:col>
      <xdr:colOff>38100</xdr:colOff>
      <xdr:row>83</xdr:row>
      <xdr:rowOff>162052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111252</xdr:rowOff>
    </xdr:from>
    <xdr:to>
      <xdr:col>50</xdr:col>
      <xdr:colOff>114300</xdr:colOff>
      <xdr:row>83</xdr:row>
      <xdr:rowOff>113537</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8750300" y="143416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51308</xdr:rowOff>
    </xdr:from>
    <xdr:to>
      <xdr:col>41</xdr:col>
      <xdr:colOff>101600</xdr:colOff>
      <xdr:row>83</xdr:row>
      <xdr:rowOff>152908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102108</xdr:rowOff>
    </xdr:from>
    <xdr:to>
      <xdr:col>45</xdr:col>
      <xdr:colOff>177800</xdr:colOff>
      <xdr:row>83</xdr:row>
      <xdr:rowOff>111252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61300" y="143324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40639</xdr:rowOff>
    </xdr:from>
    <xdr:to>
      <xdr:col>36</xdr:col>
      <xdr:colOff>165100</xdr:colOff>
      <xdr:row>83</xdr:row>
      <xdr:rowOff>142239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91439</xdr:rowOff>
    </xdr:from>
    <xdr:to>
      <xdr:col>41</xdr:col>
      <xdr:colOff>50800</xdr:colOff>
      <xdr:row>83</xdr:row>
      <xdr:rowOff>102108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321789"/>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94505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9414</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7129</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06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158766</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00000000-0008-0000-0E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106</xdr:row>
      <xdr:rowOff>1905</xdr:rowOff>
    </xdr:from>
    <xdr:to>
      <xdr:col>24</xdr:col>
      <xdr:colOff>62865</xdr:colOff>
      <xdr:row>107</xdr:row>
      <xdr:rowOff>59055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4634865" y="18175605"/>
          <a:ext cx="0"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62882</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00000000-0008-0000-0E00-000091010000}"/>
            </a:ext>
          </a:extLst>
        </xdr:cNvPr>
        <xdr:cNvSpPr txBox="1"/>
      </xdr:nvSpPr>
      <xdr:spPr>
        <a:xfrm>
          <a:off x="4673600"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59055</xdr:rowOff>
    </xdr:from>
    <xdr:to>
      <xdr:col>24</xdr:col>
      <xdr:colOff>152400</xdr:colOff>
      <xdr:row>107</xdr:row>
      <xdr:rowOff>59055</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4546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403" name="【港湾・漁港】&#10;有形固定資産減価償却率最大値テキスト">
          <a:extLst>
            <a:ext uri="{FF2B5EF4-FFF2-40B4-BE49-F238E27FC236}">
              <a16:creationId xmlns:a16="http://schemas.microsoft.com/office/drawing/2014/main" id="{00000000-0008-0000-0E00-000093010000}"/>
            </a:ext>
          </a:extLst>
        </xdr:cNvPr>
        <xdr:cNvSpPr txBox="1"/>
      </xdr:nvSpPr>
      <xdr:spPr>
        <a:xfrm>
          <a:off x="4673600"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1905</xdr:rowOff>
    </xdr:from>
    <xdr:to>
      <xdr:col>24</xdr:col>
      <xdr:colOff>152400</xdr:colOff>
      <xdr:row>106</xdr:row>
      <xdr:rowOff>1905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546600" y="1817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43832</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00000000-0008-0000-0E00-000095010000}"/>
            </a:ext>
          </a:extLst>
        </xdr:cNvPr>
        <xdr:cNvSpPr txBox="1"/>
      </xdr:nvSpPr>
      <xdr:spPr>
        <a:xfrm>
          <a:off x="4673600" y="1821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65405</xdr:rowOff>
    </xdr:from>
    <xdr:to>
      <xdr:col>24</xdr:col>
      <xdr:colOff>114300</xdr:colOff>
      <xdr:row>106</xdr:row>
      <xdr:rowOff>167005</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4584700" y="182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40639</xdr:rowOff>
    </xdr:from>
    <xdr:to>
      <xdr:col>20</xdr:col>
      <xdr:colOff>38100</xdr:colOff>
      <xdr:row>106</xdr:row>
      <xdr:rowOff>142239</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3746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2857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13970</xdr:rowOff>
    </xdr:from>
    <xdr:to>
      <xdr:col>10</xdr:col>
      <xdr:colOff>165100</xdr:colOff>
      <xdr:row>106</xdr:row>
      <xdr:rowOff>115570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968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156845</xdr:rowOff>
    </xdr:from>
    <xdr:to>
      <xdr:col>6</xdr:col>
      <xdr:colOff>38100</xdr:colOff>
      <xdr:row>106</xdr:row>
      <xdr:rowOff>86995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079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122555</xdr:rowOff>
    </xdr:from>
    <xdr:to>
      <xdr:col>24</xdr:col>
      <xdr:colOff>114300</xdr:colOff>
      <xdr:row>106</xdr:row>
      <xdr:rowOff>52705</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4584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75582</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00000000-0008-0000-0E00-0000A1010000}"/>
            </a:ext>
          </a:extLst>
        </xdr:cNvPr>
        <xdr:cNvSpPr txBox="1"/>
      </xdr:nvSpPr>
      <xdr:spPr>
        <a:xfrm>
          <a:off x="4673600" y="180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92075</xdr:rowOff>
    </xdr:from>
    <xdr:to>
      <xdr:col>20</xdr:col>
      <xdr:colOff>38100</xdr:colOff>
      <xdr:row>106</xdr:row>
      <xdr:rowOff>22225</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3746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142875</xdr:rowOff>
    </xdr:from>
    <xdr:to>
      <xdr:col>24</xdr:col>
      <xdr:colOff>63500</xdr:colOff>
      <xdr:row>106</xdr:row>
      <xdr:rowOff>1905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3797300" y="181451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105</xdr:row>
      <xdr:rowOff>142875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908300" y="17145000"/>
          <a:ext cx="889000" cy="100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133366</xdr:rowOff>
    </xdr:from>
    <xdr:ext cx="405111" cy="259045"/>
    <xdr:sp macro="" textlink="">
      <xdr:nvSpPr>
        <xdr:cNvPr id="422" name="n_1aveValue【港湾・漁港】&#10;有形固定資産減価償却率">
          <a:extLst>
            <a:ext uri="{FF2B5EF4-FFF2-40B4-BE49-F238E27FC236}">
              <a16:creationId xmlns:a16="http://schemas.microsoft.com/office/drawing/2014/main" id="{00000000-0008-0000-0E00-0000A6010000}"/>
            </a:ext>
          </a:extLst>
        </xdr:cNvPr>
        <xdr:cNvSpPr txBox="1"/>
      </xdr:nvSpPr>
      <xdr:spPr>
        <a:xfrm>
          <a:off x="35820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423" name="n_2aveValue【港湾・漁港】&#10;有形固定資産減価償却率">
          <a:extLst>
            <a:ext uri="{FF2B5EF4-FFF2-40B4-BE49-F238E27FC236}">
              <a16:creationId xmlns:a16="http://schemas.microsoft.com/office/drawing/2014/main" id="{00000000-0008-0000-0E00-0000A7010000}"/>
            </a:ext>
          </a:extLst>
        </xdr:cNvPr>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132097</xdr:rowOff>
    </xdr:from>
    <xdr:ext cx="405111" cy="259045"/>
    <xdr:sp macro="" textlink="">
      <xdr:nvSpPr>
        <xdr:cNvPr id="424" name="n_3aveValue【港湾・漁港】&#10;有形固定資産減価償却率">
          <a:extLst>
            <a:ext uri="{FF2B5EF4-FFF2-40B4-BE49-F238E27FC236}">
              <a16:creationId xmlns:a16="http://schemas.microsoft.com/office/drawing/2014/main" id="{00000000-0008-0000-0E00-0000A8010000}"/>
            </a:ext>
          </a:extLst>
        </xdr:cNvPr>
        <xdr:cNvSpPr txBox="1"/>
      </xdr:nvSpPr>
      <xdr:spPr>
        <a:xfrm>
          <a:off x="1816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103522</xdr:rowOff>
    </xdr:from>
    <xdr:ext cx="405111" cy="259045"/>
    <xdr:sp macro="" textlink="">
      <xdr:nvSpPr>
        <xdr:cNvPr id="425" name="n_4aveValue【港湾・漁港】&#10;有形固定資産減価償却率">
          <a:extLst>
            <a:ext uri="{FF2B5EF4-FFF2-40B4-BE49-F238E27FC236}">
              <a16:creationId xmlns:a16="http://schemas.microsoft.com/office/drawing/2014/main" id="{00000000-0008-0000-0E00-0000A9010000}"/>
            </a:ext>
          </a:extLst>
        </xdr:cNvPr>
        <xdr:cNvSpPr txBox="1"/>
      </xdr:nvSpPr>
      <xdr:spPr>
        <a:xfrm>
          <a:off x="9277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38752</xdr:rowOff>
    </xdr:from>
    <xdr:ext cx="405111" cy="259045"/>
    <xdr:sp macro="" textlink="">
      <xdr:nvSpPr>
        <xdr:cNvPr id="426" name="n_1mainValue【港湾・漁港】&#10;有形固定資産減価償却率">
          <a:extLst>
            <a:ext uri="{FF2B5EF4-FFF2-40B4-BE49-F238E27FC236}">
              <a16:creationId xmlns:a16="http://schemas.microsoft.com/office/drawing/2014/main" id="{00000000-0008-0000-0E00-0000AA010000}"/>
            </a:ext>
          </a:extLst>
        </xdr:cNvPr>
        <xdr:cNvSpPr txBox="1"/>
      </xdr:nvSpPr>
      <xdr:spPr>
        <a:xfrm>
          <a:off x="3582044" y="1786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67327</xdr:rowOff>
    </xdr:from>
    <xdr:ext cx="340478" cy="259045"/>
    <xdr:sp macro="" textlink="">
      <xdr:nvSpPr>
        <xdr:cNvPr id="427" name="n_2mainValue【港湾・漁港】&#10;有形固定資産減価償却率">
          <a:extLst>
            <a:ext uri="{FF2B5EF4-FFF2-40B4-BE49-F238E27FC236}">
              <a16:creationId xmlns:a16="http://schemas.microsoft.com/office/drawing/2014/main" id="{00000000-0008-0000-0E00-0000AB010000}"/>
            </a:ext>
          </a:extLst>
        </xdr:cNvPr>
        <xdr:cNvSpPr txBox="1"/>
      </xdr:nvSpPr>
      <xdr:spPr>
        <a:xfrm>
          <a:off x="2738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00000000-0008-0000-0E00-0000C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85334</xdr:rowOff>
    </xdr:from>
    <xdr:to>
      <xdr:col>54</xdr:col>
      <xdr:colOff>189865</xdr:colOff>
      <xdr:row>106</xdr:row>
      <xdr:rowOff>110179</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flipV="1">
          <a:off x="10476865" y="17401784"/>
          <a:ext cx="0" cy="88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114006</xdr:rowOff>
    </xdr:from>
    <xdr:ext cx="599010" cy="259045"/>
    <xdr:sp macro="" textlink="">
      <xdr:nvSpPr>
        <xdr:cNvPr id="450" name="【港湾・漁港】&#10;一人当たり有形固定資産（償却資産）額最小値テキスト">
          <a:extLst>
            <a:ext uri="{FF2B5EF4-FFF2-40B4-BE49-F238E27FC236}">
              <a16:creationId xmlns:a16="http://schemas.microsoft.com/office/drawing/2014/main" id="{00000000-0008-0000-0E00-0000C2010000}"/>
            </a:ext>
          </a:extLst>
        </xdr:cNvPr>
        <xdr:cNvSpPr txBox="1"/>
      </xdr:nvSpPr>
      <xdr:spPr>
        <a:xfrm>
          <a:off x="10515600" y="1828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110179</xdr:rowOff>
    </xdr:from>
    <xdr:to>
      <xdr:col>55</xdr:col>
      <xdr:colOff>88900</xdr:colOff>
      <xdr:row>106</xdr:row>
      <xdr:rowOff>110179</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0388600" y="1828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32011</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00000000-0008-0000-0E00-0000C4010000}"/>
            </a:ext>
          </a:extLst>
        </xdr:cNvPr>
        <xdr:cNvSpPr txBox="1"/>
      </xdr:nvSpPr>
      <xdr:spPr>
        <a:xfrm>
          <a:off x="10515600" y="1717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85334</xdr:rowOff>
    </xdr:from>
    <xdr:to>
      <xdr:col>55</xdr:col>
      <xdr:colOff>88900</xdr:colOff>
      <xdr:row>101</xdr:row>
      <xdr:rowOff>85334</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0388600" y="17401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51881</xdr:rowOff>
    </xdr:from>
    <xdr:ext cx="599010" cy="259045"/>
    <xdr:sp macro="" textlink="">
      <xdr:nvSpPr>
        <xdr:cNvPr id="454" name="【港湾・漁港】&#10;一人当たり有形固定資産（償却資産）額平均値テキスト">
          <a:extLst>
            <a:ext uri="{FF2B5EF4-FFF2-40B4-BE49-F238E27FC236}">
              <a16:creationId xmlns:a16="http://schemas.microsoft.com/office/drawing/2014/main" id="{00000000-0008-0000-0E00-0000C6010000}"/>
            </a:ext>
          </a:extLst>
        </xdr:cNvPr>
        <xdr:cNvSpPr txBox="1"/>
      </xdr:nvSpPr>
      <xdr:spPr>
        <a:xfrm>
          <a:off x="10515600" y="17882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73454</xdr:rowOff>
    </xdr:from>
    <xdr:to>
      <xdr:col>55</xdr:col>
      <xdr:colOff>50800</xdr:colOff>
      <xdr:row>105</xdr:row>
      <xdr:rowOff>3604</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10426700" y="1790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131082</xdr:rowOff>
    </xdr:from>
    <xdr:to>
      <xdr:col>50</xdr:col>
      <xdr:colOff>165100</xdr:colOff>
      <xdr:row>105</xdr:row>
      <xdr:rowOff>61232</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9588500" y="1796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68213</xdr:rowOff>
    </xdr:from>
    <xdr:to>
      <xdr:col>46</xdr:col>
      <xdr:colOff>38100</xdr:colOff>
      <xdr:row>105</xdr:row>
      <xdr:rowOff>169813</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8699500" y="1807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166270</xdr:rowOff>
    </xdr:from>
    <xdr:to>
      <xdr:col>41</xdr:col>
      <xdr:colOff>101600</xdr:colOff>
      <xdr:row>105</xdr:row>
      <xdr:rowOff>96420</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7810500" y="1799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437</xdr:rowOff>
    </xdr:from>
    <xdr:to>
      <xdr:col>36</xdr:col>
      <xdr:colOff>165100</xdr:colOff>
      <xdr:row>105</xdr:row>
      <xdr:rowOff>102037</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6921500" y="180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170114</xdr:rowOff>
    </xdr:from>
    <xdr:to>
      <xdr:col>55</xdr:col>
      <xdr:colOff>50800</xdr:colOff>
      <xdr:row>104</xdr:row>
      <xdr:rowOff>100264</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10426700" y="178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21541</xdr:rowOff>
    </xdr:from>
    <xdr:ext cx="599010" cy="259045"/>
    <xdr:sp macro="" textlink="">
      <xdr:nvSpPr>
        <xdr:cNvPr id="466" name="【港湾・漁港】&#10;一人当たり有形固定資産（償却資産）額該当値テキスト">
          <a:extLst>
            <a:ext uri="{FF2B5EF4-FFF2-40B4-BE49-F238E27FC236}">
              <a16:creationId xmlns:a16="http://schemas.microsoft.com/office/drawing/2014/main" id="{00000000-0008-0000-0E00-0000D2010000}"/>
            </a:ext>
          </a:extLst>
        </xdr:cNvPr>
        <xdr:cNvSpPr txBox="1"/>
      </xdr:nvSpPr>
      <xdr:spPr>
        <a:xfrm>
          <a:off x="10515600" y="1768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16754</xdr:rowOff>
    </xdr:from>
    <xdr:to>
      <xdr:col>50</xdr:col>
      <xdr:colOff>165100</xdr:colOff>
      <xdr:row>104</xdr:row>
      <xdr:rowOff>118354</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9588500" y="178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49464</xdr:rowOff>
    </xdr:from>
    <xdr:to>
      <xdr:col>55</xdr:col>
      <xdr:colOff>0</xdr:colOff>
      <xdr:row>104</xdr:row>
      <xdr:rowOff>67554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9639300" y="17880264"/>
          <a:ext cx="8382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22259</xdr:rowOff>
    </xdr:from>
    <xdr:to>
      <xdr:col>46</xdr:col>
      <xdr:colOff>38100</xdr:colOff>
      <xdr:row>108</xdr:row>
      <xdr:rowOff>123859</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8699500" y="185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67554</xdr:rowOff>
    </xdr:from>
    <xdr:to>
      <xdr:col>50</xdr:col>
      <xdr:colOff>114300</xdr:colOff>
      <xdr:row>108</xdr:row>
      <xdr:rowOff>73059</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8750300" y="17898354"/>
          <a:ext cx="889000" cy="69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52359</xdr:rowOff>
    </xdr:from>
    <xdr:ext cx="599010" cy="259045"/>
    <xdr:sp macro="" textlink="">
      <xdr:nvSpPr>
        <xdr:cNvPr id="471" name="n_1aveValue【港湾・漁港】&#10;一人当たり有形固定資産（償却資産）額">
          <a:extLst>
            <a:ext uri="{FF2B5EF4-FFF2-40B4-BE49-F238E27FC236}">
              <a16:creationId xmlns:a16="http://schemas.microsoft.com/office/drawing/2014/main" id="{00000000-0008-0000-0E00-0000D7010000}"/>
            </a:ext>
          </a:extLst>
        </xdr:cNvPr>
        <xdr:cNvSpPr txBox="1"/>
      </xdr:nvSpPr>
      <xdr:spPr>
        <a:xfrm>
          <a:off x="9327095" y="1805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14890</xdr:rowOff>
    </xdr:from>
    <xdr:ext cx="599010" cy="259045"/>
    <xdr:sp macro="" textlink="">
      <xdr:nvSpPr>
        <xdr:cNvPr id="472" name="n_2aveValue【港湾・漁港】&#10;一人当たり有形固定資産（償却資産）額">
          <a:extLst>
            <a:ext uri="{FF2B5EF4-FFF2-40B4-BE49-F238E27FC236}">
              <a16:creationId xmlns:a16="http://schemas.microsoft.com/office/drawing/2014/main" id="{00000000-0008-0000-0E00-0000D8010000}"/>
            </a:ext>
          </a:extLst>
        </xdr:cNvPr>
        <xdr:cNvSpPr txBox="1"/>
      </xdr:nvSpPr>
      <xdr:spPr>
        <a:xfrm>
          <a:off x="8450795" y="1784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112947</xdr:rowOff>
    </xdr:from>
    <xdr:ext cx="599010" cy="259045"/>
    <xdr:sp macro="" textlink="">
      <xdr:nvSpPr>
        <xdr:cNvPr id="473" name="n_3aveValue【港湾・漁港】&#10;一人当たり有形固定資産（償却資産）額">
          <a:extLst>
            <a:ext uri="{FF2B5EF4-FFF2-40B4-BE49-F238E27FC236}">
              <a16:creationId xmlns:a16="http://schemas.microsoft.com/office/drawing/2014/main" id="{00000000-0008-0000-0E00-0000D9010000}"/>
            </a:ext>
          </a:extLst>
        </xdr:cNvPr>
        <xdr:cNvSpPr txBox="1"/>
      </xdr:nvSpPr>
      <xdr:spPr>
        <a:xfrm>
          <a:off x="7561795" y="177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118564</xdr:rowOff>
    </xdr:from>
    <xdr:ext cx="599010" cy="259045"/>
    <xdr:sp macro="" textlink="">
      <xdr:nvSpPr>
        <xdr:cNvPr id="474" name="n_4aveValue【港湾・漁港】&#10;一人当たり有形固定資産（償却資産）額">
          <a:extLst>
            <a:ext uri="{FF2B5EF4-FFF2-40B4-BE49-F238E27FC236}">
              <a16:creationId xmlns:a16="http://schemas.microsoft.com/office/drawing/2014/main" id="{00000000-0008-0000-0E00-0000DA010000}"/>
            </a:ext>
          </a:extLst>
        </xdr:cNvPr>
        <xdr:cNvSpPr txBox="1"/>
      </xdr:nvSpPr>
      <xdr:spPr>
        <a:xfrm>
          <a:off x="6672795" y="1777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134881</xdr:rowOff>
    </xdr:from>
    <xdr:ext cx="599010" cy="259045"/>
    <xdr:sp macro="" textlink="">
      <xdr:nvSpPr>
        <xdr:cNvPr id="475" name="n_1mainValue【港湾・漁港】&#10;一人当たり有形固定資産（償却資産）額">
          <a:extLst>
            <a:ext uri="{FF2B5EF4-FFF2-40B4-BE49-F238E27FC236}">
              <a16:creationId xmlns:a16="http://schemas.microsoft.com/office/drawing/2014/main" id="{00000000-0008-0000-0E00-0000DB010000}"/>
            </a:ext>
          </a:extLst>
        </xdr:cNvPr>
        <xdr:cNvSpPr txBox="1"/>
      </xdr:nvSpPr>
      <xdr:spPr>
        <a:xfrm>
          <a:off x="9327095" y="1762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114986</xdr:rowOff>
    </xdr:from>
    <xdr:ext cx="469744" cy="259045"/>
    <xdr:sp macro="" textlink="">
      <xdr:nvSpPr>
        <xdr:cNvPr id="476" name="n_2mainValue【港湾・漁港】&#10;一人当たり有形固定資産（償却資産）額">
          <a:extLst>
            <a:ext uri="{FF2B5EF4-FFF2-40B4-BE49-F238E27FC236}">
              <a16:creationId xmlns:a16="http://schemas.microsoft.com/office/drawing/2014/main" id="{00000000-0008-0000-0E00-0000DC010000}"/>
            </a:ext>
          </a:extLst>
        </xdr:cNvPr>
        <xdr:cNvSpPr txBox="1"/>
      </xdr:nvSpPr>
      <xdr:spPr>
        <a:xfrm>
          <a:off x="8515428" y="1863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認定こども園・幼稚園・保育所】&#10;有形固定資産減価償却率グラフ枠">
          <a:extLst>
            <a:ext uri="{FF2B5EF4-FFF2-40B4-BE49-F238E27FC236}">
              <a16:creationId xmlns:a16="http://schemas.microsoft.com/office/drawing/2014/main" id="{00000000-0008-0000-0E00-0000F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502" name="【認定こども園・幼稚園・保育所】&#10;有形固定資産減価償却率最小値テキスト">
          <a:extLst>
            <a:ext uri="{FF2B5EF4-FFF2-40B4-BE49-F238E27FC236}">
              <a16:creationId xmlns:a16="http://schemas.microsoft.com/office/drawing/2014/main" id="{00000000-0008-0000-0E00-0000F6010000}"/>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04" name="【認定こども園・幼稚園・保育所】&#10;有形固定資産減価償却率最大値テキスト">
          <a:extLst>
            <a:ext uri="{FF2B5EF4-FFF2-40B4-BE49-F238E27FC236}">
              <a16:creationId xmlns:a16="http://schemas.microsoft.com/office/drawing/2014/main" id="{00000000-0008-0000-0E00-0000F8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506" name="【認定こども園・幼稚園・保育所】&#10;有形固定資産減価償却率平均値テキスト">
          <a:extLst>
            <a:ext uri="{FF2B5EF4-FFF2-40B4-BE49-F238E27FC236}">
              <a16:creationId xmlns:a16="http://schemas.microsoft.com/office/drawing/2014/main" id="{00000000-0008-0000-0E00-0000FA010000}"/>
            </a:ext>
          </a:extLst>
        </xdr:cNvPr>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518" name="【認定こども園・幼稚園・保育所】&#10;有形固定資産減価償却率該当値テキスト">
          <a:extLst>
            <a:ext uri="{FF2B5EF4-FFF2-40B4-BE49-F238E27FC236}">
              <a16:creationId xmlns:a16="http://schemas.microsoft.com/office/drawing/2014/main" id="{00000000-0008-0000-0E00-000006020000}"/>
            </a:ext>
          </a:extLst>
        </xdr:cNvPr>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xdr:rowOff>
    </xdr:from>
    <xdr:to>
      <xdr:col>81</xdr:col>
      <xdr:colOff>101600</xdr:colOff>
      <xdr:row>36</xdr:row>
      <xdr:rowOff>117475</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15430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66675</xdr:rowOff>
    </xdr:from>
    <xdr:to>
      <xdr:col>85</xdr:col>
      <xdr:colOff>127000</xdr:colOff>
      <xdr:row>36</xdr:row>
      <xdr:rowOff>116205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5481300" y="62388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132080</xdr:rowOff>
    </xdr:from>
    <xdr:to>
      <xdr:col>76</xdr:col>
      <xdr:colOff>165100</xdr:colOff>
      <xdr:row>36</xdr:row>
      <xdr:rowOff>62230</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4541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xdr:rowOff>
    </xdr:from>
    <xdr:to>
      <xdr:col>81</xdr:col>
      <xdr:colOff>50800</xdr:colOff>
      <xdr:row>36</xdr:row>
      <xdr:rowOff>66675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4592300" y="61836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78740</xdr:rowOff>
    </xdr:from>
    <xdr:to>
      <xdr:col>72</xdr:col>
      <xdr:colOff>38100</xdr:colOff>
      <xdr:row>36</xdr:row>
      <xdr:rowOff>8890</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365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129540</xdr:rowOff>
    </xdr:from>
    <xdr:to>
      <xdr:col>76</xdr:col>
      <xdr:colOff>114300</xdr:colOff>
      <xdr:row>36</xdr:row>
      <xdr:rowOff>11430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3703300" y="61302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35</xdr:row>
      <xdr:rowOff>129540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814300" y="608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27" name="n_1aveValue【認定こども園・幼稚園・保育所】&#10;有形固定資産減価償却率">
          <a:extLst>
            <a:ext uri="{FF2B5EF4-FFF2-40B4-BE49-F238E27FC236}">
              <a16:creationId xmlns:a16="http://schemas.microsoft.com/office/drawing/2014/main" id="{00000000-0008-0000-0E00-00000F020000}"/>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528" name="n_2aveValue【認定こども園・幼稚園・保育所】&#10;有形固定資産減価償却率">
          <a:extLst>
            <a:ext uri="{FF2B5EF4-FFF2-40B4-BE49-F238E27FC236}">
              <a16:creationId xmlns:a16="http://schemas.microsoft.com/office/drawing/2014/main" id="{00000000-0008-0000-0E00-000010020000}"/>
            </a:ext>
          </a:extLst>
        </xdr:cNvPr>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529" name="n_3aveValue【認定こども園・幼稚園・保育所】&#10;有形固定資産減価償却率">
          <a:extLst>
            <a:ext uri="{FF2B5EF4-FFF2-40B4-BE49-F238E27FC236}">
              <a16:creationId xmlns:a16="http://schemas.microsoft.com/office/drawing/2014/main" id="{00000000-0008-0000-0E00-000011020000}"/>
            </a:ext>
          </a:extLst>
        </xdr:cNvPr>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530" name="n_4aveValue【認定こども園・幼稚園・保育所】&#10;有形固定資産減価償却率">
          <a:extLst>
            <a:ext uri="{FF2B5EF4-FFF2-40B4-BE49-F238E27FC236}">
              <a16:creationId xmlns:a16="http://schemas.microsoft.com/office/drawing/2014/main" id="{00000000-0008-0000-0E00-000012020000}"/>
            </a:ext>
          </a:extLst>
        </xdr:cNvPr>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134002</xdr:rowOff>
    </xdr:from>
    <xdr:ext cx="405111" cy="259045"/>
    <xdr:sp macro="" textlink="">
      <xdr:nvSpPr>
        <xdr:cNvPr id="531" name="n_1mainValue【認定こども園・幼稚園・保育所】&#10;有形固定資産減価償却率">
          <a:extLst>
            <a:ext uri="{FF2B5EF4-FFF2-40B4-BE49-F238E27FC236}">
              <a16:creationId xmlns:a16="http://schemas.microsoft.com/office/drawing/2014/main" id="{00000000-0008-0000-0E00-000013020000}"/>
            </a:ext>
          </a:extLst>
        </xdr:cNvPr>
        <xdr:cNvSpPr txBox="1"/>
      </xdr:nvSpPr>
      <xdr:spPr>
        <a:xfrm>
          <a:off x="152660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78757</xdr:rowOff>
    </xdr:from>
    <xdr:ext cx="405111" cy="259045"/>
    <xdr:sp macro="" textlink="">
      <xdr:nvSpPr>
        <xdr:cNvPr id="532" name="n_2mainValue【認定こども園・幼稚園・保育所】&#10;有形固定資産減価償却率">
          <a:extLst>
            <a:ext uri="{FF2B5EF4-FFF2-40B4-BE49-F238E27FC236}">
              <a16:creationId xmlns:a16="http://schemas.microsoft.com/office/drawing/2014/main" id="{00000000-0008-0000-0E00-000014020000}"/>
            </a:ext>
          </a:extLst>
        </xdr:cNvPr>
        <xdr:cNvSpPr txBox="1"/>
      </xdr:nvSpPr>
      <xdr:spPr>
        <a:xfrm>
          <a:off x="14389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533" name="n_3mainValue【認定こども園・幼稚園・保育所】&#10;有形固定資産減価償却率">
          <a:extLst>
            <a:ext uri="{FF2B5EF4-FFF2-40B4-BE49-F238E27FC236}">
              <a16:creationId xmlns:a16="http://schemas.microsoft.com/office/drawing/2014/main" id="{00000000-0008-0000-0E00-000015020000}"/>
            </a:ext>
          </a:extLst>
        </xdr:cNvPr>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534" name="n_4mainValue【認定こども園・幼稚園・保育所】&#10;有形固定資産減価償却率">
          <a:extLst>
            <a:ext uri="{FF2B5EF4-FFF2-40B4-BE49-F238E27FC236}">
              <a16:creationId xmlns:a16="http://schemas.microsoft.com/office/drawing/2014/main" id="{00000000-0008-0000-0E00-000016020000}"/>
            </a:ext>
          </a:extLst>
        </xdr:cNvPr>
        <xdr:cNvSpPr txBox="1"/>
      </xdr:nvSpPr>
      <xdr:spPr>
        <a:xfrm>
          <a:off x="12611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認定こども園・幼稚園・保育所】&#10;一人当たり面積グラフ枠">
          <a:extLst>
            <a:ext uri="{FF2B5EF4-FFF2-40B4-BE49-F238E27FC236}">
              <a16:creationId xmlns:a16="http://schemas.microsoft.com/office/drawing/2014/main" id="{00000000-0008-0000-0E00-00002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557" name="【認定こども園・幼稚園・保育所】&#10;一人当たり面積最小値テキスト">
          <a:extLst>
            <a:ext uri="{FF2B5EF4-FFF2-40B4-BE49-F238E27FC236}">
              <a16:creationId xmlns:a16="http://schemas.microsoft.com/office/drawing/2014/main" id="{00000000-0008-0000-0E00-00002D020000}"/>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559" name="【認定こども園・幼稚園・保育所】&#10;一人当たり面積最大値テキスト">
          <a:extLst>
            <a:ext uri="{FF2B5EF4-FFF2-40B4-BE49-F238E27FC236}">
              <a16:creationId xmlns:a16="http://schemas.microsoft.com/office/drawing/2014/main" id="{00000000-0008-0000-0E00-00002F020000}"/>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561" name="【認定こども園・幼稚園・保育所】&#10;一人当たり面積平均値テキスト">
          <a:extLst>
            <a:ext uri="{FF2B5EF4-FFF2-40B4-BE49-F238E27FC236}">
              <a16:creationId xmlns:a16="http://schemas.microsoft.com/office/drawing/2014/main" id="{00000000-0008-0000-0E00-00003102000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157988</xdr:rowOff>
    </xdr:from>
    <xdr:to>
      <xdr:col>116</xdr:col>
      <xdr:colOff>114300</xdr:colOff>
      <xdr:row>37</xdr:row>
      <xdr:rowOff>88138</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221107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9415</xdr:rowOff>
    </xdr:from>
    <xdr:ext cx="469744" cy="259045"/>
    <xdr:sp macro="" textlink="">
      <xdr:nvSpPr>
        <xdr:cNvPr id="573" name="【認定こども園・幼稚園・保育所】&#10;一人当たり面積該当値テキスト">
          <a:extLst>
            <a:ext uri="{FF2B5EF4-FFF2-40B4-BE49-F238E27FC236}">
              <a16:creationId xmlns:a16="http://schemas.microsoft.com/office/drawing/2014/main" id="{00000000-0008-0000-0E00-00003D020000}"/>
            </a:ext>
          </a:extLst>
        </xdr:cNvPr>
        <xdr:cNvSpPr txBox="1"/>
      </xdr:nvSpPr>
      <xdr:spPr>
        <a:xfrm>
          <a:off x="22199600"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xdr:rowOff>
    </xdr:from>
    <xdr:to>
      <xdr:col>112</xdr:col>
      <xdr:colOff>38100</xdr:colOff>
      <xdr:row>37</xdr:row>
      <xdr:rowOff>101854</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21272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37338</xdr:rowOff>
    </xdr:from>
    <xdr:to>
      <xdr:col>116</xdr:col>
      <xdr:colOff>63500</xdr:colOff>
      <xdr:row>37</xdr:row>
      <xdr:rowOff>51054</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1323300" y="63809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xdr:rowOff>
    </xdr:from>
    <xdr:to>
      <xdr:col>107</xdr:col>
      <xdr:colOff>101600</xdr:colOff>
      <xdr:row>37</xdr:row>
      <xdr:rowOff>113284</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20383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51054</xdr:rowOff>
    </xdr:from>
    <xdr:to>
      <xdr:col>111</xdr:col>
      <xdr:colOff>177800</xdr:colOff>
      <xdr:row>37</xdr:row>
      <xdr:rowOff>62484</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20434300" y="63947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25400</xdr:rowOff>
    </xdr:from>
    <xdr:to>
      <xdr:col>102</xdr:col>
      <xdr:colOff>165100</xdr:colOff>
      <xdr:row>37</xdr:row>
      <xdr:rowOff>127000</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19494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62484</xdr:rowOff>
    </xdr:from>
    <xdr:to>
      <xdr:col>107</xdr:col>
      <xdr:colOff>50800</xdr:colOff>
      <xdr:row>37</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19545300" y="640613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36830</xdr:rowOff>
    </xdr:from>
    <xdr:to>
      <xdr:col>98</xdr:col>
      <xdr:colOff>38100</xdr:colOff>
      <xdr:row>37</xdr:row>
      <xdr:rowOff>138430</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8605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76200</xdr:rowOff>
    </xdr:from>
    <xdr:to>
      <xdr:col>102</xdr:col>
      <xdr:colOff>114300</xdr:colOff>
      <xdr:row>37</xdr:row>
      <xdr:rowOff>87630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18656300" y="6419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82" name="n_1aveValue【認定こども園・幼稚園・保育所】&#10;一人当たり面積">
          <a:extLst>
            <a:ext uri="{FF2B5EF4-FFF2-40B4-BE49-F238E27FC236}">
              <a16:creationId xmlns:a16="http://schemas.microsoft.com/office/drawing/2014/main" id="{00000000-0008-0000-0E00-00004602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583" name="n_2aveValue【認定こども園・幼稚園・保育所】&#10;一人当たり面積">
          <a:extLst>
            <a:ext uri="{FF2B5EF4-FFF2-40B4-BE49-F238E27FC236}">
              <a16:creationId xmlns:a16="http://schemas.microsoft.com/office/drawing/2014/main" id="{00000000-0008-0000-0E00-000047020000}"/>
            </a:ext>
          </a:extLst>
        </xdr:cNvPr>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84" name="n_3aveValue【認定こども園・幼稚園・保育所】&#10;一人当たり面積">
          <a:extLst>
            <a:ext uri="{FF2B5EF4-FFF2-40B4-BE49-F238E27FC236}">
              <a16:creationId xmlns:a16="http://schemas.microsoft.com/office/drawing/2014/main" id="{00000000-0008-0000-0E00-000048020000}"/>
            </a:ext>
          </a:extLst>
        </xdr:cNvPr>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585" name="n_4aveValue【認定こども園・幼稚園・保育所】&#10;一人当たり面積">
          <a:extLst>
            <a:ext uri="{FF2B5EF4-FFF2-40B4-BE49-F238E27FC236}">
              <a16:creationId xmlns:a16="http://schemas.microsoft.com/office/drawing/2014/main" id="{00000000-0008-0000-0E00-000049020000}"/>
            </a:ext>
          </a:extLst>
        </xdr:cNvPr>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118381</xdr:rowOff>
    </xdr:from>
    <xdr:ext cx="469744" cy="259045"/>
    <xdr:sp macro="" textlink="">
      <xdr:nvSpPr>
        <xdr:cNvPr id="586" name="n_1mainValue【認定こども園・幼稚園・保育所】&#10;一人当たり面積">
          <a:extLst>
            <a:ext uri="{FF2B5EF4-FFF2-40B4-BE49-F238E27FC236}">
              <a16:creationId xmlns:a16="http://schemas.microsoft.com/office/drawing/2014/main" id="{00000000-0008-0000-0E00-00004A020000}"/>
            </a:ext>
          </a:extLst>
        </xdr:cNvPr>
        <xdr:cNvSpPr txBox="1"/>
      </xdr:nvSpPr>
      <xdr:spPr>
        <a:xfrm>
          <a:off x="210757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129811</xdr:rowOff>
    </xdr:from>
    <xdr:ext cx="469744" cy="259045"/>
    <xdr:sp macro="" textlink="">
      <xdr:nvSpPr>
        <xdr:cNvPr id="587" name="n_2mainValue【認定こども園・幼稚園・保育所】&#10;一人当たり面積">
          <a:extLst>
            <a:ext uri="{FF2B5EF4-FFF2-40B4-BE49-F238E27FC236}">
              <a16:creationId xmlns:a16="http://schemas.microsoft.com/office/drawing/2014/main" id="{00000000-0008-0000-0E00-00004B020000}"/>
            </a:ext>
          </a:extLst>
        </xdr:cNvPr>
        <xdr:cNvSpPr txBox="1"/>
      </xdr:nvSpPr>
      <xdr:spPr>
        <a:xfrm>
          <a:off x="201994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143527</xdr:rowOff>
    </xdr:from>
    <xdr:ext cx="469744" cy="259045"/>
    <xdr:sp macro="" textlink="">
      <xdr:nvSpPr>
        <xdr:cNvPr id="588" name="n_3mainValue【認定こども園・幼稚園・保育所】&#10;一人当たり面積">
          <a:extLst>
            <a:ext uri="{FF2B5EF4-FFF2-40B4-BE49-F238E27FC236}">
              <a16:creationId xmlns:a16="http://schemas.microsoft.com/office/drawing/2014/main" id="{00000000-0008-0000-0E00-00004C020000}"/>
            </a:ext>
          </a:extLst>
        </xdr:cNvPr>
        <xdr:cNvSpPr txBox="1"/>
      </xdr:nvSpPr>
      <xdr:spPr>
        <a:xfrm>
          <a:off x="19310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154957</xdr:rowOff>
    </xdr:from>
    <xdr:ext cx="469744" cy="259045"/>
    <xdr:sp macro="" textlink="">
      <xdr:nvSpPr>
        <xdr:cNvPr id="589" name="n_4mainValue【認定こども園・幼稚園・保育所】&#10;一人当たり面積">
          <a:extLst>
            <a:ext uri="{FF2B5EF4-FFF2-40B4-BE49-F238E27FC236}">
              <a16:creationId xmlns:a16="http://schemas.microsoft.com/office/drawing/2014/main" id="{00000000-0008-0000-0E00-00004D020000}"/>
            </a:ext>
          </a:extLst>
        </xdr:cNvPr>
        <xdr:cNvSpPr txBox="1"/>
      </xdr:nvSpPr>
      <xdr:spPr>
        <a:xfrm>
          <a:off x="18421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3" name="【学校施設】&#10;有形固定資産減価償却率グラフ枠">
          <a:extLst>
            <a:ext uri="{FF2B5EF4-FFF2-40B4-BE49-F238E27FC236}">
              <a16:creationId xmlns:a16="http://schemas.microsoft.com/office/drawing/2014/main" id="{00000000-0008-0000-0E00-00006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615" name="【学校施設】&#10;有形固定資産減価償却率最小値テキスト">
          <a:extLst>
            <a:ext uri="{FF2B5EF4-FFF2-40B4-BE49-F238E27FC236}">
              <a16:creationId xmlns:a16="http://schemas.microsoft.com/office/drawing/2014/main" id="{00000000-0008-0000-0E00-000067020000}"/>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617" name="【学校施設】&#10;有形固定資産減価償却率最大値テキスト">
          <a:extLst>
            <a:ext uri="{FF2B5EF4-FFF2-40B4-BE49-F238E27FC236}">
              <a16:creationId xmlns:a16="http://schemas.microsoft.com/office/drawing/2014/main" id="{00000000-0008-0000-0E00-000069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619" name="【学校施設】&#10;有形固定資産減価償却率平均値テキスト">
          <a:extLst>
            <a:ext uri="{FF2B5EF4-FFF2-40B4-BE49-F238E27FC236}">
              <a16:creationId xmlns:a16="http://schemas.microsoft.com/office/drawing/2014/main" id="{00000000-0008-0000-0E00-00006B020000}"/>
            </a:ext>
          </a:extLst>
        </xdr:cNvPr>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631" name="【学校施設】&#10;有形固定資産減価償却率該当値テキスト">
          <a:extLst>
            <a:ext uri="{FF2B5EF4-FFF2-40B4-BE49-F238E27FC236}">
              <a16:creationId xmlns:a16="http://schemas.microsoft.com/office/drawing/2014/main" id="{00000000-0008-0000-0E00-000077020000}"/>
            </a:ext>
          </a:extLst>
        </xdr:cNvPr>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71120</xdr:rowOff>
    </xdr:from>
    <xdr:to>
      <xdr:col>81</xdr:col>
      <xdr:colOff>101600</xdr:colOff>
      <xdr:row>60</xdr:row>
      <xdr:rowOff>1270</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121920</xdr:rowOff>
    </xdr:from>
    <xdr:to>
      <xdr:col>85</xdr:col>
      <xdr:colOff>127000</xdr:colOff>
      <xdr:row>60</xdr:row>
      <xdr:rowOff>34290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5481300" y="1023747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121920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4592300" y="10161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45720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3703300" y="100812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xdr:rowOff>
    </xdr:from>
    <xdr:to>
      <xdr:col>67</xdr:col>
      <xdr:colOff>101600</xdr:colOff>
      <xdr:row>58</xdr:row>
      <xdr:rowOff>111760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2763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60960</xdr:rowOff>
    </xdr:from>
    <xdr:to>
      <xdr:col>71</xdr:col>
      <xdr:colOff>177800</xdr:colOff>
      <xdr:row>58</xdr:row>
      <xdr:rowOff>137160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814300" y="10005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640" name="n_1aveValue【学校施設】&#10;有形固定資産減価償却率">
          <a:extLst>
            <a:ext uri="{FF2B5EF4-FFF2-40B4-BE49-F238E27FC236}">
              <a16:creationId xmlns:a16="http://schemas.microsoft.com/office/drawing/2014/main" id="{00000000-0008-0000-0E00-000080020000}"/>
            </a:ext>
          </a:extLst>
        </xdr:cNvPr>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641" name="n_2aveValue【学校施設】&#10;有形固定資産減価償却率">
          <a:extLst>
            <a:ext uri="{FF2B5EF4-FFF2-40B4-BE49-F238E27FC236}">
              <a16:creationId xmlns:a16="http://schemas.microsoft.com/office/drawing/2014/main" id="{00000000-0008-0000-0E00-000081020000}"/>
            </a:ext>
          </a:extLst>
        </xdr:cNvPr>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42" name="n_3aveValue【学校施設】&#10;有形固定資産減価償却率">
          <a:extLst>
            <a:ext uri="{FF2B5EF4-FFF2-40B4-BE49-F238E27FC236}">
              <a16:creationId xmlns:a16="http://schemas.microsoft.com/office/drawing/2014/main" id="{00000000-0008-0000-0E00-000082020000}"/>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643" name="n_4aveValue【学校施設】&#10;有形固定資産減価償却率">
          <a:extLst>
            <a:ext uri="{FF2B5EF4-FFF2-40B4-BE49-F238E27FC236}">
              <a16:creationId xmlns:a16="http://schemas.microsoft.com/office/drawing/2014/main" id="{00000000-0008-0000-0E00-000083020000}"/>
            </a:ext>
          </a:extLst>
        </xdr:cNvPr>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163847</xdr:rowOff>
    </xdr:from>
    <xdr:ext cx="405111" cy="259045"/>
    <xdr:sp macro="" textlink="">
      <xdr:nvSpPr>
        <xdr:cNvPr id="644" name="n_1mainValue【学校施設】&#10;有形固定資産減価償却率">
          <a:extLst>
            <a:ext uri="{FF2B5EF4-FFF2-40B4-BE49-F238E27FC236}">
              <a16:creationId xmlns:a16="http://schemas.microsoft.com/office/drawing/2014/main" id="{00000000-0008-0000-0E00-000084020000}"/>
            </a:ext>
          </a:extLst>
        </xdr:cNvPr>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87647</xdr:rowOff>
    </xdr:from>
    <xdr:ext cx="405111" cy="259045"/>
    <xdr:sp macro="" textlink="">
      <xdr:nvSpPr>
        <xdr:cNvPr id="645" name="n_2mainValue【学校施設】&#10;有形固定資産減価償却率">
          <a:extLst>
            <a:ext uri="{FF2B5EF4-FFF2-40B4-BE49-F238E27FC236}">
              <a16:creationId xmlns:a16="http://schemas.microsoft.com/office/drawing/2014/main" id="{00000000-0008-0000-0E00-000085020000}"/>
            </a:ext>
          </a:extLst>
        </xdr:cNvPr>
        <xdr:cNvSpPr txBox="1"/>
      </xdr:nvSpPr>
      <xdr:spPr>
        <a:xfrm>
          <a:off x="14389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7637</xdr:rowOff>
    </xdr:from>
    <xdr:ext cx="405111" cy="259045"/>
    <xdr:sp macro="" textlink="">
      <xdr:nvSpPr>
        <xdr:cNvPr id="646" name="n_3mainValue【学校施設】&#10;有形固定資産減価償却率">
          <a:extLst>
            <a:ext uri="{FF2B5EF4-FFF2-40B4-BE49-F238E27FC236}">
              <a16:creationId xmlns:a16="http://schemas.microsoft.com/office/drawing/2014/main" id="{00000000-0008-0000-0E00-000086020000}"/>
            </a:ext>
          </a:extLst>
        </xdr:cNvPr>
        <xdr:cNvSpPr txBox="1"/>
      </xdr:nvSpPr>
      <xdr:spPr>
        <a:xfrm>
          <a:off x="13500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102887</xdr:rowOff>
    </xdr:from>
    <xdr:ext cx="405111" cy="259045"/>
    <xdr:sp macro="" textlink="">
      <xdr:nvSpPr>
        <xdr:cNvPr id="647" name="n_4mainValue【学校施設】&#10;有形固定資産減価償却率">
          <a:extLst>
            <a:ext uri="{FF2B5EF4-FFF2-40B4-BE49-F238E27FC236}">
              <a16:creationId xmlns:a16="http://schemas.microsoft.com/office/drawing/2014/main" id="{00000000-0008-0000-0E00-000087020000}"/>
            </a:ext>
          </a:extLst>
        </xdr:cNvPr>
        <xdr:cNvSpPr txBox="1"/>
      </xdr:nvSpPr>
      <xdr:spPr>
        <a:xfrm>
          <a:off x="12611744"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8" name="【学校施設】&#10;一人当たり面積グラフ枠">
          <a:extLst>
            <a:ext uri="{FF2B5EF4-FFF2-40B4-BE49-F238E27FC236}">
              <a16:creationId xmlns:a16="http://schemas.microsoft.com/office/drawing/2014/main" id="{00000000-0008-0000-0E00-00009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670" name="【学校施設】&#10;一人当たり面積最小値テキスト">
          <a:extLst>
            <a:ext uri="{FF2B5EF4-FFF2-40B4-BE49-F238E27FC236}">
              <a16:creationId xmlns:a16="http://schemas.microsoft.com/office/drawing/2014/main" id="{00000000-0008-0000-0E00-00009E020000}"/>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72" name="【学校施設】&#10;一人当たり面積最大値テキスト">
          <a:extLst>
            <a:ext uri="{FF2B5EF4-FFF2-40B4-BE49-F238E27FC236}">
              <a16:creationId xmlns:a16="http://schemas.microsoft.com/office/drawing/2014/main" id="{00000000-0008-0000-0E00-0000A0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674" name="【学校施設】&#10;一人当たり面積平均値テキスト">
          <a:extLst>
            <a:ext uri="{FF2B5EF4-FFF2-40B4-BE49-F238E27FC236}">
              <a16:creationId xmlns:a16="http://schemas.microsoft.com/office/drawing/2014/main" id="{00000000-0008-0000-0E00-0000A2020000}"/>
            </a:ext>
          </a:extLst>
        </xdr:cNvPr>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71272</xdr:rowOff>
    </xdr:from>
    <xdr:to>
      <xdr:col>116</xdr:col>
      <xdr:colOff>114300</xdr:colOff>
      <xdr:row>56</xdr:row>
      <xdr:rowOff>1422</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22110700" y="95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24299</xdr:rowOff>
    </xdr:from>
    <xdr:ext cx="469744" cy="259045"/>
    <xdr:sp macro="" textlink="">
      <xdr:nvSpPr>
        <xdr:cNvPr id="686" name="【学校施設】&#10;一人当たり面積該当値テキスト">
          <a:extLst>
            <a:ext uri="{FF2B5EF4-FFF2-40B4-BE49-F238E27FC236}">
              <a16:creationId xmlns:a16="http://schemas.microsoft.com/office/drawing/2014/main" id="{00000000-0008-0000-0E00-0000AE020000}"/>
            </a:ext>
          </a:extLst>
        </xdr:cNvPr>
        <xdr:cNvSpPr txBox="1"/>
      </xdr:nvSpPr>
      <xdr:spPr>
        <a:xfrm>
          <a:off x="22199600" y="945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96875</xdr:rowOff>
    </xdr:from>
    <xdr:to>
      <xdr:col>112</xdr:col>
      <xdr:colOff>38100</xdr:colOff>
      <xdr:row>56</xdr:row>
      <xdr:rowOff>27025</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21272500" y="95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122072</xdr:rowOff>
    </xdr:from>
    <xdr:to>
      <xdr:col>116</xdr:col>
      <xdr:colOff>63500</xdr:colOff>
      <xdr:row>55</xdr:row>
      <xdr:rowOff>147675</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1323300" y="9551822"/>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118364</xdr:rowOff>
    </xdr:from>
    <xdr:to>
      <xdr:col>107</xdr:col>
      <xdr:colOff>101600</xdr:colOff>
      <xdr:row>56</xdr:row>
      <xdr:rowOff>48514</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0383500" y="95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147675</xdr:rowOff>
    </xdr:from>
    <xdr:to>
      <xdr:col>111</xdr:col>
      <xdr:colOff>177800</xdr:colOff>
      <xdr:row>55</xdr:row>
      <xdr:rowOff>169164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20434300" y="957742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77216</xdr:rowOff>
    </xdr:from>
    <xdr:to>
      <xdr:col>102</xdr:col>
      <xdr:colOff>165100</xdr:colOff>
      <xdr:row>56</xdr:row>
      <xdr:rowOff>7366</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9494500" y="95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128016</xdr:rowOff>
    </xdr:from>
    <xdr:to>
      <xdr:col>107</xdr:col>
      <xdr:colOff>50800</xdr:colOff>
      <xdr:row>55</xdr:row>
      <xdr:rowOff>169164</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9545300" y="95577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100533</xdr:rowOff>
    </xdr:from>
    <xdr:to>
      <xdr:col>98</xdr:col>
      <xdr:colOff>38100</xdr:colOff>
      <xdr:row>56</xdr:row>
      <xdr:rowOff>30683</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8605500" y="953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128016</xdr:rowOff>
    </xdr:from>
    <xdr:to>
      <xdr:col>102</xdr:col>
      <xdr:colOff>114300</xdr:colOff>
      <xdr:row>55</xdr:row>
      <xdr:rowOff>151333</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8656300" y="9557766"/>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95" name="n_1aveValue【学校施設】&#10;一人当たり面積">
          <a:extLst>
            <a:ext uri="{FF2B5EF4-FFF2-40B4-BE49-F238E27FC236}">
              <a16:creationId xmlns:a16="http://schemas.microsoft.com/office/drawing/2014/main" id="{00000000-0008-0000-0E00-0000B7020000}"/>
            </a:ext>
          </a:extLst>
        </xdr:cNvPr>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96" name="n_2aveValue【学校施設】&#10;一人当たり面積">
          <a:extLst>
            <a:ext uri="{FF2B5EF4-FFF2-40B4-BE49-F238E27FC236}">
              <a16:creationId xmlns:a16="http://schemas.microsoft.com/office/drawing/2014/main" id="{00000000-0008-0000-0E00-0000B8020000}"/>
            </a:ext>
          </a:extLst>
        </xdr:cNvPr>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97" name="n_3aveValue【学校施設】&#10;一人当たり面積">
          <a:extLst>
            <a:ext uri="{FF2B5EF4-FFF2-40B4-BE49-F238E27FC236}">
              <a16:creationId xmlns:a16="http://schemas.microsoft.com/office/drawing/2014/main" id="{00000000-0008-0000-0E00-0000B9020000}"/>
            </a:ext>
          </a:extLst>
        </xdr:cNvPr>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698" name="n_4aveValue【学校施設】&#10;一人当たり面積">
          <a:extLst>
            <a:ext uri="{FF2B5EF4-FFF2-40B4-BE49-F238E27FC236}">
              <a16:creationId xmlns:a16="http://schemas.microsoft.com/office/drawing/2014/main" id="{00000000-0008-0000-0E00-0000BA020000}"/>
            </a:ext>
          </a:extLst>
        </xdr:cNvPr>
        <xdr:cNvSpPr txBox="1"/>
      </xdr:nvSpPr>
      <xdr:spPr>
        <a:xfrm>
          <a:off x="18421427" y="102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43552</xdr:rowOff>
    </xdr:from>
    <xdr:ext cx="469744" cy="259045"/>
    <xdr:sp macro="" textlink="">
      <xdr:nvSpPr>
        <xdr:cNvPr id="699" name="n_1mainValue【学校施設】&#10;一人当たり面積">
          <a:extLst>
            <a:ext uri="{FF2B5EF4-FFF2-40B4-BE49-F238E27FC236}">
              <a16:creationId xmlns:a16="http://schemas.microsoft.com/office/drawing/2014/main" id="{00000000-0008-0000-0E00-0000BB020000}"/>
            </a:ext>
          </a:extLst>
        </xdr:cNvPr>
        <xdr:cNvSpPr txBox="1"/>
      </xdr:nvSpPr>
      <xdr:spPr>
        <a:xfrm>
          <a:off x="21075727" y="93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65041</xdr:rowOff>
    </xdr:from>
    <xdr:ext cx="469744" cy="259045"/>
    <xdr:sp macro="" textlink="">
      <xdr:nvSpPr>
        <xdr:cNvPr id="700" name="n_2mainValue【学校施設】&#10;一人当たり面積">
          <a:extLst>
            <a:ext uri="{FF2B5EF4-FFF2-40B4-BE49-F238E27FC236}">
              <a16:creationId xmlns:a16="http://schemas.microsoft.com/office/drawing/2014/main" id="{00000000-0008-0000-0E00-0000BC020000}"/>
            </a:ext>
          </a:extLst>
        </xdr:cNvPr>
        <xdr:cNvSpPr txBox="1"/>
      </xdr:nvSpPr>
      <xdr:spPr>
        <a:xfrm>
          <a:off x="20199427" y="932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23893</xdr:rowOff>
    </xdr:from>
    <xdr:ext cx="469744" cy="259045"/>
    <xdr:sp macro="" textlink="">
      <xdr:nvSpPr>
        <xdr:cNvPr id="701" name="n_3mainValue【学校施設】&#10;一人当たり面積">
          <a:extLst>
            <a:ext uri="{FF2B5EF4-FFF2-40B4-BE49-F238E27FC236}">
              <a16:creationId xmlns:a16="http://schemas.microsoft.com/office/drawing/2014/main" id="{00000000-0008-0000-0E00-0000BD020000}"/>
            </a:ext>
          </a:extLst>
        </xdr:cNvPr>
        <xdr:cNvSpPr txBox="1"/>
      </xdr:nvSpPr>
      <xdr:spPr>
        <a:xfrm>
          <a:off x="19310427" y="928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47210</xdr:rowOff>
    </xdr:from>
    <xdr:ext cx="469744" cy="259045"/>
    <xdr:sp macro="" textlink="">
      <xdr:nvSpPr>
        <xdr:cNvPr id="702" name="n_4mainValue【学校施設】&#10;一人当たり面積">
          <a:extLst>
            <a:ext uri="{FF2B5EF4-FFF2-40B4-BE49-F238E27FC236}">
              <a16:creationId xmlns:a16="http://schemas.microsoft.com/office/drawing/2014/main" id="{00000000-0008-0000-0E00-0000BE020000}"/>
            </a:ext>
          </a:extLst>
        </xdr:cNvPr>
        <xdr:cNvSpPr txBox="1"/>
      </xdr:nvSpPr>
      <xdr:spPr>
        <a:xfrm>
          <a:off x="18421427" y="930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4" name="【児童館】&#10;有形固定資産減価償却率グラフ枠">
          <a:extLst>
            <a:ext uri="{FF2B5EF4-FFF2-40B4-BE49-F238E27FC236}">
              <a16:creationId xmlns:a16="http://schemas.microsoft.com/office/drawing/2014/main" id="{00000000-0008-0000-0E00-0000D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726" name="【児童館】&#10;有形固定資産減価償却率最小値テキスト">
          <a:extLst>
            <a:ext uri="{FF2B5EF4-FFF2-40B4-BE49-F238E27FC236}">
              <a16:creationId xmlns:a16="http://schemas.microsoft.com/office/drawing/2014/main" id="{00000000-0008-0000-0E00-0000D6020000}"/>
            </a:ext>
          </a:extLst>
        </xdr:cNvPr>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28" name="【児童館】&#10;有形固定資産減価償却率最大値テキスト">
          <a:extLst>
            <a:ext uri="{FF2B5EF4-FFF2-40B4-BE49-F238E27FC236}">
              <a16:creationId xmlns:a16="http://schemas.microsoft.com/office/drawing/2014/main" id="{00000000-0008-0000-0E00-0000D8020000}"/>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73169</xdr:rowOff>
    </xdr:from>
    <xdr:ext cx="405111" cy="259045"/>
    <xdr:sp macro="" textlink="">
      <xdr:nvSpPr>
        <xdr:cNvPr id="730" name="【児童館】&#10;有形固定資産減価償却率平均値テキスト">
          <a:extLst>
            <a:ext uri="{FF2B5EF4-FFF2-40B4-BE49-F238E27FC236}">
              <a16:creationId xmlns:a16="http://schemas.microsoft.com/office/drawing/2014/main" id="{00000000-0008-0000-0E00-0000DA020000}"/>
            </a:ext>
          </a:extLst>
        </xdr:cNvPr>
        <xdr:cNvSpPr txBox="1"/>
      </xdr:nvSpPr>
      <xdr:spPr>
        <a:xfrm>
          <a:off x="16357600" y="1378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124461</xdr:rowOff>
    </xdr:from>
    <xdr:to>
      <xdr:col>85</xdr:col>
      <xdr:colOff>177800</xdr:colOff>
      <xdr:row>78</xdr:row>
      <xdr:rowOff>54611</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62687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39388</xdr:rowOff>
    </xdr:from>
    <xdr:ext cx="405111" cy="259045"/>
    <xdr:sp macro="" textlink="">
      <xdr:nvSpPr>
        <xdr:cNvPr id="742" name="【児童館】&#10;有形固定資産減価償却率該当値テキスト">
          <a:extLst>
            <a:ext uri="{FF2B5EF4-FFF2-40B4-BE49-F238E27FC236}">
              <a16:creationId xmlns:a16="http://schemas.microsoft.com/office/drawing/2014/main" id="{00000000-0008-0000-0E00-0000E6020000}"/>
            </a:ext>
          </a:extLst>
        </xdr:cNvPr>
        <xdr:cNvSpPr txBox="1"/>
      </xdr:nvSpPr>
      <xdr:spPr>
        <a:xfrm>
          <a:off x="16357600" y="1324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119887</xdr:rowOff>
    </xdr:from>
    <xdr:to>
      <xdr:col>81</xdr:col>
      <xdr:colOff>101600</xdr:colOff>
      <xdr:row>78</xdr:row>
      <xdr:rowOff>50037</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5430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170687</xdr:rowOff>
    </xdr:from>
    <xdr:to>
      <xdr:col>85</xdr:col>
      <xdr:colOff>127000</xdr:colOff>
      <xdr:row>78</xdr:row>
      <xdr:rowOff>3811</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5481300" y="1337233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55880</xdr:rowOff>
    </xdr:from>
    <xdr:to>
      <xdr:col>76</xdr:col>
      <xdr:colOff>165100</xdr:colOff>
      <xdr:row>77</xdr:row>
      <xdr:rowOff>157480</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4541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106680</xdr:rowOff>
    </xdr:from>
    <xdr:to>
      <xdr:col>81</xdr:col>
      <xdr:colOff>50800</xdr:colOff>
      <xdr:row>77</xdr:row>
      <xdr:rowOff>170687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4592300" y="1330833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49022</xdr:rowOff>
    </xdr:from>
    <xdr:to>
      <xdr:col>72</xdr:col>
      <xdr:colOff>38100</xdr:colOff>
      <xdr:row>77</xdr:row>
      <xdr:rowOff>150622</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3652500" y="132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99822</xdr:rowOff>
    </xdr:from>
    <xdr:to>
      <xdr:col>76</xdr:col>
      <xdr:colOff>114300</xdr:colOff>
      <xdr:row>77</xdr:row>
      <xdr:rowOff>106680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3703300" y="133014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30735</xdr:rowOff>
    </xdr:from>
    <xdr:to>
      <xdr:col>67</xdr:col>
      <xdr:colOff>101600</xdr:colOff>
      <xdr:row>81</xdr:row>
      <xdr:rowOff>132335</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2763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99822</xdr:rowOff>
    </xdr:from>
    <xdr:to>
      <xdr:col>71</xdr:col>
      <xdr:colOff>177800</xdr:colOff>
      <xdr:row>81</xdr:row>
      <xdr:rowOff>81535</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2814300" y="13301472"/>
          <a:ext cx="889000" cy="6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155464</xdr:rowOff>
    </xdr:from>
    <xdr:ext cx="405111" cy="259045"/>
    <xdr:sp macro="" textlink="">
      <xdr:nvSpPr>
        <xdr:cNvPr id="751" name="n_1aveValue【児童館】&#10;有形固定資産減価償却率">
          <a:extLst>
            <a:ext uri="{FF2B5EF4-FFF2-40B4-BE49-F238E27FC236}">
              <a16:creationId xmlns:a16="http://schemas.microsoft.com/office/drawing/2014/main" id="{00000000-0008-0000-0E00-0000EF020000}"/>
            </a:ext>
          </a:extLst>
        </xdr:cNvPr>
        <xdr:cNvSpPr txBox="1"/>
      </xdr:nvSpPr>
      <xdr:spPr>
        <a:xfrm>
          <a:off x="152660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100601</xdr:rowOff>
    </xdr:from>
    <xdr:ext cx="405111" cy="259045"/>
    <xdr:sp macro="" textlink="">
      <xdr:nvSpPr>
        <xdr:cNvPr id="752" name="n_2aveValue【児童館】&#10;有形固定資産減価償却率">
          <a:extLst>
            <a:ext uri="{FF2B5EF4-FFF2-40B4-BE49-F238E27FC236}">
              <a16:creationId xmlns:a16="http://schemas.microsoft.com/office/drawing/2014/main" id="{00000000-0008-0000-0E00-0000F0020000}"/>
            </a:ext>
          </a:extLst>
        </xdr:cNvPr>
        <xdr:cNvSpPr txBox="1"/>
      </xdr:nvSpPr>
      <xdr:spPr>
        <a:xfrm>
          <a:off x="14389744"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102888</xdr:rowOff>
    </xdr:from>
    <xdr:ext cx="405111" cy="259045"/>
    <xdr:sp macro="" textlink="">
      <xdr:nvSpPr>
        <xdr:cNvPr id="753" name="n_3aveValue【児童館】&#10;有形固定資産減価償却率">
          <a:extLst>
            <a:ext uri="{FF2B5EF4-FFF2-40B4-BE49-F238E27FC236}">
              <a16:creationId xmlns:a16="http://schemas.microsoft.com/office/drawing/2014/main" id="{00000000-0008-0000-0E00-0000F1020000}"/>
            </a:ext>
          </a:extLst>
        </xdr:cNvPr>
        <xdr:cNvSpPr txBox="1"/>
      </xdr:nvSpPr>
      <xdr:spPr>
        <a:xfrm>
          <a:off x="13500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754" name="n_4aveValue【児童館】&#10;有形固定資産減価償却率">
          <a:extLst>
            <a:ext uri="{FF2B5EF4-FFF2-40B4-BE49-F238E27FC236}">
              <a16:creationId xmlns:a16="http://schemas.microsoft.com/office/drawing/2014/main" id="{00000000-0008-0000-0E00-0000F2020000}"/>
            </a:ext>
          </a:extLst>
        </xdr:cNvPr>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66564</xdr:rowOff>
    </xdr:from>
    <xdr:ext cx="405111" cy="259045"/>
    <xdr:sp macro="" textlink="">
      <xdr:nvSpPr>
        <xdr:cNvPr id="755" name="n_1mainValue【児童館】&#10;有形固定資産減価償却率">
          <a:extLst>
            <a:ext uri="{FF2B5EF4-FFF2-40B4-BE49-F238E27FC236}">
              <a16:creationId xmlns:a16="http://schemas.microsoft.com/office/drawing/2014/main" id="{00000000-0008-0000-0E00-0000F3020000}"/>
            </a:ext>
          </a:extLst>
        </xdr:cNvPr>
        <xdr:cNvSpPr txBox="1"/>
      </xdr:nvSpPr>
      <xdr:spPr>
        <a:xfrm>
          <a:off x="15266044" y="130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2557</xdr:rowOff>
    </xdr:from>
    <xdr:ext cx="405111" cy="259045"/>
    <xdr:sp macro="" textlink="">
      <xdr:nvSpPr>
        <xdr:cNvPr id="756" name="n_2mainValue【児童館】&#10;有形固定資産減価償却率">
          <a:extLst>
            <a:ext uri="{FF2B5EF4-FFF2-40B4-BE49-F238E27FC236}">
              <a16:creationId xmlns:a16="http://schemas.microsoft.com/office/drawing/2014/main" id="{00000000-0008-0000-0E00-0000F4020000}"/>
            </a:ext>
          </a:extLst>
        </xdr:cNvPr>
        <xdr:cNvSpPr txBox="1"/>
      </xdr:nvSpPr>
      <xdr:spPr>
        <a:xfrm>
          <a:off x="143897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167149</xdr:rowOff>
    </xdr:from>
    <xdr:ext cx="405111" cy="259045"/>
    <xdr:sp macro="" textlink="">
      <xdr:nvSpPr>
        <xdr:cNvPr id="757" name="n_3mainValue【児童館】&#10;有形固定資産減価償却率">
          <a:extLst>
            <a:ext uri="{FF2B5EF4-FFF2-40B4-BE49-F238E27FC236}">
              <a16:creationId xmlns:a16="http://schemas.microsoft.com/office/drawing/2014/main" id="{00000000-0008-0000-0E00-0000F5020000}"/>
            </a:ext>
          </a:extLst>
        </xdr:cNvPr>
        <xdr:cNvSpPr txBox="1"/>
      </xdr:nvSpPr>
      <xdr:spPr>
        <a:xfrm>
          <a:off x="13500744" y="1302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123462</xdr:rowOff>
    </xdr:from>
    <xdr:ext cx="405111" cy="259045"/>
    <xdr:sp macro="" textlink="">
      <xdr:nvSpPr>
        <xdr:cNvPr id="758" name="n_4mainValue【児童館】&#10;有形固定資産減価償却率">
          <a:extLst>
            <a:ext uri="{FF2B5EF4-FFF2-40B4-BE49-F238E27FC236}">
              <a16:creationId xmlns:a16="http://schemas.microsoft.com/office/drawing/2014/main" id="{00000000-0008-0000-0E00-0000F6020000}"/>
            </a:ext>
          </a:extLst>
        </xdr:cNvPr>
        <xdr:cNvSpPr txBox="1"/>
      </xdr:nvSpPr>
      <xdr:spPr>
        <a:xfrm>
          <a:off x="12611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児童館】&#10;一人当たり面積グラフ枠">
          <a:extLst>
            <a:ext uri="{FF2B5EF4-FFF2-40B4-BE49-F238E27FC236}">
              <a16:creationId xmlns:a16="http://schemas.microsoft.com/office/drawing/2014/main" id="{00000000-0008-0000-0E00-00000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83" name="【児童館】&#10;一人当たり面積最小値テキスト">
          <a:extLst>
            <a:ext uri="{FF2B5EF4-FFF2-40B4-BE49-F238E27FC236}">
              <a16:creationId xmlns:a16="http://schemas.microsoft.com/office/drawing/2014/main" id="{00000000-0008-0000-0E00-00000F03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785" name="【児童館】&#10;一人当たり面積最大値テキスト">
          <a:extLst>
            <a:ext uri="{FF2B5EF4-FFF2-40B4-BE49-F238E27FC236}">
              <a16:creationId xmlns:a16="http://schemas.microsoft.com/office/drawing/2014/main" id="{00000000-0008-0000-0E00-000011030000}"/>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130827</xdr:rowOff>
    </xdr:from>
    <xdr:ext cx="469744" cy="259045"/>
    <xdr:sp macro="" textlink="">
      <xdr:nvSpPr>
        <xdr:cNvPr id="787" name="【児童館】&#10;一人当たり面積平均値テキスト">
          <a:extLst>
            <a:ext uri="{FF2B5EF4-FFF2-40B4-BE49-F238E27FC236}">
              <a16:creationId xmlns:a16="http://schemas.microsoft.com/office/drawing/2014/main" id="{00000000-0008-0000-0E00-000013030000}"/>
            </a:ext>
          </a:extLst>
        </xdr:cNvPr>
        <xdr:cNvSpPr txBox="1"/>
      </xdr:nvSpPr>
      <xdr:spPr>
        <a:xfrm>
          <a:off x="22199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788" name="フローチャート: 判断 787">
          <a:extLst>
            <a:ext uri="{FF2B5EF4-FFF2-40B4-BE49-F238E27FC236}">
              <a16:creationId xmlns:a16="http://schemas.microsoft.com/office/drawing/2014/main" id="{00000000-0008-0000-0E00-000014030000}"/>
            </a:ext>
          </a:extLst>
        </xdr:cNvPr>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90" name="フローチャート: 判断 789">
          <a:extLst>
            <a:ext uri="{FF2B5EF4-FFF2-40B4-BE49-F238E27FC236}">
              <a16:creationId xmlns:a16="http://schemas.microsoft.com/office/drawing/2014/main" id="{00000000-0008-0000-0E00-000016030000}"/>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91" name="フローチャート: 判断 790">
          <a:extLst>
            <a:ext uri="{FF2B5EF4-FFF2-40B4-BE49-F238E27FC236}">
              <a16:creationId xmlns:a16="http://schemas.microsoft.com/office/drawing/2014/main" id="{00000000-0008-0000-0E00-00001703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92" name="フローチャート: 判断 791">
          <a:extLst>
            <a:ext uri="{FF2B5EF4-FFF2-40B4-BE49-F238E27FC236}">
              <a16:creationId xmlns:a16="http://schemas.microsoft.com/office/drawing/2014/main" id="{00000000-0008-0000-0E00-000018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98" name="楕円 797">
          <a:extLst>
            <a:ext uri="{FF2B5EF4-FFF2-40B4-BE49-F238E27FC236}">
              <a16:creationId xmlns:a16="http://schemas.microsoft.com/office/drawing/2014/main" id="{00000000-0008-0000-0E00-00001E030000}"/>
            </a:ext>
          </a:extLst>
        </xdr:cNvPr>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99" name="【児童館】&#10;一人当たり面積該当値テキスト">
          <a:extLst>
            <a:ext uri="{FF2B5EF4-FFF2-40B4-BE49-F238E27FC236}">
              <a16:creationId xmlns:a16="http://schemas.microsoft.com/office/drawing/2014/main" id="{00000000-0008-0000-0E00-00001F030000}"/>
            </a:ext>
          </a:extLst>
        </xdr:cNvPr>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69850</xdr:rowOff>
    </xdr:from>
    <xdr:to>
      <xdr:col>112</xdr:col>
      <xdr:colOff>38100</xdr:colOff>
      <xdr:row>80</xdr:row>
      <xdr:rowOff>0</xdr:rowOff>
    </xdr:to>
    <xdr:sp macro="" textlink="">
      <xdr:nvSpPr>
        <xdr:cNvPr id="800" name="楕円 799">
          <a:extLst>
            <a:ext uri="{FF2B5EF4-FFF2-40B4-BE49-F238E27FC236}">
              <a16:creationId xmlns:a16="http://schemas.microsoft.com/office/drawing/2014/main" id="{00000000-0008-0000-0E00-000020030000}"/>
            </a:ext>
          </a:extLst>
        </xdr:cNvPr>
        <xdr:cNvSpPr/>
      </xdr:nvSpPr>
      <xdr:spPr>
        <a:xfrm>
          <a:off x="21272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120650</xdr:rowOff>
    </xdr:from>
    <xdr:to>
      <xdr:col>116</xdr:col>
      <xdr:colOff>63500</xdr:colOff>
      <xdr:row>82</xdr:row>
      <xdr:rowOff>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21323300" y="136652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802" name="楕円 801">
          <a:extLst>
            <a:ext uri="{FF2B5EF4-FFF2-40B4-BE49-F238E27FC236}">
              <a16:creationId xmlns:a16="http://schemas.microsoft.com/office/drawing/2014/main" id="{00000000-0008-0000-0E00-000022030000}"/>
            </a:ext>
          </a:extLst>
        </xdr:cNvPr>
        <xdr:cNvSpPr/>
      </xdr:nvSpPr>
      <xdr:spPr>
        <a:xfrm>
          <a:off x="20383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120650</xdr:rowOff>
    </xdr:from>
    <xdr:to>
      <xdr:col>111</xdr:col>
      <xdr:colOff>177800</xdr:colOff>
      <xdr:row>79</xdr:row>
      <xdr:rowOff>133350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flipV="1">
          <a:off x="20434300" y="1366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95250</xdr:rowOff>
    </xdr:from>
    <xdr:to>
      <xdr:col>102</xdr:col>
      <xdr:colOff>165100</xdr:colOff>
      <xdr:row>80</xdr:row>
      <xdr:rowOff>25400</xdr:rowOff>
    </xdr:to>
    <xdr:sp macro="" textlink="">
      <xdr:nvSpPr>
        <xdr:cNvPr id="804" name="楕円 803">
          <a:extLst>
            <a:ext uri="{FF2B5EF4-FFF2-40B4-BE49-F238E27FC236}">
              <a16:creationId xmlns:a16="http://schemas.microsoft.com/office/drawing/2014/main" id="{00000000-0008-0000-0E00-000024030000}"/>
            </a:ext>
          </a:extLst>
        </xdr:cNvPr>
        <xdr:cNvSpPr/>
      </xdr:nvSpPr>
      <xdr:spPr>
        <a:xfrm>
          <a:off x="19494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79</xdr:row>
      <xdr:rowOff>146050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flipV="1">
          <a:off x="19545300" y="1367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88900</xdr:rowOff>
    </xdr:from>
    <xdr:to>
      <xdr:col>98</xdr:col>
      <xdr:colOff>38100</xdr:colOff>
      <xdr:row>83</xdr:row>
      <xdr:rowOff>19050</xdr:rowOff>
    </xdr:to>
    <xdr:sp macro="" textlink="">
      <xdr:nvSpPr>
        <xdr:cNvPr id="806" name="楕円 805">
          <a:extLst>
            <a:ext uri="{FF2B5EF4-FFF2-40B4-BE49-F238E27FC236}">
              <a16:creationId xmlns:a16="http://schemas.microsoft.com/office/drawing/2014/main" id="{00000000-0008-0000-0E00-000026030000}"/>
            </a:ext>
          </a:extLst>
        </xdr:cNvPr>
        <xdr:cNvSpPr/>
      </xdr:nvSpPr>
      <xdr:spPr>
        <a:xfrm>
          <a:off x="18605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146050</xdr:rowOff>
    </xdr:from>
    <xdr:to>
      <xdr:col>102</xdr:col>
      <xdr:colOff>114300</xdr:colOff>
      <xdr:row>82</xdr:row>
      <xdr:rowOff>139700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flipV="1">
          <a:off x="18656300" y="136906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08" name="n_1aveValue【児童館】&#10;一人当たり面積">
          <a:extLst>
            <a:ext uri="{FF2B5EF4-FFF2-40B4-BE49-F238E27FC236}">
              <a16:creationId xmlns:a16="http://schemas.microsoft.com/office/drawing/2014/main" id="{00000000-0008-0000-0E00-00002803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809" name="n_2aveValue【児童館】&#10;一人当たり面積">
          <a:extLst>
            <a:ext uri="{FF2B5EF4-FFF2-40B4-BE49-F238E27FC236}">
              <a16:creationId xmlns:a16="http://schemas.microsoft.com/office/drawing/2014/main" id="{00000000-0008-0000-0E00-000029030000}"/>
            </a:ext>
          </a:extLst>
        </xdr:cNvPr>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810" name="n_3aveValue【児童館】&#10;一人当たり面積">
          <a:extLst>
            <a:ext uri="{FF2B5EF4-FFF2-40B4-BE49-F238E27FC236}">
              <a16:creationId xmlns:a16="http://schemas.microsoft.com/office/drawing/2014/main" id="{00000000-0008-0000-0E00-00002A030000}"/>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11" name="n_4aveValue【児童館】&#10;一人当たり面積">
          <a:extLst>
            <a:ext uri="{FF2B5EF4-FFF2-40B4-BE49-F238E27FC236}">
              <a16:creationId xmlns:a16="http://schemas.microsoft.com/office/drawing/2014/main" id="{00000000-0008-0000-0E00-00002B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16527</xdr:rowOff>
    </xdr:from>
    <xdr:ext cx="469744" cy="259045"/>
    <xdr:sp macro="" textlink="">
      <xdr:nvSpPr>
        <xdr:cNvPr id="812" name="n_1mainValue【児童館】&#10;一人当たり面積">
          <a:extLst>
            <a:ext uri="{FF2B5EF4-FFF2-40B4-BE49-F238E27FC236}">
              <a16:creationId xmlns:a16="http://schemas.microsoft.com/office/drawing/2014/main" id="{00000000-0008-0000-0E00-00002C030000}"/>
            </a:ext>
          </a:extLst>
        </xdr:cNvPr>
        <xdr:cNvSpPr txBox="1"/>
      </xdr:nvSpPr>
      <xdr:spPr>
        <a:xfrm>
          <a:off x="210757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813" name="n_2mainValue【児童館】&#10;一人当たり面積">
          <a:extLst>
            <a:ext uri="{FF2B5EF4-FFF2-40B4-BE49-F238E27FC236}">
              <a16:creationId xmlns:a16="http://schemas.microsoft.com/office/drawing/2014/main" id="{00000000-0008-0000-0E00-00002D030000}"/>
            </a:ext>
          </a:extLst>
        </xdr:cNvPr>
        <xdr:cNvSpPr txBox="1"/>
      </xdr:nvSpPr>
      <xdr:spPr>
        <a:xfrm>
          <a:off x="20199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41927</xdr:rowOff>
    </xdr:from>
    <xdr:ext cx="469744" cy="259045"/>
    <xdr:sp macro="" textlink="">
      <xdr:nvSpPr>
        <xdr:cNvPr id="814" name="n_3mainValue【児童館】&#10;一人当たり面積">
          <a:extLst>
            <a:ext uri="{FF2B5EF4-FFF2-40B4-BE49-F238E27FC236}">
              <a16:creationId xmlns:a16="http://schemas.microsoft.com/office/drawing/2014/main" id="{00000000-0008-0000-0E00-00002E030000}"/>
            </a:ext>
          </a:extLst>
        </xdr:cNvPr>
        <xdr:cNvSpPr txBox="1"/>
      </xdr:nvSpPr>
      <xdr:spPr>
        <a:xfrm>
          <a:off x="193104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35577</xdr:rowOff>
    </xdr:from>
    <xdr:ext cx="469744" cy="259045"/>
    <xdr:sp macro="" textlink="">
      <xdr:nvSpPr>
        <xdr:cNvPr id="815" name="n_4mainValue【児童館】&#10;一人当たり面積">
          <a:extLst>
            <a:ext uri="{FF2B5EF4-FFF2-40B4-BE49-F238E27FC236}">
              <a16:creationId xmlns:a16="http://schemas.microsoft.com/office/drawing/2014/main" id="{00000000-0008-0000-0E00-00002F030000}"/>
            </a:ext>
          </a:extLst>
        </xdr:cNvPr>
        <xdr:cNvSpPr txBox="1"/>
      </xdr:nvSpPr>
      <xdr:spPr>
        <a:xfrm>
          <a:off x="18421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a:extLst>
            <a:ext uri="{FF2B5EF4-FFF2-40B4-BE49-F238E27FC236}">
              <a16:creationId xmlns:a16="http://schemas.microsoft.com/office/drawing/2014/main" id="{00000000-0008-0000-0E00-00003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a:extLst>
            <a:ext uri="{FF2B5EF4-FFF2-40B4-BE49-F238E27FC236}">
              <a16:creationId xmlns:a16="http://schemas.microsoft.com/office/drawing/2014/main" id="{00000000-0008-0000-0E00-00003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a:extLst>
            <a:ext uri="{FF2B5EF4-FFF2-40B4-BE49-F238E27FC236}">
              <a16:creationId xmlns:a16="http://schemas.microsoft.com/office/drawing/2014/main" id="{00000000-0008-0000-0E00-00003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a:extLst>
            <a:ext uri="{FF2B5EF4-FFF2-40B4-BE49-F238E27FC236}">
              <a16:creationId xmlns:a16="http://schemas.microsoft.com/office/drawing/2014/main" id="{00000000-0008-0000-0E00-00003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a:extLst>
            <a:ext uri="{FF2B5EF4-FFF2-40B4-BE49-F238E27FC236}">
              <a16:creationId xmlns:a16="http://schemas.microsoft.com/office/drawing/2014/main" id="{00000000-0008-0000-0E00-00003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a:extLst>
            <a:ext uri="{FF2B5EF4-FFF2-40B4-BE49-F238E27FC236}">
              <a16:creationId xmlns:a16="http://schemas.microsoft.com/office/drawing/2014/main" id="{00000000-0008-0000-0E00-00003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a:extLst>
            <a:ext uri="{FF2B5EF4-FFF2-40B4-BE49-F238E27FC236}">
              <a16:creationId xmlns:a16="http://schemas.microsoft.com/office/drawing/2014/main" id="{00000000-0008-0000-0E00-00003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a:extLst>
            <a:ext uri="{FF2B5EF4-FFF2-40B4-BE49-F238E27FC236}">
              <a16:creationId xmlns:a16="http://schemas.microsoft.com/office/drawing/2014/main" id="{00000000-0008-0000-0E00-00003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39" name="【公民館】&#10;有形固定資産減価償却率グラフ枠">
          <a:extLst>
            <a:ext uri="{FF2B5EF4-FFF2-40B4-BE49-F238E27FC236}">
              <a16:creationId xmlns:a16="http://schemas.microsoft.com/office/drawing/2014/main" id="{00000000-0008-0000-0E00-00004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41" name="【公民館】&#10;有形固定資産減価償却率最小値テキスト">
          <a:extLst>
            <a:ext uri="{FF2B5EF4-FFF2-40B4-BE49-F238E27FC236}">
              <a16:creationId xmlns:a16="http://schemas.microsoft.com/office/drawing/2014/main" id="{00000000-0008-0000-0E00-000049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843" name="【公民館】&#10;有形固定資産減価償却率最大値テキスト">
          <a:extLst>
            <a:ext uri="{FF2B5EF4-FFF2-40B4-BE49-F238E27FC236}">
              <a16:creationId xmlns:a16="http://schemas.microsoft.com/office/drawing/2014/main" id="{00000000-0008-0000-0E00-00004B030000}"/>
            </a:ext>
          </a:extLst>
        </xdr:cNvPr>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845" name="【公民館】&#10;有形固定資産減価償却率平均値テキスト">
          <a:extLst>
            <a:ext uri="{FF2B5EF4-FFF2-40B4-BE49-F238E27FC236}">
              <a16:creationId xmlns:a16="http://schemas.microsoft.com/office/drawing/2014/main" id="{00000000-0008-0000-0E00-00004D030000}"/>
            </a:ext>
          </a:extLst>
        </xdr:cNvPr>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846" name="フローチャート: 判断 845">
          <a:extLst>
            <a:ext uri="{FF2B5EF4-FFF2-40B4-BE49-F238E27FC236}">
              <a16:creationId xmlns:a16="http://schemas.microsoft.com/office/drawing/2014/main" id="{00000000-0008-0000-0E00-00004E030000}"/>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847" name="フローチャート: 判断 846">
          <a:extLst>
            <a:ext uri="{FF2B5EF4-FFF2-40B4-BE49-F238E27FC236}">
              <a16:creationId xmlns:a16="http://schemas.microsoft.com/office/drawing/2014/main" id="{00000000-0008-0000-0E00-00004F03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848" name="フローチャート: 判断 847">
          <a:extLst>
            <a:ext uri="{FF2B5EF4-FFF2-40B4-BE49-F238E27FC236}">
              <a16:creationId xmlns:a16="http://schemas.microsoft.com/office/drawing/2014/main" id="{00000000-0008-0000-0E00-000050030000}"/>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849" name="フローチャート: 判断 848">
          <a:extLst>
            <a:ext uri="{FF2B5EF4-FFF2-40B4-BE49-F238E27FC236}">
              <a16:creationId xmlns:a16="http://schemas.microsoft.com/office/drawing/2014/main" id="{00000000-0008-0000-0E00-000051030000}"/>
            </a:ext>
          </a:extLst>
        </xdr:cNvPr>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50" name="フローチャート: 判断 849">
          <a:extLst>
            <a:ext uri="{FF2B5EF4-FFF2-40B4-BE49-F238E27FC236}">
              <a16:creationId xmlns:a16="http://schemas.microsoft.com/office/drawing/2014/main" id="{00000000-0008-0000-0E00-000052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856" name="楕円 855">
          <a:extLst>
            <a:ext uri="{FF2B5EF4-FFF2-40B4-BE49-F238E27FC236}">
              <a16:creationId xmlns:a16="http://schemas.microsoft.com/office/drawing/2014/main" id="{00000000-0008-0000-0E00-000058030000}"/>
            </a:ext>
          </a:extLst>
        </xdr:cNvPr>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857" name="【公民館】&#10;有形固定資産減価償却率該当値テキスト">
          <a:extLst>
            <a:ext uri="{FF2B5EF4-FFF2-40B4-BE49-F238E27FC236}">
              <a16:creationId xmlns:a16="http://schemas.microsoft.com/office/drawing/2014/main" id="{00000000-0008-0000-0E00-000059030000}"/>
            </a:ext>
          </a:extLst>
        </xdr:cNvPr>
        <xdr:cNvSpPr txBox="1"/>
      </xdr:nvSpPr>
      <xdr:spPr>
        <a:xfrm>
          <a:off x="16357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858" name="楕円 857">
          <a:extLst>
            <a:ext uri="{FF2B5EF4-FFF2-40B4-BE49-F238E27FC236}">
              <a16:creationId xmlns:a16="http://schemas.microsoft.com/office/drawing/2014/main" id="{00000000-0008-0000-0E00-00005A030000}"/>
            </a:ext>
          </a:extLst>
        </xdr:cNvPr>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19050</xdr:rowOff>
    </xdr:from>
    <xdr:to>
      <xdr:col>85</xdr:col>
      <xdr:colOff>127000</xdr:colOff>
      <xdr:row>103</xdr:row>
      <xdr:rowOff>87630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5481300" y="17506950"/>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101600</xdr:rowOff>
    </xdr:from>
    <xdr:to>
      <xdr:col>76</xdr:col>
      <xdr:colOff>165100</xdr:colOff>
      <xdr:row>102</xdr:row>
      <xdr:rowOff>31750</xdr:rowOff>
    </xdr:to>
    <xdr:sp macro="" textlink="">
      <xdr:nvSpPr>
        <xdr:cNvPr id="860" name="楕円 859">
          <a:extLst>
            <a:ext uri="{FF2B5EF4-FFF2-40B4-BE49-F238E27FC236}">
              <a16:creationId xmlns:a16="http://schemas.microsoft.com/office/drawing/2014/main" id="{00000000-0008-0000-0E00-00005C030000}"/>
            </a:ext>
          </a:extLst>
        </xdr:cNvPr>
        <xdr:cNvSpPr/>
      </xdr:nvSpPr>
      <xdr:spPr>
        <a:xfrm>
          <a:off x="14541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152400</xdr:rowOff>
    </xdr:from>
    <xdr:to>
      <xdr:col>81</xdr:col>
      <xdr:colOff>50800</xdr:colOff>
      <xdr:row>102</xdr:row>
      <xdr:rowOff>19050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4592300" y="17468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63500</xdr:rowOff>
    </xdr:from>
    <xdr:to>
      <xdr:col>72</xdr:col>
      <xdr:colOff>38100</xdr:colOff>
      <xdr:row>101</xdr:row>
      <xdr:rowOff>165100</xdr:rowOff>
    </xdr:to>
    <xdr:sp macro="" textlink="">
      <xdr:nvSpPr>
        <xdr:cNvPr id="862" name="楕円 861">
          <a:extLst>
            <a:ext uri="{FF2B5EF4-FFF2-40B4-BE49-F238E27FC236}">
              <a16:creationId xmlns:a16="http://schemas.microsoft.com/office/drawing/2014/main" id="{00000000-0008-0000-0E00-00005E030000}"/>
            </a:ext>
          </a:extLst>
        </xdr:cNvPr>
        <xdr:cNvSpPr/>
      </xdr:nvSpPr>
      <xdr:spPr>
        <a:xfrm>
          <a:off x="13652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114300</xdr:rowOff>
    </xdr:from>
    <xdr:to>
      <xdr:col>76</xdr:col>
      <xdr:colOff>114300</xdr:colOff>
      <xdr:row>101</xdr:row>
      <xdr:rowOff>152400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3703300" y="17430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48261</xdr:rowOff>
    </xdr:from>
    <xdr:to>
      <xdr:col>67</xdr:col>
      <xdr:colOff>101600</xdr:colOff>
      <xdr:row>101</xdr:row>
      <xdr:rowOff>149861</xdr:rowOff>
    </xdr:to>
    <xdr:sp macro="" textlink="">
      <xdr:nvSpPr>
        <xdr:cNvPr id="864" name="楕円 863">
          <a:extLst>
            <a:ext uri="{FF2B5EF4-FFF2-40B4-BE49-F238E27FC236}">
              <a16:creationId xmlns:a16="http://schemas.microsoft.com/office/drawing/2014/main" id="{00000000-0008-0000-0E00-000060030000}"/>
            </a:ext>
          </a:extLst>
        </xdr:cNvPr>
        <xdr:cNvSpPr/>
      </xdr:nvSpPr>
      <xdr:spPr>
        <a:xfrm>
          <a:off x="12763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99061</xdr:rowOff>
    </xdr:from>
    <xdr:to>
      <xdr:col>71</xdr:col>
      <xdr:colOff>177800</xdr:colOff>
      <xdr:row>101</xdr:row>
      <xdr:rowOff>114300</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2814300" y="174155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866" name="n_1aveValue【公民館】&#10;有形固定資産減価償却率">
          <a:extLst>
            <a:ext uri="{FF2B5EF4-FFF2-40B4-BE49-F238E27FC236}">
              <a16:creationId xmlns:a16="http://schemas.microsoft.com/office/drawing/2014/main" id="{00000000-0008-0000-0E00-000062030000}"/>
            </a:ext>
          </a:extLst>
        </xdr:cNvPr>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867" name="n_2aveValue【公民館】&#10;有形固定資産減価償却率">
          <a:extLst>
            <a:ext uri="{FF2B5EF4-FFF2-40B4-BE49-F238E27FC236}">
              <a16:creationId xmlns:a16="http://schemas.microsoft.com/office/drawing/2014/main" id="{00000000-0008-0000-0E00-000063030000}"/>
            </a:ext>
          </a:extLst>
        </xdr:cNvPr>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868" name="n_3aveValue【公民館】&#10;有形固定資産減価償却率">
          <a:extLst>
            <a:ext uri="{FF2B5EF4-FFF2-40B4-BE49-F238E27FC236}">
              <a16:creationId xmlns:a16="http://schemas.microsoft.com/office/drawing/2014/main" id="{00000000-0008-0000-0E00-000064030000}"/>
            </a:ext>
          </a:extLst>
        </xdr:cNvPr>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869" name="n_4aveValue【公民館】&#10;有形固定資産減価償却率">
          <a:extLst>
            <a:ext uri="{FF2B5EF4-FFF2-40B4-BE49-F238E27FC236}">
              <a16:creationId xmlns:a16="http://schemas.microsoft.com/office/drawing/2014/main" id="{00000000-0008-0000-0E00-000065030000}"/>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86377</xdr:rowOff>
    </xdr:from>
    <xdr:ext cx="405111" cy="259045"/>
    <xdr:sp macro="" textlink="">
      <xdr:nvSpPr>
        <xdr:cNvPr id="870" name="n_1mainValue【公民館】&#10;有形固定資産減価償却率">
          <a:extLst>
            <a:ext uri="{FF2B5EF4-FFF2-40B4-BE49-F238E27FC236}">
              <a16:creationId xmlns:a16="http://schemas.microsoft.com/office/drawing/2014/main" id="{00000000-0008-0000-0E00-000066030000}"/>
            </a:ext>
          </a:extLst>
        </xdr:cNvPr>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48277</xdr:rowOff>
    </xdr:from>
    <xdr:ext cx="405111" cy="259045"/>
    <xdr:sp macro="" textlink="">
      <xdr:nvSpPr>
        <xdr:cNvPr id="871" name="n_2mainValue【公民館】&#10;有形固定資産減価償却率">
          <a:extLst>
            <a:ext uri="{FF2B5EF4-FFF2-40B4-BE49-F238E27FC236}">
              <a16:creationId xmlns:a16="http://schemas.microsoft.com/office/drawing/2014/main" id="{00000000-0008-0000-0E00-000067030000}"/>
            </a:ext>
          </a:extLst>
        </xdr:cNvPr>
        <xdr:cNvSpPr txBox="1"/>
      </xdr:nvSpPr>
      <xdr:spPr>
        <a:xfrm>
          <a:off x="14389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10177</xdr:rowOff>
    </xdr:from>
    <xdr:ext cx="405111" cy="259045"/>
    <xdr:sp macro="" textlink="">
      <xdr:nvSpPr>
        <xdr:cNvPr id="872" name="n_3mainValue【公民館】&#10;有形固定資産減価償却率">
          <a:extLst>
            <a:ext uri="{FF2B5EF4-FFF2-40B4-BE49-F238E27FC236}">
              <a16:creationId xmlns:a16="http://schemas.microsoft.com/office/drawing/2014/main" id="{00000000-0008-0000-0E00-000068030000}"/>
            </a:ext>
          </a:extLst>
        </xdr:cNvPr>
        <xdr:cNvSpPr txBox="1"/>
      </xdr:nvSpPr>
      <xdr:spPr>
        <a:xfrm>
          <a:off x="13500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166388</xdr:rowOff>
    </xdr:from>
    <xdr:ext cx="405111" cy="259045"/>
    <xdr:sp macro="" textlink="">
      <xdr:nvSpPr>
        <xdr:cNvPr id="873" name="n_4mainValue【公民館】&#10;有形固定資産減価償却率">
          <a:extLst>
            <a:ext uri="{FF2B5EF4-FFF2-40B4-BE49-F238E27FC236}">
              <a16:creationId xmlns:a16="http://schemas.microsoft.com/office/drawing/2014/main" id="{00000000-0008-0000-0E00-000069030000}"/>
            </a:ext>
          </a:extLst>
        </xdr:cNvPr>
        <xdr:cNvSpPr txBox="1"/>
      </xdr:nvSpPr>
      <xdr:spPr>
        <a:xfrm>
          <a:off x="12611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a:extLst>
            <a:ext uri="{FF2B5EF4-FFF2-40B4-BE49-F238E27FC236}">
              <a16:creationId xmlns:a16="http://schemas.microsoft.com/office/drawing/2014/main" id="{00000000-0008-0000-0E00-00006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a:extLst>
            <a:ext uri="{FF2B5EF4-FFF2-40B4-BE49-F238E27FC236}">
              <a16:creationId xmlns:a16="http://schemas.microsoft.com/office/drawing/2014/main" id="{00000000-0008-0000-0E00-00006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a:extLst>
            <a:ext uri="{FF2B5EF4-FFF2-40B4-BE49-F238E27FC236}">
              <a16:creationId xmlns:a16="http://schemas.microsoft.com/office/drawing/2014/main" id="{00000000-0008-0000-0E00-00006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a:extLst>
            <a:ext uri="{FF2B5EF4-FFF2-40B4-BE49-F238E27FC236}">
              <a16:creationId xmlns:a16="http://schemas.microsoft.com/office/drawing/2014/main" id="{00000000-0008-0000-0E00-00006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a:extLst>
            <a:ext uri="{FF2B5EF4-FFF2-40B4-BE49-F238E27FC236}">
              <a16:creationId xmlns:a16="http://schemas.microsoft.com/office/drawing/2014/main" id="{00000000-0008-0000-0E00-00006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a:extLst>
            <a:ext uri="{FF2B5EF4-FFF2-40B4-BE49-F238E27FC236}">
              <a16:creationId xmlns:a16="http://schemas.microsoft.com/office/drawing/2014/main" id="{00000000-0008-0000-0E00-00006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a:extLst>
            <a:ext uri="{FF2B5EF4-FFF2-40B4-BE49-F238E27FC236}">
              <a16:creationId xmlns:a16="http://schemas.microsoft.com/office/drawing/2014/main" id="{00000000-0008-0000-0E00-00007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a:extLst>
            <a:ext uri="{FF2B5EF4-FFF2-40B4-BE49-F238E27FC236}">
              <a16:creationId xmlns:a16="http://schemas.microsoft.com/office/drawing/2014/main" id="{00000000-0008-0000-0E00-00007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7" name="テキスト ボックス 886">
          <a:extLst>
            <a:ext uri="{FF2B5EF4-FFF2-40B4-BE49-F238E27FC236}">
              <a16:creationId xmlns:a16="http://schemas.microsoft.com/office/drawing/2014/main" id="{00000000-0008-0000-0E00-00007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9" name="テキスト ボックス 888">
          <a:extLst>
            <a:ext uri="{FF2B5EF4-FFF2-40B4-BE49-F238E27FC236}">
              <a16:creationId xmlns:a16="http://schemas.microsoft.com/office/drawing/2014/main" id="{00000000-0008-0000-0E00-00007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1" name="テキスト ボックス 890">
          <a:extLst>
            <a:ext uri="{FF2B5EF4-FFF2-40B4-BE49-F238E27FC236}">
              <a16:creationId xmlns:a16="http://schemas.microsoft.com/office/drawing/2014/main" id="{00000000-0008-0000-0E00-00007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2" name="直線コネクタ 891">
          <a:extLst>
            <a:ext uri="{FF2B5EF4-FFF2-40B4-BE49-F238E27FC236}">
              <a16:creationId xmlns:a16="http://schemas.microsoft.com/office/drawing/2014/main" id="{00000000-0008-0000-0E00-00007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3" name="テキスト ボックス 892">
          <a:extLst>
            <a:ext uri="{FF2B5EF4-FFF2-40B4-BE49-F238E27FC236}">
              <a16:creationId xmlns:a16="http://schemas.microsoft.com/office/drawing/2014/main" id="{00000000-0008-0000-0E00-00007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4" name="直線コネクタ 893">
          <a:extLst>
            <a:ext uri="{FF2B5EF4-FFF2-40B4-BE49-F238E27FC236}">
              <a16:creationId xmlns:a16="http://schemas.microsoft.com/office/drawing/2014/main" id="{00000000-0008-0000-0E00-00007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5" name="テキスト ボックス 894">
          <a:extLst>
            <a:ext uri="{FF2B5EF4-FFF2-40B4-BE49-F238E27FC236}">
              <a16:creationId xmlns:a16="http://schemas.microsoft.com/office/drawing/2014/main" id="{00000000-0008-0000-0E00-00007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a:extLst>
            <a:ext uri="{FF2B5EF4-FFF2-40B4-BE49-F238E27FC236}">
              <a16:creationId xmlns:a16="http://schemas.microsoft.com/office/drawing/2014/main" id="{00000000-0008-0000-0E00-00008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a:extLst>
            <a:ext uri="{FF2B5EF4-FFF2-40B4-BE49-F238E27FC236}">
              <a16:creationId xmlns:a16="http://schemas.microsoft.com/office/drawing/2014/main" id="{00000000-0008-0000-0E00-00008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公民館】&#10;一人当たり面積グラフ枠">
          <a:extLst>
            <a:ext uri="{FF2B5EF4-FFF2-40B4-BE49-F238E27FC236}">
              <a16:creationId xmlns:a16="http://schemas.microsoft.com/office/drawing/2014/main" id="{00000000-0008-0000-0E00-00008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899" name="直線コネクタ 898">
          <a:extLst>
            <a:ext uri="{FF2B5EF4-FFF2-40B4-BE49-F238E27FC236}">
              <a16:creationId xmlns:a16="http://schemas.microsoft.com/office/drawing/2014/main" id="{00000000-0008-0000-0E00-000083030000}"/>
            </a:ext>
          </a:extLst>
        </xdr:cNvPr>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900" name="【公民館】&#10;一人当たり面積最小値テキスト">
          <a:extLst>
            <a:ext uri="{FF2B5EF4-FFF2-40B4-BE49-F238E27FC236}">
              <a16:creationId xmlns:a16="http://schemas.microsoft.com/office/drawing/2014/main" id="{00000000-0008-0000-0E00-000084030000}"/>
            </a:ext>
          </a:extLst>
        </xdr:cNvPr>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901" name="直線コネクタ 900">
          <a:extLst>
            <a:ext uri="{FF2B5EF4-FFF2-40B4-BE49-F238E27FC236}">
              <a16:creationId xmlns:a16="http://schemas.microsoft.com/office/drawing/2014/main" id="{00000000-0008-0000-0E00-000085030000}"/>
            </a:ext>
          </a:extLst>
        </xdr:cNvPr>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902" name="【公民館】&#10;一人当たり面積最大値テキスト">
          <a:extLst>
            <a:ext uri="{FF2B5EF4-FFF2-40B4-BE49-F238E27FC236}">
              <a16:creationId xmlns:a16="http://schemas.microsoft.com/office/drawing/2014/main" id="{00000000-0008-0000-0E00-000086030000}"/>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904" name="【公民館】&#10;一人当たり面積平均値テキスト">
          <a:extLst>
            <a:ext uri="{FF2B5EF4-FFF2-40B4-BE49-F238E27FC236}">
              <a16:creationId xmlns:a16="http://schemas.microsoft.com/office/drawing/2014/main" id="{00000000-0008-0000-0E00-000088030000}"/>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05" name="フローチャート: 判断 904">
          <a:extLst>
            <a:ext uri="{FF2B5EF4-FFF2-40B4-BE49-F238E27FC236}">
              <a16:creationId xmlns:a16="http://schemas.microsoft.com/office/drawing/2014/main" id="{00000000-0008-0000-0E00-00008903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906" name="フローチャート: 判断 905">
          <a:extLst>
            <a:ext uri="{FF2B5EF4-FFF2-40B4-BE49-F238E27FC236}">
              <a16:creationId xmlns:a16="http://schemas.microsoft.com/office/drawing/2014/main" id="{00000000-0008-0000-0E00-00008A030000}"/>
            </a:ext>
          </a:extLst>
        </xdr:cNvPr>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07" name="フローチャート: 判断 906">
          <a:extLst>
            <a:ext uri="{FF2B5EF4-FFF2-40B4-BE49-F238E27FC236}">
              <a16:creationId xmlns:a16="http://schemas.microsoft.com/office/drawing/2014/main" id="{00000000-0008-0000-0E00-00008B030000}"/>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908" name="フローチャート: 判断 907">
          <a:extLst>
            <a:ext uri="{FF2B5EF4-FFF2-40B4-BE49-F238E27FC236}">
              <a16:creationId xmlns:a16="http://schemas.microsoft.com/office/drawing/2014/main" id="{00000000-0008-0000-0E00-00008C030000}"/>
            </a:ext>
          </a:extLst>
        </xdr:cNvPr>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909" name="フローチャート: 判断 908">
          <a:extLst>
            <a:ext uri="{FF2B5EF4-FFF2-40B4-BE49-F238E27FC236}">
              <a16:creationId xmlns:a16="http://schemas.microsoft.com/office/drawing/2014/main" id="{00000000-0008-0000-0E00-00008D030000}"/>
            </a:ext>
          </a:extLst>
        </xdr:cNvPr>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915" name="楕円 914">
          <a:extLst>
            <a:ext uri="{FF2B5EF4-FFF2-40B4-BE49-F238E27FC236}">
              <a16:creationId xmlns:a16="http://schemas.microsoft.com/office/drawing/2014/main" id="{00000000-0008-0000-0E00-000093030000}"/>
            </a:ext>
          </a:extLst>
        </xdr:cNvPr>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916" name="【公民館】&#10;一人当たり面積該当値テキスト">
          <a:extLst>
            <a:ext uri="{FF2B5EF4-FFF2-40B4-BE49-F238E27FC236}">
              <a16:creationId xmlns:a16="http://schemas.microsoft.com/office/drawing/2014/main" id="{00000000-0008-0000-0E00-000094030000}"/>
            </a:ext>
          </a:extLst>
        </xdr:cNvPr>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152763</xdr:rowOff>
    </xdr:from>
    <xdr:to>
      <xdr:col>112</xdr:col>
      <xdr:colOff>38100</xdr:colOff>
      <xdr:row>105</xdr:row>
      <xdr:rowOff>82913</xdr:rowOff>
    </xdr:to>
    <xdr:sp macro="" textlink="">
      <xdr:nvSpPr>
        <xdr:cNvPr id="917" name="楕円 916">
          <a:extLst>
            <a:ext uri="{FF2B5EF4-FFF2-40B4-BE49-F238E27FC236}">
              <a16:creationId xmlns:a16="http://schemas.microsoft.com/office/drawing/2014/main" id="{00000000-0008-0000-0E00-000095030000}"/>
            </a:ext>
          </a:extLst>
        </xdr:cNvPr>
        <xdr:cNvSpPr/>
      </xdr:nvSpPr>
      <xdr:spPr>
        <a:xfrm>
          <a:off x="2127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32113</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flipV="1">
          <a:off x="21323300" y="180213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919" name="楕円 918">
          <a:extLst>
            <a:ext uri="{FF2B5EF4-FFF2-40B4-BE49-F238E27FC236}">
              <a16:creationId xmlns:a16="http://schemas.microsoft.com/office/drawing/2014/main" id="{00000000-0008-0000-0E00-000097030000}"/>
            </a:ext>
          </a:extLst>
        </xdr:cNvPr>
        <xdr:cNvSpPr/>
      </xdr:nvSpPr>
      <xdr:spPr>
        <a:xfrm>
          <a:off x="2038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32113</xdr:rowOff>
    </xdr:from>
    <xdr:to>
      <xdr:col>111</xdr:col>
      <xdr:colOff>177800</xdr:colOff>
      <xdr:row>105</xdr:row>
      <xdr:rowOff>41911</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flipV="1">
          <a:off x="20434300" y="180343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921" name="楕円 920">
          <a:extLst>
            <a:ext uri="{FF2B5EF4-FFF2-40B4-BE49-F238E27FC236}">
              <a16:creationId xmlns:a16="http://schemas.microsoft.com/office/drawing/2014/main" id="{00000000-0008-0000-0E00-000099030000}"/>
            </a:ext>
          </a:extLst>
        </xdr:cNvPr>
        <xdr:cNvSpPr/>
      </xdr:nvSpPr>
      <xdr:spPr>
        <a:xfrm>
          <a:off x="19494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51707</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flipV="1">
          <a:off x="19545300" y="180441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103777</xdr:rowOff>
    </xdr:from>
    <xdr:to>
      <xdr:col>98</xdr:col>
      <xdr:colOff>38100</xdr:colOff>
      <xdr:row>105</xdr:row>
      <xdr:rowOff>33927</xdr:rowOff>
    </xdr:to>
    <xdr:sp macro="" textlink="">
      <xdr:nvSpPr>
        <xdr:cNvPr id="923" name="楕円 922">
          <a:extLst>
            <a:ext uri="{FF2B5EF4-FFF2-40B4-BE49-F238E27FC236}">
              <a16:creationId xmlns:a16="http://schemas.microsoft.com/office/drawing/2014/main" id="{00000000-0008-0000-0E00-00009B030000}"/>
            </a:ext>
          </a:extLst>
        </xdr:cNvPr>
        <xdr:cNvSpPr/>
      </xdr:nvSpPr>
      <xdr:spPr>
        <a:xfrm>
          <a:off x="18605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154577</xdr:rowOff>
    </xdr:from>
    <xdr:to>
      <xdr:col>102</xdr:col>
      <xdr:colOff>114300</xdr:colOff>
      <xdr:row>105</xdr:row>
      <xdr:rowOff>51707</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a:off x="18656300" y="179853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925" name="n_1aveValue【公民館】&#10;一人当たり面積">
          <a:extLst>
            <a:ext uri="{FF2B5EF4-FFF2-40B4-BE49-F238E27FC236}">
              <a16:creationId xmlns:a16="http://schemas.microsoft.com/office/drawing/2014/main" id="{00000000-0008-0000-0E00-00009D030000}"/>
            </a:ext>
          </a:extLst>
        </xdr:cNvPr>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26" name="n_2aveValue【公民館】&#10;一人当たり面積">
          <a:extLst>
            <a:ext uri="{FF2B5EF4-FFF2-40B4-BE49-F238E27FC236}">
              <a16:creationId xmlns:a16="http://schemas.microsoft.com/office/drawing/2014/main" id="{00000000-0008-0000-0E00-00009E030000}"/>
            </a:ext>
          </a:extLst>
        </xdr:cNvPr>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927" name="n_3aveValue【公民館】&#10;一人当たり面積">
          <a:extLst>
            <a:ext uri="{FF2B5EF4-FFF2-40B4-BE49-F238E27FC236}">
              <a16:creationId xmlns:a16="http://schemas.microsoft.com/office/drawing/2014/main" id="{00000000-0008-0000-0E00-00009F030000}"/>
            </a:ext>
          </a:extLst>
        </xdr:cNvPr>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928" name="n_4aveValue【公民館】&#10;一人当たり面積">
          <a:extLst>
            <a:ext uri="{FF2B5EF4-FFF2-40B4-BE49-F238E27FC236}">
              <a16:creationId xmlns:a16="http://schemas.microsoft.com/office/drawing/2014/main" id="{00000000-0008-0000-0E00-0000A0030000}"/>
            </a:ext>
          </a:extLst>
        </xdr:cNvPr>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99440</xdr:rowOff>
    </xdr:from>
    <xdr:ext cx="469744" cy="259045"/>
    <xdr:sp macro="" textlink="">
      <xdr:nvSpPr>
        <xdr:cNvPr id="929" name="n_1mainValue【公民館】&#10;一人当たり面積">
          <a:extLst>
            <a:ext uri="{FF2B5EF4-FFF2-40B4-BE49-F238E27FC236}">
              <a16:creationId xmlns:a16="http://schemas.microsoft.com/office/drawing/2014/main" id="{00000000-0008-0000-0E00-0000A1030000}"/>
            </a:ext>
          </a:extLst>
        </xdr:cNvPr>
        <xdr:cNvSpPr txBox="1"/>
      </xdr:nvSpPr>
      <xdr:spPr>
        <a:xfrm>
          <a:off x="210757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930" name="n_2mainValue【公民館】&#10;一人当たり面積">
          <a:extLst>
            <a:ext uri="{FF2B5EF4-FFF2-40B4-BE49-F238E27FC236}">
              <a16:creationId xmlns:a16="http://schemas.microsoft.com/office/drawing/2014/main" id="{00000000-0008-0000-0E00-0000A2030000}"/>
            </a:ext>
          </a:extLst>
        </xdr:cNvPr>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93634</xdr:rowOff>
    </xdr:from>
    <xdr:ext cx="469744" cy="259045"/>
    <xdr:sp macro="" textlink="">
      <xdr:nvSpPr>
        <xdr:cNvPr id="931" name="n_3mainValue【公民館】&#10;一人当たり面積">
          <a:extLst>
            <a:ext uri="{FF2B5EF4-FFF2-40B4-BE49-F238E27FC236}">
              <a16:creationId xmlns:a16="http://schemas.microsoft.com/office/drawing/2014/main" id="{00000000-0008-0000-0E00-0000A3030000}"/>
            </a:ext>
          </a:extLst>
        </xdr:cNvPr>
        <xdr:cNvSpPr txBox="1"/>
      </xdr:nvSpPr>
      <xdr:spPr>
        <a:xfrm>
          <a:off x="193104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50454</xdr:rowOff>
    </xdr:from>
    <xdr:ext cx="469744" cy="259045"/>
    <xdr:sp macro="" textlink="">
      <xdr:nvSpPr>
        <xdr:cNvPr id="932" name="n_4mainValue【公民館】&#10;一人当たり面積">
          <a:extLst>
            <a:ext uri="{FF2B5EF4-FFF2-40B4-BE49-F238E27FC236}">
              <a16:creationId xmlns:a16="http://schemas.microsoft.com/office/drawing/2014/main" id="{00000000-0008-0000-0E00-0000A4030000}"/>
            </a:ext>
          </a:extLst>
        </xdr:cNvPr>
        <xdr:cNvSpPr txBox="1"/>
      </xdr:nvSpPr>
      <xdr:spPr>
        <a:xfrm>
          <a:off x="18421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a:extLst>
            <a:ext uri="{FF2B5EF4-FFF2-40B4-BE49-F238E27FC236}">
              <a16:creationId xmlns:a16="http://schemas.microsoft.com/office/drawing/2014/main" id="{00000000-0008-0000-0E00-0000A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a:extLst>
            <a:ext uri="{FF2B5EF4-FFF2-40B4-BE49-F238E27FC236}">
              <a16:creationId xmlns:a16="http://schemas.microsoft.com/office/drawing/2014/main" id="{00000000-0008-0000-0E00-0000A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道路は有形固定資産減価償却率、</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人当たり延長ともに類似団体平均を大きく上回っている。　橋りょう・トンネルについては、一人当たり有形固定資産額が類似団体平均を大きく上回っている。これは、当町の地理的な要因が大きく影響しており、平野部が少なく山間部が多いため橋りょうやトンネルが多いことが要因となっている。今後も、舗装の個別施設計画や橋りょう長寿命化計画に基づき、適切な維持管理に努める。公営住宅の有形固定資産減価償却率は類似団体平均と比べると少し高くなっている。これ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実施した固定資産精緻化により減価償却累計額が大きく増加したことが要因である。また、一人当たり面積も類似団体平均を上回っている。今後も、町営住宅長寿命化計画（個別施設計画）に基づき、適正な管理に努める。港湾・漁港についての有形固定資産減価償却率や一人当たり有形固定資産額は類似団体平均と近い数値となっている。今後も漁港の個別施設計画に基づき適正な管理に努める。認定こども園・幼稚園・保育所の有形固定資産減価償却率が類似団体と比較し低いの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年度に朝日中央保育所と朝日北保育所を統合し、あさひ保育所を建設したことが要因である。児童館についての有形固定資産減価償却率が低いのは織田児童館が平成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年度に竣工したことが要因である。公民館の有形固定資産減価償却率が低いのは、越前町生涯学習センタ</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を合併後に新築したことや、同じく合併後に旧町村にあった公民館と役場機能を統合し、コミュニティセンターとして建設したことが要因である。学校施設の有形固定資産減価償却率は類似団体とほぼ同じ水準だが、一人当たり面積が類似単体と比べ大幅に大きな数値となっている。これは、人口減少・生徒数の急速な減少に対して、旧町村それぞれに小中学校（</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小学校・</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中学校）が残っているためである。合併後、朝日中学校と糸生中学校を統合し朝日中学校を建設したが、その他の地区の小中学校については、平成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9</a:t>
          </a:r>
          <a:r>
            <a:rPr kumimoji="1" lang="ja-JP" altLang="en-US" sz="1050">
              <a:latin typeface="ＭＳ Ｐゴシック" panose="020B0600070205080204" pitchFamily="50" charset="-128"/>
              <a:ea typeface="ＭＳ Ｐゴシック" panose="020B0600070205080204" pitchFamily="50" charset="-128"/>
            </a:rPr>
            <a:t>月から実施したアンケート結果を踏まえ、越前町学校教育環境調査委員会で検証し、令和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年度から再編基本方針に関する地元説明会を開催する予定となっている。保育所、児童館についても、町の子どもの人口が減少していく中、適正な施設の配置を検討していく必要があると考えられる。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20,720
153.15
18,518,202
17,836,686
609,906
7,663,352
12,733,458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138084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68036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25054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101617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129540</xdr:rowOff>
    </xdr:from>
    <xdr:to>
      <xdr:col>55</xdr:col>
      <xdr:colOff>0</xdr:colOff>
      <xdr:row>38</xdr:row>
      <xdr:rowOff>144780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644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152400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65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116840</xdr:rowOff>
    </xdr:from>
    <xdr:to>
      <xdr:col>41</xdr:col>
      <xdr:colOff>101600</xdr:colOff>
      <xdr:row>37</xdr:row>
      <xdr:rowOff>46990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38</xdr:row>
      <xdr:rowOff>152400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3398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167640</xdr:rowOff>
    </xdr:from>
    <xdr:to>
      <xdr:col>41</xdr:col>
      <xdr:colOff>50800</xdr:colOff>
      <xdr:row>38</xdr:row>
      <xdr:rowOff>167640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3398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150368</xdr:rowOff>
    </xdr:from>
    <xdr:to>
      <xdr:col>24</xdr:col>
      <xdr:colOff>114300</xdr:colOff>
      <xdr:row>60</xdr:row>
      <xdr:rowOff>80518</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128795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29718</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27557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72644</xdr:rowOff>
    </xdr:from>
    <xdr:to>
      <xdr:col>15</xdr:col>
      <xdr:colOff>101600</xdr:colOff>
      <xdr:row>60</xdr:row>
      <xdr:rowOff>2794</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123444</xdr:rowOff>
    </xdr:from>
    <xdr:to>
      <xdr:col>19</xdr:col>
      <xdr:colOff>177800</xdr:colOff>
      <xdr:row>59</xdr:row>
      <xdr:rowOff>160020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2389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84582</xdr:rowOff>
    </xdr:from>
    <xdr:to>
      <xdr:col>15</xdr:col>
      <xdr:colOff>50800</xdr:colOff>
      <xdr:row>59</xdr:row>
      <xdr:rowOff>123444</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2001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168656</xdr:rowOff>
    </xdr:from>
    <xdr:to>
      <xdr:col>6</xdr:col>
      <xdr:colOff>38100</xdr:colOff>
      <xdr:row>59</xdr:row>
      <xdr:rowOff>98806</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48006</xdr:rowOff>
    </xdr:from>
    <xdr:to>
      <xdr:col>10</xdr:col>
      <xdr:colOff>114300</xdr:colOff>
      <xdr:row>59</xdr:row>
      <xdr:rowOff>84582</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1635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30497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126509</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89933</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166370</xdr:rowOff>
    </xdr:from>
    <xdr:to>
      <xdr:col>55</xdr:col>
      <xdr:colOff>50800</xdr:colOff>
      <xdr:row>58</xdr:row>
      <xdr:rowOff>96520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17797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160655</xdr:rowOff>
    </xdr:from>
    <xdr:to>
      <xdr:col>50</xdr:col>
      <xdr:colOff>165100</xdr:colOff>
      <xdr:row>59</xdr:row>
      <xdr:rowOff>90805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45720</xdr:rowOff>
    </xdr:from>
    <xdr:to>
      <xdr:col>55</xdr:col>
      <xdr:colOff>0</xdr:colOff>
      <xdr:row>59</xdr:row>
      <xdr:rowOff>40005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998982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2540</xdr:rowOff>
    </xdr:from>
    <xdr:to>
      <xdr:col>46</xdr:col>
      <xdr:colOff>38100</xdr:colOff>
      <xdr:row>59</xdr:row>
      <xdr:rowOff>104140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40005</xdr:rowOff>
    </xdr:from>
    <xdr:to>
      <xdr:col>50</xdr:col>
      <xdr:colOff>114300</xdr:colOff>
      <xdr:row>59</xdr:row>
      <xdr:rowOff>53340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1555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17780</xdr:rowOff>
    </xdr:from>
    <xdr:to>
      <xdr:col>41</xdr:col>
      <xdr:colOff>101600</xdr:colOff>
      <xdr:row>59</xdr:row>
      <xdr:rowOff>119380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53340</xdr:rowOff>
    </xdr:from>
    <xdr:to>
      <xdr:col>45</xdr:col>
      <xdr:colOff>177800</xdr:colOff>
      <xdr:row>59</xdr:row>
      <xdr:rowOff>68580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168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99695</xdr:rowOff>
    </xdr:from>
    <xdr:to>
      <xdr:col>36</xdr:col>
      <xdr:colOff>165100</xdr:colOff>
      <xdr:row>60</xdr:row>
      <xdr:rowOff>29845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68580</xdr:rowOff>
    </xdr:from>
    <xdr:to>
      <xdr:col>41</xdr:col>
      <xdr:colOff>50800</xdr:colOff>
      <xdr:row>59</xdr:row>
      <xdr:rowOff>150495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18413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165752</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161942</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120032</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57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107332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120667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135907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46372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131318</xdr:rowOff>
    </xdr:from>
    <xdr:to>
      <xdr:col>24</xdr:col>
      <xdr:colOff>114300</xdr:colOff>
      <xdr:row>81</xdr:row>
      <xdr:rowOff>61468</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154195</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369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49022</xdr:rowOff>
    </xdr:from>
    <xdr:to>
      <xdr:col>20</xdr:col>
      <xdr:colOff>38100</xdr:colOff>
      <xdr:row>80</xdr:row>
      <xdr:rowOff>150622</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99822</xdr:rowOff>
    </xdr:from>
    <xdr:to>
      <xdr:col>24</xdr:col>
      <xdr:colOff>63500</xdr:colOff>
      <xdr:row>81</xdr:row>
      <xdr:rowOff>10668</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381582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xdr:rowOff>
    </xdr:from>
    <xdr:to>
      <xdr:col>15</xdr:col>
      <xdr:colOff>101600</xdr:colOff>
      <xdr:row>80</xdr:row>
      <xdr:rowOff>104902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54102</xdr:rowOff>
    </xdr:from>
    <xdr:to>
      <xdr:col>19</xdr:col>
      <xdr:colOff>177800</xdr:colOff>
      <xdr:row>80</xdr:row>
      <xdr:rowOff>99822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908300" y="137701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129032</xdr:rowOff>
    </xdr:from>
    <xdr:to>
      <xdr:col>10</xdr:col>
      <xdr:colOff>165100</xdr:colOff>
      <xdr:row>80</xdr:row>
      <xdr:rowOff>59182</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xdr:rowOff>
    </xdr:from>
    <xdr:to>
      <xdr:col>15</xdr:col>
      <xdr:colOff>50800</xdr:colOff>
      <xdr:row>80</xdr:row>
      <xdr:rowOff>54102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019300" y="137243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51308</xdr:rowOff>
    </xdr:from>
    <xdr:to>
      <xdr:col>6</xdr:col>
      <xdr:colOff>38100</xdr:colOff>
      <xdr:row>78</xdr:row>
      <xdr:rowOff>152908</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102108</xdr:rowOff>
    </xdr:from>
    <xdr:to>
      <xdr:col>10</xdr:col>
      <xdr:colOff>114300</xdr:colOff>
      <xdr:row>80</xdr:row>
      <xdr:rowOff>8382</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130300" y="13475208"/>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16019</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373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141749</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96029</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381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169435</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19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139700</xdr:rowOff>
    </xdr:from>
    <xdr:to>
      <xdr:col>55</xdr:col>
      <xdr:colOff>50800</xdr:colOff>
      <xdr:row>80</xdr:row>
      <xdr:rowOff>69850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162577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74930</xdr:rowOff>
    </xdr:from>
    <xdr:to>
      <xdr:col>50</xdr:col>
      <xdr:colOff>165100</xdr:colOff>
      <xdr:row>80</xdr:row>
      <xdr:rowOff>5080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125730</xdr:rowOff>
    </xdr:from>
    <xdr:to>
      <xdr:col>55</xdr:col>
      <xdr:colOff>0</xdr:colOff>
      <xdr:row>80</xdr:row>
      <xdr:rowOff>19050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36702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90170</xdr:rowOff>
    </xdr:from>
    <xdr:to>
      <xdr:col>46</xdr:col>
      <xdr:colOff>38100</xdr:colOff>
      <xdr:row>80</xdr:row>
      <xdr:rowOff>20320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125730</xdr:rowOff>
    </xdr:from>
    <xdr:to>
      <xdr:col>50</xdr:col>
      <xdr:colOff>114300</xdr:colOff>
      <xdr:row>79</xdr:row>
      <xdr:rowOff>140970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3670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109220</xdr:rowOff>
    </xdr:from>
    <xdr:to>
      <xdr:col>41</xdr:col>
      <xdr:colOff>101600</xdr:colOff>
      <xdr:row>80</xdr:row>
      <xdr:rowOff>39370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140970</xdr:rowOff>
    </xdr:from>
    <xdr:to>
      <xdr:col>45</xdr:col>
      <xdr:colOff>177800</xdr:colOff>
      <xdr:row>79</xdr:row>
      <xdr:rowOff>160020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3685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154939</xdr:rowOff>
    </xdr:from>
    <xdr:to>
      <xdr:col>36</xdr:col>
      <xdr:colOff>165100</xdr:colOff>
      <xdr:row>78</xdr:row>
      <xdr:rowOff>85089</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34289</xdr:rowOff>
    </xdr:from>
    <xdr:to>
      <xdr:col>41</xdr:col>
      <xdr:colOff>50800</xdr:colOff>
      <xdr:row>79</xdr:row>
      <xdr:rowOff>160020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3407389"/>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95266</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72407</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38116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21607</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36847</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55897</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101616</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00000000-0008-0000-0F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98" name="【市民会館】&#10;有形固定資産減価償却率最小値テキスト">
          <a:extLst>
            <a:ext uri="{FF2B5EF4-FFF2-40B4-BE49-F238E27FC236}">
              <a16:creationId xmlns:a16="http://schemas.microsoft.com/office/drawing/2014/main" id="{00000000-0008-0000-0F00-00008E010000}"/>
            </a:ext>
          </a:extLst>
        </xdr:cNvPr>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0" name="【市民会館】&#10;有形固定資産減価償却率最大値テキスト">
          <a:extLst>
            <a:ext uri="{FF2B5EF4-FFF2-40B4-BE49-F238E27FC236}">
              <a16:creationId xmlns:a16="http://schemas.microsoft.com/office/drawing/2014/main" id="{00000000-0008-0000-0F00-000090010000}"/>
            </a:ext>
          </a:extLst>
        </xdr:cNvPr>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00000000-0008-0000-0F00-000092010000}"/>
            </a:ext>
          </a:extLst>
        </xdr:cNvPr>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4584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39133</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00000000-0008-0000-0F00-00009E010000}"/>
            </a:ext>
          </a:extLst>
        </xdr:cNvPr>
        <xdr:cNvSpPr txBox="1"/>
      </xdr:nvSpPr>
      <xdr:spPr>
        <a:xfrm>
          <a:off x="4673600" y="1769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67056</xdr:rowOff>
    </xdr:from>
    <xdr:to>
      <xdr:col>24</xdr:col>
      <xdr:colOff>63500</xdr:colOff>
      <xdr:row>104</xdr:row>
      <xdr:rowOff>76200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flipV="1">
          <a:off x="3797300" y="178978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151130</xdr:rowOff>
    </xdr:from>
    <xdr:to>
      <xdr:col>15</xdr:col>
      <xdr:colOff>101600</xdr:colOff>
      <xdr:row>104</xdr:row>
      <xdr:rowOff>81280</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2857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104</xdr:row>
      <xdr:rowOff>76200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2908300" y="1786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105411</xdr:rowOff>
    </xdr:from>
    <xdr:to>
      <xdr:col>10</xdr:col>
      <xdr:colOff>165100</xdr:colOff>
      <xdr:row>104</xdr:row>
      <xdr:rowOff>35561</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968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156211</xdr:rowOff>
    </xdr:from>
    <xdr:to>
      <xdr:col>15</xdr:col>
      <xdr:colOff>50800</xdr:colOff>
      <xdr:row>104</xdr:row>
      <xdr:rowOff>30480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2019300" y="17815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1" name="n_1aveValue【市民会館】&#10;有形固定資産減価償却率">
          <a:extLst>
            <a:ext uri="{FF2B5EF4-FFF2-40B4-BE49-F238E27FC236}">
              <a16:creationId xmlns:a16="http://schemas.microsoft.com/office/drawing/2014/main" id="{00000000-0008-0000-0F00-0000A5010000}"/>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422" name="n_2aveValue【市民会館】&#10;有形固定資産減価償却率">
          <a:extLst>
            <a:ext uri="{FF2B5EF4-FFF2-40B4-BE49-F238E27FC236}">
              <a16:creationId xmlns:a16="http://schemas.microsoft.com/office/drawing/2014/main" id="{00000000-0008-0000-0F00-0000A6010000}"/>
            </a:ext>
          </a:extLst>
        </xdr:cNvPr>
        <xdr:cNvSpPr txBox="1"/>
      </xdr:nvSpPr>
      <xdr:spPr>
        <a:xfrm>
          <a:off x="27057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423" name="n_3aveValue【市民会館】&#10;有形固定資産減価償却率">
          <a:extLst>
            <a:ext uri="{FF2B5EF4-FFF2-40B4-BE49-F238E27FC236}">
              <a16:creationId xmlns:a16="http://schemas.microsoft.com/office/drawing/2014/main" id="{00000000-0008-0000-0F00-0000A7010000}"/>
            </a:ext>
          </a:extLst>
        </xdr:cNvPr>
        <xdr:cNvSpPr txBox="1"/>
      </xdr:nvSpPr>
      <xdr:spPr>
        <a:xfrm>
          <a:off x="1816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24" name="n_4aveValue【市民会館】&#10;有形固定資産減価償却率">
          <a:extLst>
            <a:ext uri="{FF2B5EF4-FFF2-40B4-BE49-F238E27FC236}">
              <a16:creationId xmlns:a16="http://schemas.microsoft.com/office/drawing/2014/main" id="{00000000-0008-0000-0F00-0000A8010000}"/>
            </a:ext>
          </a:extLst>
        </xdr:cNvPr>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143527</xdr:rowOff>
    </xdr:from>
    <xdr:ext cx="405111" cy="259045"/>
    <xdr:sp macro="" textlink="">
      <xdr:nvSpPr>
        <xdr:cNvPr id="425" name="n_1mainValue【市民会館】&#10;有形固定資産減価償却率">
          <a:extLst>
            <a:ext uri="{FF2B5EF4-FFF2-40B4-BE49-F238E27FC236}">
              <a16:creationId xmlns:a16="http://schemas.microsoft.com/office/drawing/2014/main" id="{00000000-0008-0000-0F00-0000A9010000}"/>
            </a:ext>
          </a:extLst>
        </xdr:cNvPr>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97807</xdr:rowOff>
    </xdr:from>
    <xdr:ext cx="405111" cy="259045"/>
    <xdr:sp macro="" textlink="">
      <xdr:nvSpPr>
        <xdr:cNvPr id="426" name="n_2mainValue【市民会館】&#10;有形固定資産減価償却率">
          <a:extLst>
            <a:ext uri="{FF2B5EF4-FFF2-40B4-BE49-F238E27FC236}">
              <a16:creationId xmlns:a16="http://schemas.microsoft.com/office/drawing/2014/main" id="{00000000-0008-0000-0F00-0000AA010000}"/>
            </a:ext>
          </a:extLst>
        </xdr:cNvPr>
        <xdr:cNvSpPr txBox="1"/>
      </xdr:nvSpPr>
      <xdr:spPr>
        <a:xfrm>
          <a:off x="2705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52088</xdr:rowOff>
    </xdr:from>
    <xdr:ext cx="405111" cy="259045"/>
    <xdr:sp macro="" textlink="">
      <xdr:nvSpPr>
        <xdr:cNvPr id="427" name="n_3mainValue【市民会館】&#10;有形固定資産減価償却率">
          <a:extLst>
            <a:ext uri="{FF2B5EF4-FFF2-40B4-BE49-F238E27FC236}">
              <a16:creationId xmlns:a16="http://schemas.microsoft.com/office/drawing/2014/main" id="{00000000-0008-0000-0F00-0000AB010000}"/>
            </a:ext>
          </a:extLst>
        </xdr:cNvPr>
        <xdr:cNvSpPr txBox="1"/>
      </xdr:nvSpPr>
      <xdr:spPr>
        <a:xfrm>
          <a:off x="1816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2539</xdr:rowOff>
    </xdr:from>
    <xdr:to>
      <xdr:col>55</xdr:col>
      <xdr:colOff>50800</xdr:colOff>
      <xdr:row>105</xdr:row>
      <xdr:rowOff>104139</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152416</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53339</xdr:rowOff>
    </xdr:from>
    <xdr:to>
      <xdr:col>55</xdr:col>
      <xdr:colOff>0</xdr:colOff>
      <xdr:row>105</xdr:row>
      <xdr:rowOff>64770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9639300" y="180555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72389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8750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33020</xdr:rowOff>
    </xdr:from>
    <xdr:to>
      <xdr:col>41</xdr:col>
      <xdr:colOff>101600</xdr:colOff>
      <xdr:row>105</xdr:row>
      <xdr:rowOff>134620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105</xdr:row>
      <xdr:rowOff>83820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7861300" y="18074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75" name="n_1aveValue【市民会館】&#10;一人当たり面積">
          <a:extLst>
            <a:ext uri="{FF2B5EF4-FFF2-40B4-BE49-F238E27FC236}">
              <a16:creationId xmlns:a16="http://schemas.microsoft.com/office/drawing/2014/main" id="{00000000-0008-0000-0F00-0000DB010000}"/>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76" name="n_2aveValue【市民会館】&#10;一人当たり面積">
          <a:extLst>
            <a:ext uri="{FF2B5EF4-FFF2-40B4-BE49-F238E27FC236}">
              <a16:creationId xmlns:a16="http://schemas.microsoft.com/office/drawing/2014/main" id="{00000000-0008-0000-0F00-0000DC010000}"/>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77" name="n_3aveValue【市民会館】&#10;一人当たり面積">
          <a:extLst>
            <a:ext uri="{FF2B5EF4-FFF2-40B4-BE49-F238E27FC236}">
              <a16:creationId xmlns:a16="http://schemas.microsoft.com/office/drawing/2014/main" id="{00000000-0008-0000-0F00-0000DD010000}"/>
            </a:ext>
          </a:extLst>
        </xdr:cNvPr>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78" name="n_4aveValue【市民会館】&#10;一人当たり面積">
          <a:extLst>
            <a:ext uri="{FF2B5EF4-FFF2-40B4-BE49-F238E27FC236}">
              <a16:creationId xmlns:a16="http://schemas.microsoft.com/office/drawing/2014/main" id="{00000000-0008-0000-0F00-0000DE010000}"/>
            </a:ext>
          </a:extLst>
        </xdr:cNvPr>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106697</xdr:rowOff>
    </xdr:from>
    <xdr:ext cx="469744" cy="259045"/>
    <xdr:sp macro="" textlink="">
      <xdr:nvSpPr>
        <xdr:cNvPr id="479" name="n_1mainValue【市民会館】&#10;一人当たり面積">
          <a:extLst>
            <a:ext uri="{FF2B5EF4-FFF2-40B4-BE49-F238E27FC236}">
              <a16:creationId xmlns:a16="http://schemas.microsoft.com/office/drawing/2014/main" id="{00000000-0008-0000-0F00-0000DF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114316</xdr:rowOff>
    </xdr:from>
    <xdr:ext cx="469744" cy="259045"/>
    <xdr:sp macro="" textlink="">
      <xdr:nvSpPr>
        <xdr:cNvPr id="480" name="n_2mainValue【市民会館】&#10;一人当たり面積">
          <a:extLst>
            <a:ext uri="{FF2B5EF4-FFF2-40B4-BE49-F238E27FC236}">
              <a16:creationId xmlns:a16="http://schemas.microsoft.com/office/drawing/2014/main" id="{00000000-0008-0000-0F00-0000E0010000}"/>
            </a:ext>
          </a:extLst>
        </xdr:cNvPr>
        <xdr:cNvSpPr txBox="1"/>
      </xdr:nvSpPr>
      <xdr:spPr>
        <a:xfrm>
          <a:off x="8515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125747</xdr:rowOff>
    </xdr:from>
    <xdr:ext cx="469744" cy="259045"/>
    <xdr:sp macro="" textlink="">
      <xdr:nvSpPr>
        <xdr:cNvPr id="481" name="n_3mainValue【市民会館】&#10;一人当たり面積">
          <a:extLst>
            <a:ext uri="{FF2B5EF4-FFF2-40B4-BE49-F238E27FC236}">
              <a16:creationId xmlns:a16="http://schemas.microsoft.com/office/drawing/2014/main" id="{00000000-0008-0000-0F00-0000E1010000}"/>
            </a:ext>
          </a:extLst>
        </xdr:cNvPr>
        <xdr:cNvSpPr txBox="1"/>
      </xdr:nvSpPr>
      <xdr:spPr>
        <a:xfrm>
          <a:off x="7626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a:extLst>
            <a:ext uri="{FF2B5EF4-FFF2-40B4-BE49-F238E27FC236}">
              <a16:creationId xmlns:a16="http://schemas.microsoft.com/office/drawing/2014/main" id="{00000000-0008-0000-0F00-00000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3" name="【保健センター・保健所】&#10;有形固定資産減価償却率最小値テキスト">
          <a:extLst>
            <a:ext uri="{FF2B5EF4-FFF2-40B4-BE49-F238E27FC236}">
              <a16:creationId xmlns:a16="http://schemas.microsoft.com/office/drawing/2014/main" id="{00000000-0008-0000-0F00-00000B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25" name="【保健センター・保健所】&#10;有形固定資産減価償却率最大値テキスト">
          <a:extLst>
            <a:ext uri="{FF2B5EF4-FFF2-40B4-BE49-F238E27FC236}">
              <a16:creationId xmlns:a16="http://schemas.microsoft.com/office/drawing/2014/main" id="{00000000-0008-0000-0F00-00000D020000}"/>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27" name="【保健センター・保健所】&#10;有形固定資産減価償却率平均値テキスト">
          <a:extLst>
            <a:ext uri="{FF2B5EF4-FFF2-40B4-BE49-F238E27FC236}">
              <a16:creationId xmlns:a16="http://schemas.microsoft.com/office/drawing/2014/main" id="{00000000-0008-0000-0F00-00000F02000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539" name="【保健センター・保健所】&#10;有形固定資産減価償却率該当値テキスト">
          <a:extLst>
            <a:ext uri="{FF2B5EF4-FFF2-40B4-BE49-F238E27FC236}">
              <a16:creationId xmlns:a16="http://schemas.microsoft.com/office/drawing/2014/main" id="{00000000-0008-0000-0F00-00001B020000}"/>
            </a:ext>
          </a:extLst>
        </xdr:cNvPr>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130175</xdr:rowOff>
    </xdr:from>
    <xdr:to>
      <xdr:col>81</xdr:col>
      <xdr:colOff>101600</xdr:colOff>
      <xdr:row>58</xdr:row>
      <xdr:rowOff>60325</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5430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xdr:rowOff>
    </xdr:from>
    <xdr:to>
      <xdr:col>85</xdr:col>
      <xdr:colOff>127000</xdr:colOff>
      <xdr:row>58</xdr:row>
      <xdr:rowOff>80010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5481300" y="995362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92075</xdr:rowOff>
    </xdr:from>
    <xdr:to>
      <xdr:col>76</xdr:col>
      <xdr:colOff>165100</xdr:colOff>
      <xdr:row>58</xdr:row>
      <xdr:rowOff>22225</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4541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142875</xdr:rowOff>
    </xdr:from>
    <xdr:to>
      <xdr:col>81</xdr:col>
      <xdr:colOff>50800</xdr:colOff>
      <xdr:row>58</xdr:row>
      <xdr:rowOff>9525</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4592300" y="9915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53975</xdr:rowOff>
    </xdr:from>
    <xdr:to>
      <xdr:col>72</xdr:col>
      <xdr:colOff>38100</xdr:colOff>
      <xdr:row>57</xdr:row>
      <xdr:rowOff>155575</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3652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104775</xdr:rowOff>
    </xdr:from>
    <xdr:to>
      <xdr:col>76</xdr:col>
      <xdr:colOff>114300</xdr:colOff>
      <xdr:row>57</xdr:row>
      <xdr:rowOff>142875</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3703300" y="9877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42545</xdr:rowOff>
    </xdr:from>
    <xdr:to>
      <xdr:col>67</xdr:col>
      <xdr:colOff>101600</xdr:colOff>
      <xdr:row>57</xdr:row>
      <xdr:rowOff>144145</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2763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93345</xdr:rowOff>
    </xdr:from>
    <xdr:to>
      <xdr:col>71</xdr:col>
      <xdr:colOff>177800</xdr:colOff>
      <xdr:row>57</xdr:row>
      <xdr:rowOff>104775</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814300" y="9865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165752</xdr:rowOff>
    </xdr:from>
    <xdr:ext cx="405111" cy="259045"/>
    <xdr:sp macro="" textlink="">
      <xdr:nvSpPr>
        <xdr:cNvPr id="548" name="n_1aveValue【保健センター・保健所】&#10;有形固定資産減価償却率">
          <a:extLst>
            <a:ext uri="{FF2B5EF4-FFF2-40B4-BE49-F238E27FC236}">
              <a16:creationId xmlns:a16="http://schemas.microsoft.com/office/drawing/2014/main" id="{00000000-0008-0000-0F00-000024020000}"/>
            </a:ext>
          </a:extLst>
        </xdr:cNvPr>
        <xdr:cNvSpPr txBox="1"/>
      </xdr:nvSpPr>
      <xdr:spPr>
        <a:xfrm>
          <a:off x="152660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49" name="n_2aveValue【保健センター・保健所】&#10;有形固定資産減価償却率">
          <a:extLst>
            <a:ext uri="{FF2B5EF4-FFF2-40B4-BE49-F238E27FC236}">
              <a16:creationId xmlns:a16="http://schemas.microsoft.com/office/drawing/2014/main" id="{00000000-0008-0000-0F00-000025020000}"/>
            </a:ext>
          </a:extLst>
        </xdr:cNvPr>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550" name="n_3aveValue【保健センター・保健所】&#10;有形固定資産減価償却率">
          <a:extLst>
            <a:ext uri="{FF2B5EF4-FFF2-40B4-BE49-F238E27FC236}">
              <a16:creationId xmlns:a16="http://schemas.microsoft.com/office/drawing/2014/main" id="{00000000-0008-0000-0F00-000026020000}"/>
            </a:ext>
          </a:extLst>
        </xdr:cNvPr>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28592</xdr:rowOff>
    </xdr:from>
    <xdr:ext cx="405111" cy="259045"/>
    <xdr:sp macro="" textlink="">
      <xdr:nvSpPr>
        <xdr:cNvPr id="551" name="n_4aveValue【保健センター・保健所】&#10;有形固定資産減価償却率">
          <a:extLst>
            <a:ext uri="{FF2B5EF4-FFF2-40B4-BE49-F238E27FC236}">
              <a16:creationId xmlns:a16="http://schemas.microsoft.com/office/drawing/2014/main" id="{00000000-0008-0000-0F00-000027020000}"/>
            </a:ext>
          </a:extLst>
        </xdr:cNvPr>
        <xdr:cNvSpPr txBox="1"/>
      </xdr:nvSpPr>
      <xdr:spPr>
        <a:xfrm>
          <a:off x="126117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76852</xdr:rowOff>
    </xdr:from>
    <xdr:ext cx="405111" cy="259045"/>
    <xdr:sp macro="" textlink="">
      <xdr:nvSpPr>
        <xdr:cNvPr id="552" name="n_1mainValue【保健センター・保健所】&#10;有形固定資産減価償却率">
          <a:extLst>
            <a:ext uri="{FF2B5EF4-FFF2-40B4-BE49-F238E27FC236}">
              <a16:creationId xmlns:a16="http://schemas.microsoft.com/office/drawing/2014/main" id="{00000000-0008-0000-0F00-000028020000}"/>
            </a:ext>
          </a:extLst>
        </xdr:cNvPr>
        <xdr:cNvSpPr txBox="1"/>
      </xdr:nvSpPr>
      <xdr:spPr>
        <a:xfrm>
          <a:off x="15266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38752</xdr:rowOff>
    </xdr:from>
    <xdr:ext cx="405111" cy="259045"/>
    <xdr:sp macro="" textlink="">
      <xdr:nvSpPr>
        <xdr:cNvPr id="553" name="n_2main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4389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652</xdr:rowOff>
    </xdr:from>
    <xdr:ext cx="405111" cy="259045"/>
    <xdr:sp macro="" textlink="">
      <xdr:nvSpPr>
        <xdr:cNvPr id="554" name="n_3mainValue【保健センター・保健所】&#10;有形固定資産減価償却率">
          <a:extLst>
            <a:ext uri="{FF2B5EF4-FFF2-40B4-BE49-F238E27FC236}">
              <a16:creationId xmlns:a16="http://schemas.microsoft.com/office/drawing/2014/main" id="{00000000-0008-0000-0F00-00002A020000}"/>
            </a:ext>
          </a:extLst>
        </xdr:cNvPr>
        <xdr:cNvSpPr txBox="1"/>
      </xdr:nvSpPr>
      <xdr:spPr>
        <a:xfrm>
          <a:off x="13500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160672</xdr:rowOff>
    </xdr:from>
    <xdr:ext cx="405111" cy="259045"/>
    <xdr:sp macro="" textlink="">
      <xdr:nvSpPr>
        <xdr:cNvPr id="555" name="n_4main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2611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a:extLst>
            <a:ext uri="{FF2B5EF4-FFF2-40B4-BE49-F238E27FC236}">
              <a16:creationId xmlns:a16="http://schemas.microsoft.com/office/drawing/2014/main" id="{00000000-0008-0000-0F00-00004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8" name="【保健センター・保健所】&#10;一人当たり面積最小値テキスト">
          <a:extLst>
            <a:ext uri="{FF2B5EF4-FFF2-40B4-BE49-F238E27FC236}">
              <a16:creationId xmlns:a16="http://schemas.microsoft.com/office/drawing/2014/main" id="{00000000-0008-0000-0F00-000042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80" name="【保健センター・保健所】&#10;一人当たり面積最大値テキスト">
          <a:extLst>
            <a:ext uri="{FF2B5EF4-FFF2-40B4-BE49-F238E27FC236}">
              <a16:creationId xmlns:a16="http://schemas.microsoft.com/office/drawing/2014/main" id="{00000000-0008-0000-0F00-000044020000}"/>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582" name="【保健センター・保健所】&#10;一人当たり面積平均値テキスト">
          <a:extLst>
            <a:ext uri="{FF2B5EF4-FFF2-40B4-BE49-F238E27FC236}">
              <a16:creationId xmlns:a16="http://schemas.microsoft.com/office/drawing/2014/main" id="{00000000-0008-0000-0F00-000046020000}"/>
            </a:ext>
          </a:extLst>
        </xdr:cNvPr>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157226</xdr:rowOff>
    </xdr:from>
    <xdr:to>
      <xdr:col>116</xdr:col>
      <xdr:colOff>114300</xdr:colOff>
      <xdr:row>60</xdr:row>
      <xdr:rowOff>87376</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21107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8653</xdr:rowOff>
    </xdr:from>
    <xdr:ext cx="469744" cy="259045"/>
    <xdr:sp macro="" textlink="">
      <xdr:nvSpPr>
        <xdr:cNvPr id="594" name="【保健センター・保健所】&#10;一人当たり面積該当値テキスト">
          <a:extLst>
            <a:ext uri="{FF2B5EF4-FFF2-40B4-BE49-F238E27FC236}">
              <a16:creationId xmlns:a16="http://schemas.microsoft.com/office/drawing/2014/main" id="{00000000-0008-0000-0F00-000052020000}"/>
            </a:ext>
          </a:extLst>
        </xdr:cNvPr>
        <xdr:cNvSpPr txBox="1"/>
      </xdr:nvSpPr>
      <xdr:spPr>
        <a:xfrm>
          <a:off x="22199600" y="1012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170942</xdr:rowOff>
    </xdr:from>
    <xdr:to>
      <xdr:col>112</xdr:col>
      <xdr:colOff>38100</xdr:colOff>
      <xdr:row>60</xdr:row>
      <xdr:rowOff>101092</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1272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36576</xdr:rowOff>
    </xdr:from>
    <xdr:to>
      <xdr:col>116</xdr:col>
      <xdr:colOff>63500</xdr:colOff>
      <xdr:row>60</xdr:row>
      <xdr:rowOff>50292</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1323300" y="103235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xdr:rowOff>
    </xdr:from>
    <xdr:to>
      <xdr:col>107</xdr:col>
      <xdr:colOff>101600</xdr:colOff>
      <xdr:row>60</xdr:row>
      <xdr:rowOff>110236</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0383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50292</xdr:rowOff>
    </xdr:from>
    <xdr:to>
      <xdr:col>111</xdr:col>
      <xdr:colOff>177800</xdr:colOff>
      <xdr:row>60</xdr:row>
      <xdr:rowOff>59436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0434300" y="10337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9494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59436</xdr:rowOff>
    </xdr:from>
    <xdr:to>
      <xdr:col>107</xdr:col>
      <xdr:colOff>50800</xdr:colOff>
      <xdr:row>60</xdr:row>
      <xdr:rowOff>68580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9545300" y="10346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68580</xdr:rowOff>
    </xdr:from>
    <xdr:to>
      <xdr:col>102</xdr:col>
      <xdr:colOff>114300</xdr:colOff>
      <xdr:row>63</xdr:row>
      <xdr:rowOff>6858</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8656300" y="10355580"/>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03" name="n_1aveValue【保健センター・保健所】&#10;一人当たり面積">
          <a:extLst>
            <a:ext uri="{FF2B5EF4-FFF2-40B4-BE49-F238E27FC236}">
              <a16:creationId xmlns:a16="http://schemas.microsoft.com/office/drawing/2014/main" id="{00000000-0008-0000-0F00-00005B020000}"/>
            </a:ext>
          </a:extLst>
        </xdr:cNvPr>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604" name="n_2aveValue【保健センター・保健所】&#10;一人当たり面積">
          <a:extLst>
            <a:ext uri="{FF2B5EF4-FFF2-40B4-BE49-F238E27FC236}">
              <a16:creationId xmlns:a16="http://schemas.microsoft.com/office/drawing/2014/main" id="{00000000-0008-0000-0F00-00005C020000}"/>
            </a:ext>
          </a:extLst>
        </xdr:cNvPr>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69359</xdr:rowOff>
    </xdr:from>
    <xdr:ext cx="469744" cy="259045"/>
    <xdr:sp macro="" textlink="">
      <xdr:nvSpPr>
        <xdr:cNvPr id="605" name="n_3aveValue【保健センター・保健所】&#10;一人当たり面積">
          <a:extLst>
            <a:ext uri="{FF2B5EF4-FFF2-40B4-BE49-F238E27FC236}">
              <a16:creationId xmlns:a16="http://schemas.microsoft.com/office/drawing/2014/main" id="{00000000-0008-0000-0F00-00005D020000}"/>
            </a:ext>
          </a:extLst>
        </xdr:cNvPr>
        <xdr:cNvSpPr txBox="1"/>
      </xdr:nvSpPr>
      <xdr:spPr>
        <a:xfrm>
          <a:off x="19310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06" name="n_4aveValue【保健センター・保健所】&#10;一人当たり面積">
          <a:extLst>
            <a:ext uri="{FF2B5EF4-FFF2-40B4-BE49-F238E27FC236}">
              <a16:creationId xmlns:a16="http://schemas.microsoft.com/office/drawing/2014/main" id="{00000000-0008-0000-0F00-00005E020000}"/>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117619</xdr:rowOff>
    </xdr:from>
    <xdr:ext cx="469744" cy="259045"/>
    <xdr:sp macro="" textlink="">
      <xdr:nvSpPr>
        <xdr:cNvPr id="607" name="n_1mainValue【保健センター・保健所】&#10;一人当たり面積">
          <a:extLst>
            <a:ext uri="{FF2B5EF4-FFF2-40B4-BE49-F238E27FC236}">
              <a16:creationId xmlns:a16="http://schemas.microsoft.com/office/drawing/2014/main" id="{00000000-0008-0000-0F00-00005F020000}"/>
            </a:ext>
          </a:extLst>
        </xdr:cNvPr>
        <xdr:cNvSpPr txBox="1"/>
      </xdr:nvSpPr>
      <xdr:spPr>
        <a:xfrm>
          <a:off x="21075727"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126763</xdr:rowOff>
    </xdr:from>
    <xdr:ext cx="469744" cy="259045"/>
    <xdr:sp macro="" textlink="">
      <xdr:nvSpPr>
        <xdr:cNvPr id="608" name="n_2mainValue【保健センター・保健所】&#10;一人当たり面積">
          <a:extLst>
            <a:ext uri="{FF2B5EF4-FFF2-40B4-BE49-F238E27FC236}">
              <a16:creationId xmlns:a16="http://schemas.microsoft.com/office/drawing/2014/main" id="{00000000-0008-0000-0F00-000060020000}"/>
            </a:ext>
          </a:extLst>
        </xdr:cNvPr>
        <xdr:cNvSpPr txBox="1"/>
      </xdr:nvSpPr>
      <xdr:spPr>
        <a:xfrm>
          <a:off x="2019942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09" name="n_3mainValue【保健センター・保健所】&#10;一人当たり面積">
          <a:extLst>
            <a:ext uri="{FF2B5EF4-FFF2-40B4-BE49-F238E27FC236}">
              <a16:creationId xmlns:a16="http://schemas.microsoft.com/office/drawing/2014/main" id="{00000000-0008-0000-0F00-000061020000}"/>
            </a:ext>
          </a:extLst>
        </xdr:cNvPr>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10" name="n_4mainValue【保健センター・保健所】&#10;一人当たり面積">
          <a:extLst>
            <a:ext uri="{FF2B5EF4-FFF2-40B4-BE49-F238E27FC236}">
              <a16:creationId xmlns:a16="http://schemas.microsoft.com/office/drawing/2014/main" id="{00000000-0008-0000-0F00-00006202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a:extLst>
            <a:ext uri="{FF2B5EF4-FFF2-40B4-BE49-F238E27FC236}">
              <a16:creationId xmlns:a16="http://schemas.microsoft.com/office/drawing/2014/main" id="{00000000-0008-0000-0F00-00007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7" name="【消防施設】&#10;有形固定資産減価償却率最小値テキスト">
          <a:extLst>
            <a:ext uri="{FF2B5EF4-FFF2-40B4-BE49-F238E27FC236}">
              <a16:creationId xmlns:a16="http://schemas.microsoft.com/office/drawing/2014/main" id="{00000000-0008-0000-0F00-00007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39" name="【消防施設】&#10;有形固定資産減価償却率最大値テキスト">
          <a:extLst>
            <a:ext uri="{FF2B5EF4-FFF2-40B4-BE49-F238E27FC236}">
              <a16:creationId xmlns:a16="http://schemas.microsoft.com/office/drawing/2014/main" id="{00000000-0008-0000-0F00-00007F02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641" name="【消防施設】&#10;有形固定資産減価償却率平均値テキスト">
          <a:extLst>
            <a:ext uri="{FF2B5EF4-FFF2-40B4-BE49-F238E27FC236}">
              <a16:creationId xmlns:a16="http://schemas.microsoft.com/office/drawing/2014/main" id="{00000000-0008-0000-0F00-000081020000}"/>
            </a:ext>
          </a:extLst>
        </xdr:cNvPr>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28121</xdr:rowOff>
    </xdr:from>
    <xdr:to>
      <xdr:col>85</xdr:col>
      <xdr:colOff>177800</xdr:colOff>
      <xdr:row>81</xdr:row>
      <xdr:rowOff>129721</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6268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50998</xdr:rowOff>
    </xdr:from>
    <xdr:ext cx="405111" cy="259045"/>
    <xdr:sp macro="" textlink="">
      <xdr:nvSpPr>
        <xdr:cNvPr id="653" name="【消防施設】&#10;有形固定資産減価償却率該当値テキスト">
          <a:extLst>
            <a:ext uri="{FF2B5EF4-FFF2-40B4-BE49-F238E27FC236}">
              <a16:creationId xmlns:a16="http://schemas.microsoft.com/office/drawing/2014/main" id="{00000000-0008-0000-0F00-00008D020000}"/>
            </a:ext>
          </a:extLst>
        </xdr:cNvPr>
        <xdr:cNvSpPr txBox="1"/>
      </xdr:nvSpPr>
      <xdr:spPr>
        <a:xfrm>
          <a:off x="16357600" y="137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165463</xdr:rowOff>
    </xdr:from>
    <xdr:to>
      <xdr:col>85</xdr:col>
      <xdr:colOff>127000</xdr:colOff>
      <xdr:row>81</xdr:row>
      <xdr:rowOff>78921</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5481300" y="1388146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454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121376</xdr:rowOff>
    </xdr:from>
    <xdr:to>
      <xdr:col>81</xdr:col>
      <xdr:colOff>50800</xdr:colOff>
      <xdr:row>80</xdr:row>
      <xdr:rowOff>165463</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4592300" y="138373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24856</xdr:rowOff>
    </xdr:from>
    <xdr:to>
      <xdr:col>72</xdr:col>
      <xdr:colOff>38100</xdr:colOff>
      <xdr:row>80</xdr:row>
      <xdr:rowOff>126456</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3652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75656</xdr:rowOff>
    </xdr:from>
    <xdr:to>
      <xdr:col>76</xdr:col>
      <xdr:colOff>114300</xdr:colOff>
      <xdr:row>80</xdr:row>
      <xdr:rowOff>121376</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3703300" y="13791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152219</xdr:rowOff>
    </xdr:from>
    <xdr:to>
      <xdr:col>67</xdr:col>
      <xdr:colOff>101600</xdr:colOff>
      <xdr:row>80</xdr:row>
      <xdr:rowOff>82369</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2763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31569</xdr:rowOff>
    </xdr:from>
    <xdr:to>
      <xdr:col>71</xdr:col>
      <xdr:colOff>177800</xdr:colOff>
      <xdr:row>80</xdr:row>
      <xdr:rowOff>75656</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814300" y="137475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662" name="n_1aveValue【消防施設】&#10;有形固定資産減価償却率">
          <a:extLst>
            <a:ext uri="{FF2B5EF4-FFF2-40B4-BE49-F238E27FC236}">
              <a16:creationId xmlns:a16="http://schemas.microsoft.com/office/drawing/2014/main" id="{00000000-0008-0000-0F00-000096020000}"/>
            </a:ext>
          </a:extLst>
        </xdr:cNvPr>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663" name="n_2aveValue【消防施設】&#10;有形固定資産減価償却率">
          <a:extLst>
            <a:ext uri="{FF2B5EF4-FFF2-40B4-BE49-F238E27FC236}">
              <a16:creationId xmlns:a16="http://schemas.microsoft.com/office/drawing/2014/main" id="{00000000-0008-0000-0F00-000097020000}"/>
            </a:ext>
          </a:extLst>
        </xdr:cNvPr>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664" name="n_3aveValue【消防施設】&#10;有形固定資産減価償却率">
          <a:extLst>
            <a:ext uri="{FF2B5EF4-FFF2-40B4-BE49-F238E27FC236}">
              <a16:creationId xmlns:a16="http://schemas.microsoft.com/office/drawing/2014/main" id="{00000000-0008-0000-0F00-000098020000}"/>
            </a:ext>
          </a:extLst>
        </xdr:cNvPr>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665" name="n_4aveValue【消防施設】&#10;有形固定資産減価償却率">
          <a:extLst>
            <a:ext uri="{FF2B5EF4-FFF2-40B4-BE49-F238E27FC236}">
              <a16:creationId xmlns:a16="http://schemas.microsoft.com/office/drawing/2014/main" id="{00000000-0008-0000-0F00-000099020000}"/>
            </a:ext>
          </a:extLst>
        </xdr:cNvPr>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61340</xdr:rowOff>
    </xdr:from>
    <xdr:ext cx="405111" cy="259045"/>
    <xdr:sp macro="" textlink="">
      <xdr:nvSpPr>
        <xdr:cNvPr id="666" name="n_1mainValue【消防施設】&#10;有形固定資産減価償却率">
          <a:extLst>
            <a:ext uri="{FF2B5EF4-FFF2-40B4-BE49-F238E27FC236}">
              <a16:creationId xmlns:a16="http://schemas.microsoft.com/office/drawing/2014/main" id="{00000000-0008-0000-0F00-00009A020000}"/>
            </a:ext>
          </a:extLst>
        </xdr:cNvPr>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17253</xdr:rowOff>
    </xdr:from>
    <xdr:ext cx="405111" cy="259045"/>
    <xdr:sp macro="" textlink="">
      <xdr:nvSpPr>
        <xdr:cNvPr id="667" name="n_2mainValue【消防施設】&#10;有形固定資産減価償却率">
          <a:extLst>
            <a:ext uri="{FF2B5EF4-FFF2-40B4-BE49-F238E27FC236}">
              <a16:creationId xmlns:a16="http://schemas.microsoft.com/office/drawing/2014/main" id="{00000000-0008-0000-0F00-00009B020000}"/>
            </a:ext>
          </a:extLst>
        </xdr:cNvPr>
        <xdr:cNvSpPr txBox="1"/>
      </xdr:nvSpPr>
      <xdr:spPr>
        <a:xfrm>
          <a:off x="14389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142983</xdr:rowOff>
    </xdr:from>
    <xdr:ext cx="405111" cy="259045"/>
    <xdr:sp macro="" textlink="">
      <xdr:nvSpPr>
        <xdr:cNvPr id="668" name="n_3mainValue【消防施設】&#10;有形固定資産減価償却率">
          <a:extLst>
            <a:ext uri="{FF2B5EF4-FFF2-40B4-BE49-F238E27FC236}">
              <a16:creationId xmlns:a16="http://schemas.microsoft.com/office/drawing/2014/main" id="{00000000-0008-0000-0F00-00009C020000}"/>
            </a:ext>
          </a:extLst>
        </xdr:cNvPr>
        <xdr:cNvSpPr txBox="1"/>
      </xdr:nvSpPr>
      <xdr:spPr>
        <a:xfrm>
          <a:off x="13500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98896</xdr:rowOff>
    </xdr:from>
    <xdr:ext cx="405111" cy="259045"/>
    <xdr:sp macro="" textlink="">
      <xdr:nvSpPr>
        <xdr:cNvPr id="669" name="n_4mainValue【消防施設】&#10;有形固定資産減価償却率">
          <a:extLst>
            <a:ext uri="{FF2B5EF4-FFF2-40B4-BE49-F238E27FC236}">
              <a16:creationId xmlns:a16="http://schemas.microsoft.com/office/drawing/2014/main" id="{00000000-0008-0000-0F00-00009D020000}"/>
            </a:ext>
          </a:extLst>
        </xdr:cNvPr>
        <xdr:cNvSpPr txBox="1"/>
      </xdr:nvSpPr>
      <xdr:spPr>
        <a:xfrm>
          <a:off x="12611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消防施設】&#10;一人当たり面積グラフ枠">
          <a:extLst>
            <a:ext uri="{FF2B5EF4-FFF2-40B4-BE49-F238E27FC236}">
              <a16:creationId xmlns:a16="http://schemas.microsoft.com/office/drawing/2014/main" id="{00000000-0008-0000-0F00-0000B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92" name="【消防施設】&#10;一人当たり面積最小値テキスト">
          <a:extLst>
            <a:ext uri="{FF2B5EF4-FFF2-40B4-BE49-F238E27FC236}">
              <a16:creationId xmlns:a16="http://schemas.microsoft.com/office/drawing/2014/main" id="{00000000-0008-0000-0F00-0000B4020000}"/>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94" name="【消防施設】&#10;一人当たり面積最大値テキスト">
          <a:extLst>
            <a:ext uri="{FF2B5EF4-FFF2-40B4-BE49-F238E27FC236}">
              <a16:creationId xmlns:a16="http://schemas.microsoft.com/office/drawing/2014/main" id="{00000000-0008-0000-0F00-0000B602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696" name="【消防施設】&#10;一人当たり面積平均値テキスト">
          <a:extLst>
            <a:ext uri="{FF2B5EF4-FFF2-40B4-BE49-F238E27FC236}">
              <a16:creationId xmlns:a16="http://schemas.microsoft.com/office/drawing/2014/main" id="{00000000-0008-0000-0F00-0000B8020000}"/>
            </a:ext>
          </a:extLst>
        </xdr:cNvPr>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167912</xdr:rowOff>
    </xdr:from>
    <xdr:ext cx="469744" cy="259045"/>
    <xdr:sp macro="" textlink="">
      <xdr:nvSpPr>
        <xdr:cNvPr id="708" name="【消防施設】&#10;一人当たり面積該当値テキスト">
          <a:extLst>
            <a:ext uri="{FF2B5EF4-FFF2-40B4-BE49-F238E27FC236}">
              <a16:creationId xmlns:a16="http://schemas.microsoft.com/office/drawing/2014/main" id="{00000000-0008-0000-0F00-0000C4020000}"/>
            </a:ext>
          </a:extLst>
        </xdr:cNvPr>
        <xdr:cNvSpPr txBox="1"/>
      </xdr:nvSpPr>
      <xdr:spPr>
        <a:xfrm>
          <a:off x="22199600"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24385</xdr:rowOff>
    </xdr:from>
    <xdr:to>
      <xdr:col>116</xdr:col>
      <xdr:colOff>63500</xdr:colOff>
      <xdr:row>82</xdr:row>
      <xdr:rowOff>38100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1323300" y="140832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167894</xdr:rowOff>
    </xdr:from>
    <xdr:to>
      <xdr:col>107</xdr:col>
      <xdr:colOff>101600</xdr:colOff>
      <xdr:row>82</xdr:row>
      <xdr:rowOff>98044</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47244</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0434300" y="14097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47244</xdr:rowOff>
    </xdr:from>
    <xdr:to>
      <xdr:col>107</xdr:col>
      <xdr:colOff>50800</xdr:colOff>
      <xdr:row>82</xdr:row>
      <xdr:rowOff>60961</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9545300" y="141061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19304</xdr:rowOff>
    </xdr:from>
    <xdr:to>
      <xdr:col>98</xdr:col>
      <xdr:colOff>38100</xdr:colOff>
      <xdr:row>82</xdr:row>
      <xdr:rowOff>120904</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60961</xdr:rowOff>
    </xdr:from>
    <xdr:to>
      <xdr:col>102</xdr:col>
      <xdr:colOff>114300</xdr:colOff>
      <xdr:row>82</xdr:row>
      <xdr:rowOff>70104</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8656300" y="141198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164609</xdr:rowOff>
    </xdr:from>
    <xdr:ext cx="469744" cy="259045"/>
    <xdr:sp macro="" textlink="">
      <xdr:nvSpPr>
        <xdr:cNvPr id="717" name="n_1aveValue【消防施設】&#10;一人当たり面積">
          <a:extLst>
            <a:ext uri="{FF2B5EF4-FFF2-40B4-BE49-F238E27FC236}">
              <a16:creationId xmlns:a16="http://schemas.microsoft.com/office/drawing/2014/main" id="{00000000-0008-0000-0F00-0000CD020000}"/>
            </a:ext>
          </a:extLst>
        </xdr:cNvPr>
        <xdr:cNvSpPr txBox="1"/>
      </xdr:nvSpPr>
      <xdr:spPr>
        <a:xfrm>
          <a:off x="21075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18" name="n_2aveValue【消防施設】&#10;一人当たり面積">
          <a:extLst>
            <a:ext uri="{FF2B5EF4-FFF2-40B4-BE49-F238E27FC236}">
              <a16:creationId xmlns:a16="http://schemas.microsoft.com/office/drawing/2014/main" id="{00000000-0008-0000-0F00-0000CE020000}"/>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719" name="n_3aveValue【消防施設】&#10;一人当たり面積">
          <a:extLst>
            <a:ext uri="{FF2B5EF4-FFF2-40B4-BE49-F238E27FC236}">
              <a16:creationId xmlns:a16="http://schemas.microsoft.com/office/drawing/2014/main" id="{00000000-0008-0000-0F00-0000CF020000}"/>
            </a:ext>
          </a:extLst>
        </xdr:cNvPr>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155464</xdr:rowOff>
    </xdr:from>
    <xdr:ext cx="469744" cy="259045"/>
    <xdr:sp macro="" textlink="">
      <xdr:nvSpPr>
        <xdr:cNvPr id="720" name="n_4aveValue【消防施設】&#10;一人当たり面積">
          <a:extLst>
            <a:ext uri="{FF2B5EF4-FFF2-40B4-BE49-F238E27FC236}">
              <a16:creationId xmlns:a16="http://schemas.microsoft.com/office/drawing/2014/main" id="{00000000-0008-0000-0F00-0000D0020000}"/>
            </a:ext>
          </a:extLst>
        </xdr:cNvPr>
        <xdr:cNvSpPr txBox="1"/>
      </xdr:nvSpPr>
      <xdr:spPr>
        <a:xfrm>
          <a:off x="18421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21" name="n_1mainValue【消防施設】&#10;一人当たり面積">
          <a:extLst>
            <a:ext uri="{FF2B5EF4-FFF2-40B4-BE49-F238E27FC236}">
              <a16:creationId xmlns:a16="http://schemas.microsoft.com/office/drawing/2014/main" id="{00000000-0008-0000-0F00-0000D1020000}"/>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114571</xdr:rowOff>
    </xdr:from>
    <xdr:ext cx="469744" cy="259045"/>
    <xdr:sp macro="" textlink="">
      <xdr:nvSpPr>
        <xdr:cNvPr id="722" name="n_2mainValue【消防施設】&#10;一人当たり面積">
          <a:extLst>
            <a:ext uri="{FF2B5EF4-FFF2-40B4-BE49-F238E27FC236}">
              <a16:creationId xmlns:a16="http://schemas.microsoft.com/office/drawing/2014/main" id="{00000000-0008-0000-0F00-0000D2020000}"/>
            </a:ext>
          </a:extLst>
        </xdr:cNvPr>
        <xdr:cNvSpPr txBox="1"/>
      </xdr:nvSpPr>
      <xdr:spPr>
        <a:xfrm>
          <a:off x="20199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723" name="n_3mainValue【消防施設】&#10;一人当たり面積">
          <a:extLst>
            <a:ext uri="{FF2B5EF4-FFF2-40B4-BE49-F238E27FC236}">
              <a16:creationId xmlns:a16="http://schemas.microsoft.com/office/drawing/2014/main" id="{00000000-0008-0000-0F00-0000D3020000}"/>
            </a:ext>
          </a:extLst>
        </xdr:cNvPr>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137431</xdr:rowOff>
    </xdr:from>
    <xdr:ext cx="469744" cy="259045"/>
    <xdr:sp macro="" textlink="">
      <xdr:nvSpPr>
        <xdr:cNvPr id="724" name="n_4mainValue【消防施設】&#10;一人当たり面積">
          <a:extLst>
            <a:ext uri="{FF2B5EF4-FFF2-40B4-BE49-F238E27FC236}">
              <a16:creationId xmlns:a16="http://schemas.microsoft.com/office/drawing/2014/main" id="{00000000-0008-0000-0F00-0000D4020000}"/>
            </a:ext>
          </a:extLst>
        </xdr:cNvPr>
        <xdr:cNvSpPr txBox="1"/>
      </xdr:nvSpPr>
      <xdr:spPr>
        <a:xfrm>
          <a:off x="184214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a:extLst>
            <a:ext uri="{FF2B5EF4-FFF2-40B4-BE49-F238E27FC236}">
              <a16:creationId xmlns:a16="http://schemas.microsoft.com/office/drawing/2014/main" id="{00000000-0008-0000-0F00-0000E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51" name="【庁舎】&#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53" name="【庁舎】&#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55" name="【庁舎】&#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xdr:rowOff>
    </xdr:from>
    <xdr:to>
      <xdr:col>85</xdr:col>
      <xdr:colOff>177800</xdr:colOff>
      <xdr:row>102</xdr:row>
      <xdr:rowOff>102507</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23784</xdr:rowOff>
    </xdr:from>
    <xdr:ext cx="405111" cy="259045"/>
    <xdr:sp macro="" textlink="">
      <xdr:nvSpPr>
        <xdr:cNvPr id="767" name="【庁舎】&#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734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5806</xdr:rowOff>
    </xdr:from>
    <xdr:to>
      <xdr:col>81</xdr:col>
      <xdr:colOff>101600</xdr:colOff>
      <xdr:row>104</xdr:row>
      <xdr:rowOff>107406</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51707</xdr:rowOff>
    </xdr:from>
    <xdr:to>
      <xdr:col>85</xdr:col>
      <xdr:colOff>127000</xdr:colOff>
      <xdr:row>104</xdr:row>
      <xdr:rowOff>56606</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5481300" y="17539607"/>
          <a:ext cx="838200" cy="3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20682</xdr:rowOff>
    </xdr:from>
    <xdr:to>
      <xdr:col>81</xdr:col>
      <xdr:colOff>50800</xdr:colOff>
      <xdr:row>104</xdr:row>
      <xdr:rowOff>56606</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4592300" y="1785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105411</xdr:rowOff>
    </xdr:from>
    <xdr:to>
      <xdr:col>72</xdr:col>
      <xdr:colOff>38100</xdr:colOff>
      <xdr:row>104</xdr:row>
      <xdr:rowOff>35561</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65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156211</xdr:rowOff>
    </xdr:from>
    <xdr:to>
      <xdr:col>76</xdr:col>
      <xdr:colOff>114300</xdr:colOff>
      <xdr:row>104</xdr:row>
      <xdr:rowOff>20682</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3703300" y="178155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69487</xdr:rowOff>
    </xdr:from>
    <xdr:to>
      <xdr:col>67</xdr:col>
      <xdr:colOff>101600</xdr:colOff>
      <xdr:row>103</xdr:row>
      <xdr:rowOff>171087</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763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120287</xdr:rowOff>
    </xdr:from>
    <xdr:to>
      <xdr:col>71</xdr:col>
      <xdr:colOff>177800</xdr:colOff>
      <xdr:row>103</xdr:row>
      <xdr:rowOff>156211</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814300" y="177796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76" name="n_1aveValue【庁舎】&#10;有形固定資産減価償却率">
          <a:extLst>
            <a:ext uri="{FF2B5EF4-FFF2-40B4-BE49-F238E27FC236}">
              <a16:creationId xmlns:a16="http://schemas.microsoft.com/office/drawing/2014/main" id="{00000000-0008-0000-0F00-00000803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77" name="n_2aveValue【庁舎】&#10;有形固定資産減価償却率">
          <a:extLst>
            <a:ext uri="{FF2B5EF4-FFF2-40B4-BE49-F238E27FC236}">
              <a16:creationId xmlns:a16="http://schemas.microsoft.com/office/drawing/2014/main" id="{00000000-0008-0000-0F00-000009030000}"/>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778" name="n_3aveValue【庁舎】&#10;有形固定資産減価償却率">
          <a:extLst>
            <a:ext uri="{FF2B5EF4-FFF2-40B4-BE49-F238E27FC236}">
              <a16:creationId xmlns:a16="http://schemas.microsoft.com/office/drawing/2014/main" id="{00000000-0008-0000-0F00-00000A030000}"/>
            </a:ext>
          </a:extLst>
        </xdr:cNvPr>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779" name="n_4aveValue【庁舎】&#10;有形固定資産減価償却率">
          <a:extLst>
            <a:ext uri="{FF2B5EF4-FFF2-40B4-BE49-F238E27FC236}">
              <a16:creationId xmlns:a16="http://schemas.microsoft.com/office/drawing/2014/main" id="{00000000-0008-0000-0F00-00000B030000}"/>
            </a:ext>
          </a:extLst>
        </xdr:cNvPr>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123933</xdr:rowOff>
    </xdr:from>
    <xdr:ext cx="405111" cy="259045"/>
    <xdr:sp macro="" textlink="">
      <xdr:nvSpPr>
        <xdr:cNvPr id="780" name="n_1mainValue【庁舎】&#10;有形固定資産減価償却率">
          <a:extLst>
            <a:ext uri="{FF2B5EF4-FFF2-40B4-BE49-F238E27FC236}">
              <a16:creationId xmlns:a16="http://schemas.microsoft.com/office/drawing/2014/main" id="{00000000-0008-0000-0F00-00000C030000}"/>
            </a:ext>
          </a:extLst>
        </xdr:cNvPr>
        <xdr:cNvSpPr txBox="1"/>
      </xdr:nvSpPr>
      <xdr:spPr>
        <a:xfrm>
          <a:off x="15266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781" name="n_2mainValue【庁舎】&#10;有形固定資産減価償却率">
          <a:extLst>
            <a:ext uri="{FF2B5EF4-FFF2-40B4-BE49-F238E27FC236}">
              <a16:creationId xmlns:a16="http://schemas.microsoft.com/office/drawing/2014/main" id="{00000000-0008-0000-0F00-00000D030000}"/>
            </a:ext>
          </a:extLst>
        </xdr:cNvPr>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52088</xdr:rowOff>
    </xdr:from>
    <xdr:ext cx="405111" cy="259045"/>
    <xdr:sp macro="" textlink="">
      <xdr:nvSpPr>
        <xdr:cNvPr id="782" name="n_3mainValue【庁舎】&#10;有形固定資産減価償却率">
          <a:extLst>
            <a:ext uri="{FF2B5EF4-FFF2-40B4-BE49-F238E27FC236}">
              <a16:creationId xmlns:a16="http://schemas.microsoft.com/office/drawing/2014/main" id="{00000000-0008-0000-0F00-00000E030000}"/>
            </a:ext>
          </a:extLst>
        </xdr:cNvPr>
        <xdr:cNvSpPr txBox="1"/>
      </xdr:nvSpPr>
      <xdr:spPr>
        <a:xfrm>
          <a:off x="13500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16164</xdr:rowOff>
    </xdr:from>
    <xdr:ext cx="405111" cy="259045"/>
    <xdr:sp macro="" textlink="">
      <xdr:nvSpPr>
        <xdr:cNvPr id="783" name="n_4mainValue【庁舎】&#10;有形固定資産減価償却率">
          <a:extLst>
            <a:ext uri="{FF2B5EF4-FFF2-40B4-BE49-F238E27FC236}">
              <a16:creationId xmlns:a16="http://schemas.microsoft.com/office/drawing/2014/main" id="{00000000-0008-0000-0F00-00000F030000}"/>
            </a:ext>
          </a:extLst>
        </xdr:cNvPr>
        <xdr:cNvSpPr txBox="1"/>
      </xdr:nvSpPr>
      <xdr:spPr>
        <a:xfrm>
          <a:off x="12611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庁舎】&#10;一人当たり面積グラフ枠">
          <a:extLst>
            <a:ext uri="{FF2B5EF4-FFF2-40B4-BE49-F238E27FC236}">
              <a16:creationId xmlns:a16="http://schemas.microsoft.com/office/drawing/2014/main" id="{00000000-0008-0000-0F00-00002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08" name="【庁舎】&#10;一人当たり面積最小値テキスト">
          <a:extLst>
            <a:ext uri="{FF2B5EF4-FFF2-40B4-BE49-F238E27FC236}">
              <a16:creationId xmlns:a16="http://schemas.microsoft.com/office/drawing/2014/main" id="{00000000-0008-0000-0F00-000028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10" name="【庁舎】&#10;一人当たり面積最大値テキスト">
          <a:extLst>
            <a:ext uri="{FF2B5EF4-FFF2-40B4-BE49-F238E27FC236}">
              <a16:creationId xmlns:a16="http://schemas.microsoft.com/office/drawing/2014/main" id="{00000000-0008-0000-0F00-00002A030000}"/>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812" name="【庁舎】&#10;一人当たり面積平均値テキスト">
          <a:extLst>
            <a:ext uri="{FF2B5EF4-FFF2-40B4-BE49-F238E27FC236}">
              <a16:creationId xmlns:a16="http://schemas.microsoft.com/office/drawing/2014/main" id="{00000000-0008-0000-0F00-00002C030000}"/>
            </a:ext>
          </a:extLst>
        </xdr:cNvPr>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145414</xdr:rowOff>
    </xdr:from>
    <xdr:to>
      <xdr:col>116</xdr:col>
      <xdr:colOff>114300</xdr:colOff>
      <xdr:row>100</xdr:row>
      <xdr:rowOff>75564</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2110700" y="171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168291</xdr:rowOff>
    </xdr:from>
    <xdr:ext cx="469744" cy="259045"/>
    <xdr:sp macro="" textlink="">
      <xdr:nvSpPr>
        <xdr:cNvPr id="824" name="【庁舎】&#10;一人当たり面積該当値テキスト">
          <a:extLst>
            <a:ext uri="{FF2B5EF4-FFF2-40B4-BE49-F238E27FC236}">
              <a16:creationId xmlns:a16="http://schemas.microsoft.com/office/drawing/2014/main" id="{00000000-0008-0000-0F00-000038030000}"/>
            </a:ext>
          </a:extLst>
        </xdr:cNvPr>
        <xdr:cNvSpPr txBox="1"/>
      </xdr:nvSpPr>
      <xdr:spPr>
        <a:xfrm>
          <a:off x="22199600" y="1697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50164</xdr:rowOff>
    </xdr:from>
    <xdr:to>
      <xdr:col>112</xdr:col>
      <xdr:colOff>38100</xdr:colOff>
      <xdr:row>103</xdr:row>
      <xdr:rowOff>151764</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1272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24764</xdr:rowOff>
    </xdr:from>
    <xdr:to>
      <xdr:col>116</xdr:col>
      <xdr:colOff>63500</xdr:colOff>
      <xdr:row>103</xdr:row>
      <xdr:rowOff>100964</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1323300" y="17169764"/>
          <a:ext cx="8382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63500</xdr:rowOff>
    </xdr:from>
    <xdr:to>
      <xdr:col>107</xdr:col>
      <xdr:colOff>101600</xdr:colOff>
      <xdr:row>103</xdr:row>
      <xdr:rowOff>165100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0383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100964</xdr:rowOff>
    </xdr:from>
    <xdr:to>
      <xdr:col>111</xdr:col>
      <xdr:colOff>177800</xdr:colOff>
      <xdr:row>103</xdr:row>
      <xdr:rowOff>114300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20434300" y="177603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78739</xdr:rowOff>
    </xdr:from>
    <xdr:to>
      <xdr:col>102</xdr:col>
      <xdr:colOff>165100</xdr:colOff>
      <xdr:row>104</xdr:row>
      <xdr:rowOff>8889</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9494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114300</xdr:rowOff>
    </xdr:from>
    <xdr:to>
      <xdr:col>107</xdr:col>
      <xdr:colOff>50800</xdr:colOff>
      <xdr:row>103</xdr:row>
      <xdr:rowOff>129539</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9545300" y="177736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93980</xdr:rowOff>
    </xdr:from>
    <xdr:to>
      <xdr:col>98</xdr:col>
      <xdr:colOff>38100</xdr:colOff>
      <xdr:row>104</xdr:row>
      <xdr:rowOff>24130</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8605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129539</xdr:rowOff>
    </xdr:from>
    <xdr:to>
      <xdr:col>102</xdr:col>
      <xdr:colOff>114300</xdr:colOff>
      <xdr:row>103</xdr:row>
      <xdr:rowOff>144780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18656300" y="177888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833" name="n_1aveValue【庁舎】&#10;一人当たり面積">
          <a:extLst>
            <a:ext uri="{FF2B5EF4-FFF2-40B4-BE49-F238E27FC236}">
              <a16:creationId xmlns:a16="http://schemas.microsoft.com/office/drawing/2014/main" id="{00000000-0008-0000-0F00-000041030000}"/>
            </a:ext>
          </a:extLst>
        </xdr:cNvPr>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834" name="n_2aveValue【庁舎】&#10;一人当たり面積">
          <a:extLst>
            <a:ext uri="{FF2B5EF4-FFF2-40B4-BE49-F238E27FC236}">
              <a16:creationId xmlns:a16="http://schemas.microsoft.com/office/drawing/2014/main" id="{00000000-0008-0000-0F00-000042030000}"/>
            </a:ext>
          </a:extLst>
        </xdr:cNvPr>
        <xdr:cNvSpPr txBox="1"/>
      </xdr:nvSpPr>
      <xdr:spPr>
        <a:xfrm>
          <a:off x="20199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36213</xdr:rowOff>
    </xdr:from>
    <xdr:ext cx="469744" cy="259045"/>
    <xdr:sp macro="" textlink="">
      <xdr:nvSpPr>
        <xdr:cNvPr id="835" name="n_3aveValue【庁舎】&#10;一人当たり面積">
          <a:extLst>
            <a:ext uri="{FF2B5EF4-FFF2-40B4-BE49-F238E27FC236}">
              <a16:creationId xmlns:a16="http://schemas.microsoft.com/office/drawing/2014/main" id="{00000000-0008-0000-0F00-000043030000}"/>
            </a:ext>
          </a:extLst>
        </xdr:cNvPr>
        <xdr:cNvSpPr txBox="1"/>
      </xdr:nvSpPr>
      <xdr:spPr>
        <a:xfrm>
          <a:off x="193104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836" name="n_4aveValue【庁舎】&#10;一人当たり面積">
          <a:extLst>
            <a:ext uri="{FF2B5EF4-FFF2-40B4-BE49-F238E27FC236}">
              <a16:creationId xmlns:a16="http://schemas.microsoft.com/office/drawing/2014/main" id="{00000000-0008-0000-0F00-000044030000}"/>
            </a:ext>
          </a:extLst>
        </xdr:cNvPr>
        <xdr:cNvSpPr txBox="1"/>
      </xdr:nvSpPr>
      <xdr:spPr>
        <a:xfrm>
          <a:off x="18421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168291</xdr:rowOff>
    </xdr:from>
    <xdr:ext cx="469744" cy="259045"/>
    <xdr:sp macro="" textlink="">
      <xdr:nvSpPr>
        <xdr:cNvPr id="837" name="n_1mainValue【庁舎】&#10;一人当たり面積">
          <a:extLst>
            <a:ext uri="{FF2B5EF4-FFF2-40B4-BE49-F238E27FC236}">
              <a16:creationId xmlns:a16="http://schemas.microsoft.com/office/drawing/2014/main" id="{00000000-0008-0000-0F00-000045030000}"/>
            </a:ext>
          </a:extLst>
        </xdr:cNvPr>
        <xdr:cNvSpPr txBox="1"/>
      </xdr:nvSpPr>
      <xdr:spPr>
        <a:xfrm>
          <a:off x="21075727" y="1748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10177</xdr:rowOff>
    </xdr:from>
    <xdr:ext cx="469744" cy="259045"/>
    <xdr:sp macro="" textlink="">
      <xdr:nvSpPr>
        <xdr:cNvPr id="838" name="n_2mainValue【庁舎】&#10;一人当たり面積">
          <a:extLst>
            <a:ext uri="{FF2B5EF4-FFF2-40B4-BE49-F238E27FC236}">
              <a16:creationId xmlns:a16="http://schemas.microsoft.com/office/drawing/2014/main" id="{00000000-0008-0000-0F00-000046030000}"/>
            </a:ext>
          </a:extLst>
        </xdr:cNvPr>
        <xdr:cNvSpPr txBox="1"/>
      </xdr:nvSpPr>
      <xdr:spPr>
        <a:xfrm>
          <a:off x="201994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25416</xdr:rowOff>
    </xdr:from>
    <xdr:ext cx="469744" cy="259045"/>
    <xdr:sp macro="" textlink="">
      <xdr:nvSpPr>
        <xdr:cNvPr id="839" name="n_3mainValue【庁舎】&#10;一人当たり面積">
          <a:extLst>
            <a:ext uri="{FF2B5EF4-FFF2-40B4-BE49-F238E27FC236}">
              <a16:creationId xmlns:a16="http://schemas.microsoft.com/office/drawing/2014/main" id="{00000000-0008-0000-0F00-000047030000}"/>
            </a:ext>
          </a:extLst>
        </xdr:cNvPr>
        <xdr:cNvSpPr txBox="1"/>
      </xdr:nvSpPr>
      <xdr:spPr>
        <a:xfrm>
          <a:off x="193104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40657</xdr:rowOff>
    </xdr:from>
    <xdr:ext cx="469744" cy="259045"/>
    <xdr:sp macro="" textlink="">
      <xdr:nvSpPr>
        <xdr:cNvPr id="840" name="n_4mainValue【庁舎】&#10;一人当たり面積">
          <a:extLst>
            <a:ext uri="{FF2B5EF4-FFF2-40B4-BE49-F238E27FC236}">
              <a16:creationId xmlns:a16="http://schemas.microsoft.com/office/drawing/2014/main" id="{00000000-0008-0000-0F00-000048030000}"/>
            </a:ext>
          </a:extLst>
        </xdr:cNvPr>
        <xdr:cNvSpPr txBox="1"/>
      </xdr:nvSpPr>
      <xdr:spPr>
        <a:xfrm>
          <a:off x="18421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体育館・プールの一人当たり面積が類似団体平均を大きく上回ってるのは、合併前の旧町村単位で体育館をそれぞれ保有しているためである。福祉施設の一人当たり面積が類似団体平均を大きく上回っているのは、合併前から旧町村単位でデイサービスセンター（朝日、宮崎、織田）や福祉センター（朝日、越前、織田）等があるためである。保健センター・保健所の有形固定資産減価償却率が類似団体と比較して低いのは、町内に</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箇所ある保健センター、朝日保健センターが</a:t>
          </a:r>
          <a:r>
            <a:rPr kumimoji="1" lang="en-US" altLang="ja-JP" sz="1050">
              <a:latin typeface="ＭＳ Ｐゴシック" panose="020B0600070205080204" pitchFamily="50" charset="-128"/>
              <a:ea typeface="ＭＳ Ｐゴシック" panose="020B0600070205080204" pitchFamily="50" charset="-128"/>
            </a:rPr>
            <a:t>H13</a:t>
          </a:r>
          <a:r>
            <a:rPr kumimoji="1" lang="ja-JP" altLang="en-US" sz="1050">
              <a:latin typeface="ＭＳ Ｐゴシック" panose="020B0600070205080204" pitchFamily="50" charset="-128"/>
              <a:ea typeface="ＭＳ Ｐゴシック" panose="020B0600070205080204" pitchFamily="50" charset="-128"/>
            </a:rPr>
            <a:t>年度増築、織田保健センターが</a:t>
          </a:r>
          <a:r>
            <a:rPr kumimoji="1" lang="en-US" altLang="ja-JP" sz="1050">
              <a:latin typeface="ＭＳ Ｐゴシック" panose="020B0600070205080204" pitchFamily="50" charset="-128"/>
              <a:ea typeface="ＭＳ Ｐゴシック" panose="020B0600070205080204" pitchFamily="50" charset="-128"/>
            </a:rPr>
            <a:t>H10</a:t>
          </a:r>
          <a:r>
            <a:rPr kumimoji="1" lang="ja-JP" altLang="en-US" sz="1050">
              <a:latin typeface="ＭＳ Ｐゴシック" panose="020B0600070205080204" pitchFamily="50" charset="-128"/>
              <a:ea typeface="ＭＳ Ｐゴシック" panose="020B0600070205080204" pitchFamily="50" charset="-128"/>
            </a:rPr>
            <a:t>年度建設であることが要因である。また、この</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保健センターが比較的大きな施設であることから、一人当たり面積も類似団体平均を上回っている。消防施設の有形固定資産減価償却率が類似団体と比較して低いのは、鯖江・丹生消防組合丹生分署が</a:t>
          </a:r>
          <a:r>
            <a:rPr kumimoji="1" lang="en-US" altLang="ja-JP" sz="1050">
              <a:latin typeface="ＭＳ Ｐゴシック" panose="020B0600070205080204" pitchFamily="50" charset="-128"/>
              <a:ea typeface="ＭＳ Ｐゴシック" panose="020B0600070205080204" pitchFamily="50" charset="-128"/>
            </a:rPr>
            <a:t>H21</a:t>
          </a:r>
          <a:r>
            <a:rPr kumimoji="1" lang="ja-JP" altLang="en-US" sz="1050">
              <a:latin typeface="ＭＳ Ｐゴシック" panose="020B0600070205080204" pitchFamily="50" charset="-128"/>
              <a:ea typeface="ＭＳ Ｐゴシック" panose="020B0600070205080204" pitchFamily="50" charset="-128"/>
            </a:rPr>
            <a:t>年度建設、鯖江・丹生消防組合越前分遣所が</a:t>
          </a:r>
          <a:r>
            <a:rPr kumimoji="1" lang="en-US" altLang="ja-JP" sz="1050">
              <a:latin typeface="ＭＳ Ｐゴシック" panose="020B0600070205080204" pitchFamily="50" charset="-128"/>
              <a:ea typeface="ＭＳ Ｐゴシック" panose="020B0600070205080204" pitchFamily="50" charset="-128"/>
            </a:rPr>
            <a:t>H16</a:t>
          </a:r>
          <a:r>
            <a:rPr kumimoji="1" lang="ja-JP" altLang="en-US" sz="1050">
              <a:latin typeface="ＭＳ Ｐゴシック" panose="020B0600070205080204" pitchFamily="50" charset="-128"/>
              <a:ea typeface="ＭＳ Ｐゴシック" panose="020B0600070205080204" pitchFamily="50" charset="-128"/>
            </a:rPr>
            <a:t>年度建設で比較的新しいことが要因である。また、消防施設の一人当たり面積も類似団体平均を上回っているのは、町村合併後、機動的に消防救急業務にあたれるように鯖江・丹生消防組合丹生分署を新しく建設したことが要因である。庁舎の有形固定資産減価償却率が類似団体と比較し低いが、これは合併後に、旧町村役場と公民館機能とを統合しコミュニティセンターとして建設したこと、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役場本庁舎を新築したことが要因である。庁舎の一人当たり面積について、類似団体平均を上回っているのは、合併後人口が急速に減少しているが、住民の利便性を維持するために、旧町村単位に支所機能を有したコミュニティセンターを整備し維持していることや、役場新庁舎建設に伴い、旧庁舎の解体が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実施予定であることが要因である。なお、一般廃棄物処理施設については、一部事務組合（鯖江広域衛生施設組合）に事務を委託しており財産についても、施設所在地である鯖江市において計上してい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20,720
153.15
18,518,202
17,836,686
609,906
7,663,352
12,733,458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latin typeface="ＭＳ Ｐゴシック" panose="020B0600070205080204" pitchFamily="50" charset="-128"/>
              <a:ea typeface="ＭＳ Ｐゴシック" panose="020B0600070205080204" pitchFamily="50" charset="-128"/>
            </a:rPr>
            <a:t>　平成</a:t>
          </a:r>
          <a:r>
            <a:rPr kumimoji="1" lang="en-US" altLang="ja-JP" sz="900" baseline="0">
              <a:latin typeface="ＭＳ Ｐゴシック" panose="020B0600070205080204" pitchFamily="50" charset="-128"/>
              <a:ea typeface="ＭＳ Ｐゴシック" panose="020B0600070205080204" pitchFamily="50" charset="-128"/>
            </a:rPr>
            <a:t>17</a:t>
          </a:r>
          <a:r>
            <a:rPr kumimoji="1" lang="ja-JP" altLang="en-US" sz="900" baseline="0">
              <a:latin typeface="ＭＳ Ｐゴシック" panose="020B0600070205080204" pitchFamily="50" charset="-128"/>
              <a:ea typeface="ＭＳ Ｐゴシック" panose="020B0600070205080204" pitchFamily="50" charset="-128"/>
            </a:rPr>
            <a:t>年</a:t>
          </a:r>
          <a:r>
            <a:rPr kumimoji="1" lang="en-US" altLang="ja-JP" sz="900" baseline="0">
              <a:latin typeface="ＭＳ Ｐゴシック" panose="020B0600070205080204" pitchFamily="50" charset="-128"/>
              <a:ea typeface="ＭＳ Ｐゴシック" panose="020B0600070205080204" pitchFamily="50" charset="-128"/>
            </a:rPr>
            <a:t>2</a:t>
          </a:r>
          <a:r>
            <a:rPr kumimoji="1" lang="ja-JP" altLang="en-US" sz="900" baseline="0">
              <a:latin typeface="ＭＳ Ｐゴシック" panose="020B0600070205080204" pitchFamily="50" charset="-128"/>
              <a:ea typeface="ＭＳ Ｐゴシック" panose="020B0600070205080204" pitchFamily="50" charset="-128"/>
            </a:rPr>
            <a:t>月</a:t>
          </a:r>
          <a:r>
            <a:rPr kumimoji="1" lang="en-US" altLang="ja-JP" sz="900" baseline="0">
              <a:latin typeface="ＭＳ Ｐゴシック" panose="020B0600070205080204" pitchFamily="50" charset="-128"/>
              <a:ea typeface="ＭＳ Ｐゴシック" panose="020B0600070205080204" pitchFamily="50" charset="-128"/>
            </a:rPr>
            <a:t>1</a:t>
          </a:r>
          <a:r>
            <a:rPr kumimoji="1" lang="ja-JP" altLang="en-US" sz="900" baseline="0">
              <a:latin typeface="ＭＳ Ｐゴシック" panose="020B0600070205080204" pitchFamily="50" charset="-128"/>
              <a:ea typeface="ＭＳ Ｐゴシック" panose="020B0600070205080204" pitchFamily="50" charset="-128"/>
            </a:rPr>
            <a:t>日の町村合併以降、財政力指数は</a:t>
          </a:r>
          <a:r>
            <a:rPr kumimoji="1" lang="en-US" altLang="ja-JP" sz="900" baseline="0">
              <a:latin typeface="ＭＳ Ｐゴシック" panose="020B0600070205080204" pitchFamily="50" charset="-128"/>
              <a:ea typeface="ＭＳ Ｐゴシック" panose="020B0600070205080204" pitchFamily="50" charset="-128"/>
            </a:rPr>
            <a:t>0.3</a:t>
          </a:r>
          <a:r>
            <a:rPr kumimoji="1" lang="ja-JP" altLang="en-US" sz="900" baseline="0">
              <a:latin typeface="ＭＳ Ｐゴシック" panose="020B0600070205080204" pitchFamily="50" charset="-128"/>
              <a:ea typeface="ＭＳ Ｐゴシック" panose="020B0600070205080204" pitchFamily="50" charset="-128"/>
            </a:rPr>
            <a:t>ポイント台で推移しており、類似団体を大きく下回っている。</a:t>
          </a:r>
          <a:endParaRPr kumimoji="1" lang="en-US" altLang="ja-JP" sz="900" baseline="0">
            <a:latin typeface="ＭＳ Ｐゴシック" panose="020B0600070205080204" pitchFamily="50" charset="-128"/>
            <a:ea typeface="ＭＳ Ｐゴシック" panose="020B0600070205080204" pitchFamily="50" charset="-128"/>
          </a:endParaRPr>
        </a:p>
        <a:p>
          <a:r>
            <a:rPr kumimoji="1" lang="ja-JP" altLang="en-US" sz="900" baseline="0">
              <a:latin typeface="ＭＳ Ｐゴシック" panose="020B0600070205080204" pitchFamily="50" charset="-128"/>
              <a:ea typeface="ＭＳ Ｐゴシック" panose="020B0600070205080204" pitchFamily="50" charset="-128"/>
            </a:rPr>
            <a:t>　長引く景気低迷や新型コロナウイルス感染症の拡大による地方税収の減少、少子高齢化の進展、人口の急減（平成</a:t>
          </a:r>
          <a:r>
            <a:rPr kumimoji="1" lang="en-US" altLang="ja-JP" sz="900" baseline="0">
              <a:latin typeface="ＭＳ Ｐゴシック" panose="020B0600070205080204" pitchFamily="50" charset="-128"/>
              <a:ea typeface="ＭＳ Ｐゴシック" panose="020B0600070205080204" pitchFamily="50" charset="-128"/>
            </a:rPr>
            <a:t>27</a:t>
          </a:r>
          <a:r>
            <a:rPr kumimoji="1" lang="ja-JP" altLang="en-US" sz="900" baseline="0">
              <a:latin typeface="ＭＳ Ｐゴシック" panose="020B0600070205080204" pitchFamily="50" charset="-128"/>
              <a:ea typeface="ＭＳ Ｐゴシック" panose="020B0600070205080204" pitchFamily="50" charset="-128"/>
            </a:rPr>
            <a:t>年国調～令和</a:t>
          </a:r>
          <a:r>
            <a:rPr kumimoji="1" lang="en-US" altLang="ja-JP" sz="900" baseline="0">
              <a:latin typeface="ＭＳ Ｐゴシック" panose="020B0600070205080204" pitchFamily="50" charset="-128"/>
              <a:ea typeface="ＭＳ Ｐゴシック" panose="020B0600070205080204" pitchFamily="50" charset="-128"/>
            </a:rPr>
            <a:t>2</a:t>
          </a:r>
          <a:r>
            <a:rPr kumimoji="1" lang="ja-JP" altLang="en-US" sz="900" baseline="0">
              <a:latin typeface="ＭＳ Ｐゴシック" panose="020B0600070205080204" pitchFamily="50" charset="-128"/>
              <a:ea typeface="ＭＳ Ｐゴシック" panose="020B0600070205080204" pitchFamily="50" charset="-128"/>
            </a:rPr>
            <a:t>年国調人口減少率△</a:t>
          </a:r>
          <a:r>
            <a:rPr kumimoji="1" lang="en-US" altLang="ja-JP" sz="900" baseline="0">
              <a:latin typeface="ＭＳ Ｐゴシック" panose="020B0600070205080204" pitchFamily="50" charset="-128"/>
              <a:ea typeface="ＭＳ Ｐゴシック" panose="020B0600070205080204" pitchFamily="50" charset="-128"/>
            </a:rPr>
            <a:t>6.6</a:t>
          </a:r>
          <a:r>
            <a:rPr kumimoji="1" lang="ja-JP" altLang="en-US" sz="900" baseline="0">
              <a:latin typeface="ＭＳ Ｐゴシック" panose="020B0600070205080204" pitchFamily="50" charset="-128"/>
              <a:ea typeface="ＭＳ Ｐゴシック" panose="020B0600070205080204" pitchFamily="50" charset="-128"/>
            </a:rPr>
            <a:t>％）など、財政基盤の脆弱な当町にとっては、厳しい状況が続いているが、今後も基幹産業の振興による活力あるまちづくりを展開しながら、町の重点施策でもある移住・定住にも力を入れるなど、町総合振興計画に記載された施策の重点化や政策ヒアリングによる施策の峻別、町財政健全化計画に基づく徹底的な歳出の見直しに努め、健全で持続可能な財政基盤の強化を図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20461</xdr:rowOff>
    </xdr:from>
    <xdr:to>
      <xdr:col>23</xdr:col>
      <xdr:colOff>133350</xdr:colOff>
      <xdr:row>45</xdr:row>
      <xdr:rowOff>20461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35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7055</xdr:rowOff>
    </xdr:from>
    <xdr:to>
      <xdr:col>19</xdr:col>
      <xdr:colOff>133350</xdr:colOff>
      <xdr:row>45</xdr:row>
      <xdr:rowOff>20461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7055</xdr:rowOff>
    </xdr:from>
    <xdr:to>
      <xdr:col>15</xdr:col>
      <xdr:colOff>82550</xdr:colOff>
      <xdr:row>45</xdr:row>
      <xdr:rowOff>7055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7055</xdr:rowOff>
    </xdr:from>
    <xdr:to>
      <xdr:col>11</xdr:col>
      <xdr:colOff>31750</xdr:colOff>
      <xdr:row>45</xdr:row>
      <xdr:rowOff>20461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141111</xdr:rowOff>
    </xdr:from>
    <xdr:to>
      <xdr:col>23</xdr:col>
      <xdr:colOff>184150</xdr:colOff>
      <xdr:row>45</xdr:row>
      <xdr:rowOff>71261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36988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141111</xdr:rowOff>
    </xdr:from>
    <xdr:to>
      <xdr:col>19</xdr:col>
      <xdr:colOff>184150</xdr:colOff>
      <xdr:row>45</xdr:row>
      <xdr:rowOff>71261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56038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127705</xdr:rowOff>
    </xdr:from>
    <xdr:to>
      <xdr:col>15</xdr:col>
      <xdr:colOff>133350</xdr:colOff>
      <xdr:row>45</xdr:row>
      <xdr:rowOff>57855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42632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127705</xdr:rowOff>
    </xdr:from>
    <xdr:to>
      <xdr:col>11</xdr:col>
      <xdr:colOff>82550</xdr:colOff>
      <xdr:row>45</xdr:row>
      <xdr:rowOff>57855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42632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141111</xdr:rowOff>
    </xdr:from>
    <xdr:to>
      <xdr:col>7</xdr:col>
      <xdr:colOff>31750</xdr:colOff>
      <xdr:row>45</xdr:row>
      <xdr:rowOff>71261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56038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分母である経常一般財源等収入額</a:t>
          </a:r>
          <a:r>
            <a:rPr kumimoji="1" lang="en-US" altLang="ja-JP" sz="800">
              <a:latin typeface="ＭＳ Ｐゴシック" panose="020B0600070205080204" pitchFamily="50" charset="-128"/>
              <a:ea typeface="ＭＳ Ｐゴシック" panose="020B0600070205080204" pitchFamily="50" charset="-128"/>
            </a:rPr>
            <a:t>7,718,291</a:t>
          </a:r>
          <a:r>
            <a:rPr kumimoji="1" lang="ja-JP" altLang="en-US" sz="800">
              <a:latin typeface="ＭＳ Ｐゴシック" panose="020B0600070205080204" pitchFamily="50" charset="-128"/>
              <a:ea typeface="ＭＳ Ｐゴシック" panose="020B0600070205080204" pitchFamily="50" charset="-128"/>
            </a:rPr>
            <a:t>千円は、普通交付税で経常態容補正（支所）計数の皆増や地域社会再生事業費の新規創設費目の追加の影響で</a:t>
          </a:r>
          <a:r>
            <a:rPr kumimoji="1" lang="en-US" altLang="ja-JP" sz="800">
              <a:latin typeface="ＭＳ Ｐゴシック" panose="020B0600070205080204" pitchFamily="50" charset="-128"/>
              <a:ea typeface="ＭＳ Ｐゴシック" panose="020B0600070205080204" pitchFamily="50" charset="-128"/>
            </a:rPr>
            <a:t>96,259</a:t>
          </a:r>
          <a:r>
            <a:rPr kumimoji="1" lang="ja-JP" altLang="en-US" sz="800">
              <a:latin typeface="ＭＳ Ｐゴシック" panose="020B0600070205080204" pitchFamily="50" charset="-128"/>
              <a:ea typeface="ＭＳ Ｐゴシック" panose="020B0600070205080204" pitchFamily="50" charset="-128"/>
            </a:rPr>
            <a:t>千円の増、新型コロナの影響により法人住民税や個人住民税、入湯税などの町税で</a:t>
          </a:r>
          <a:r>
            <a:rPr kumimoji="1" lang="en-US" altLang="ja-JP" sz="800">
              <a:latin typeface="ＭＳ Ｐゴシック" panose="020B0600070205080204" pitchFamily="50" charset="-128"/>
              <a:ea typeface="ＭＳ Ｐゴシック" panose="020B0600070205080204" pitchFamily="50" charset="-128"/>
            </a:rPr>
            <a:t>68,036</a:t>
          </a:r>
          <a:r>
            <a:rPr kumimoji="1" lang="ja-JP" altLang="en-US" sz="800">
              <a:latin typeface="ＭＳ Ｐゴシック" panose="020B0600070205080204" pitchFamily="50" charset="-128"/>
              <a:ea typeface="ＭＳ Ｐゴシック" panose="020B0600070205080204" pitchFamily="50" charset="-128"/>
            </a:rPr>
            <a:t>千円の減、地方譲与税が森林環境譲与税の増などで</a:t>
          </a:r>
          <a:r>
            <a:rPr kumimoji="1" lang="en-US" altLang="ja-JP" sz="800">
              <a:latin typeface="ＭＳ Ｐゴシック" panose="020B0600070205080204" pitchFamily="50" charset="-128"/>
              <a:ea typeface="ＭＳ Ｐゴシック" panose="020B0600070205080204" pitchFamily="50" charset="-128"/>
            </a:rPr>
            <a:t>7,427</a:t>
          </a:r>
          <a:r>
            <a:rPr kumimoji="1" lang="ja-JP" altLang="en-US" sz="800">
              <a:latin typeface="ＭＳ Ｐゴシック" panose="020B0600070205080204" pitchFamily="50" charset="-128"/>
              <a:ea typeface="ＭＳ Ｐゴシック" panose="020B0600070205080204" pitchFamily="50" charset="-128"/>
            </a:rPr>
            <a:t>千円の増などにより、令和元年度と比べ</a:t>
          </a:r>
          <a:r>
            <a:rPr kumimoji="1" lang="en-US" altLang="ja-JP" sz="800">
              <a:latin typeface="ＭＳ Ｐゴシック" panose="020B0600070205080204" pitchFamily="50" charset="-128"/>
              <a:ea typeface="ＭＳ Ｐゴシック" panose="020B0600070205080204" pitchFamily="50" charset="-128"/>
            </a:rPr>
            <a:t>123,134</a:t>
          </a:r>
          <a:r>
            <a:rPr kumimoji="1" lang="ja-JP" altLang="en-US" sz="800">
              <a:latin typeface="ＭＳ Ｐゴシック" panose="020B0600070205080204" pitchFamily="50" charset="-128"/>
              <a:ea typeface="ＭＳ Ｐゴシック" panose="020B0600070205080204" pitchFamily="50" charset="-128"/>
            </a:rPr>
            <a:t>千円の増となった。</a:t>
          </a:r>
        </a:p>
        <a:p>
          <a:r>
            <a:rPr kumimoji="1" lang="ja-JP" altLang="en-US" sz="800">
              <a:latin typeface="ＭＳ Ｐゴシック" panose="020B0600070205080204" pitchFamily="50" charset="-128"/>
              <a:ea typeface="ＭＳ Ｐゴシック" panose="020B0600070205080204" pitchFamily="50" charset="-128"/>
            </a:rPr>
            <a:t>　分子である経常経費充当一般財源</a:t>
          </a:r>
          <a:r>
            <a:rPr kumimoji="1" lang="en-US" altLang="ja-JP" sz="800">
              <a:latin typeface="ＭＳ Ｐゴシック" panose="020B0600070205080204" pitchFamily="50" charset="-128"/>
              <a:ea typeface="ＭＳ Ｐゴシック" panose="020B0600070205080204" pitchFamily="50" charset="-128"/>
            </a:rPr>
            <a:t>7,535,246</a:t>
          </a:r>
          <a:r>
            <a:rPr kumimoji="1" lang="ja-JP" altLang="en-US" sz="800">
              <a:latin typeface="ＭＳ Ｐゴシック" panose="020B0600070205080204" pitchFamily="50" charset="-128"/>
              <a:ea typeface="ＭＳ Ｐゴシック" panose="020B0600070205080204" pitchFamily="50" charset="-128"/>
            </a:rPr>
            <a:t>千円が前年度比</a:t>
          </a:r>
          <a:r>
            <a:rPr kumimoji="1" lang="en-US" altLang="ja-JP" sz="800">
              <a:latin typeface="ＭＳ Ｐゴシック" panose="020B0600070205080204" pitchFamily="50" charset="-128"/>
              <a:ea typeface="ＭＳ Ｐゴシック" panose="020B0600070205080204" pitchFamily="50" charset="-128"/>
            </a:rPr>
            <a:t>39,613</a:t>
          </a:r>
          <a:r>
            <a:rPr kumimoji="1" lang="ja-JP" altLang="en-US" sz="800">
              <a:latin typeface="ＭＳ Ｐゴシック" panose="020B0600070205080204" pitchFamily="50" charset="-128"/>
              <a:ea typeface="ＭＳ Ｐゴシック" panose="020B0600070205080204" pitchFamily="50" charset="-128"/>
            </a:rPr>
            <a:t>千円の増となったのは、人件費が会計年度任用職員制度の開始に伴い前年度比</a:t>
          </a:r>
          <a:r>
            <a:rPr kumimoji="1" lang="en-US" altLang="ja-JP" sz="800">
              <a:latin typeface="ＭＳ Ｐゴシック" panose="020B0600070205080204" pitchFamily="50" charset="-128"/>
              <a:ea typeface="ＭＳ Ｐゴシック" panose="020B0600070205080204" pitchFamily="50" charset="-128"/>
            </a:rPr>
            <a:t>145,081</a:t>
          </a:r>
          <a:r>
            <a:rPr kumimoji="1" lang="ja-JP" altLang="en-US" sz="800">
              <a:latin typeface="ＭＳ Ｐゴシック" panose="020B0600070205080204" pitchFamily="50" charset="-128"/>
              <a:ea typeface="ＭＳ Ｐゴシック" panose="020B0600070205080204" pitchFamily="50" charset="-128"/>
            </a:rPr>
            <a:t>千円の増となった一方で、臨時職員賃金などが会計年度任用職員人件費に移行したことで物件費が</a:t>
          </a:r>
          <a:r>
            <a:rPr kumimoji="1" lang="en-US" altLang="ja-JP" sz="800">
              <a:latin typeface="ＭＳ Ｐゴシック" panose="020B0600070205080204" pitchFamily="50" charset="-128"/>
              <a:ea typeface="ＭＳ Ｐゴシック" panose="020B0600070205080204" pitchFamily="50" charset="-128"/>
            </a:rPr>
            <a:t>45,090</a:t>
          </a:r>
          <a:r>
            <a:rPr kumimoji="1" lang="ja-JP" altLang="en-US" sz="800">
              <a:latin typeface="ＭＳ Ｐゴシック" panose="020B0600070205080204" pitchFamily="50" charset="-128"/>
              <a:ea typeface="ＭＳ Ｐゴシック" panose="020B0600070205080204" pitchFamily="50" charset="-128"/>
            </a:rPr>
            <a:t>千円の減となったこと、また、大雪の影響により維持補修費が前年度比</a:t>
          </a:r>
          <a:r>
            <a:rPr kumimoji="1" lang="en-US" altLang="ja-JP" sz="800">
              <a:latin typeface="ＭＳ Ｐゴシック" panose="020B0600070205080204" pitchFamily="50" charset="-128"/>
              <a:ea typeface="ＭＳ Ｐゴシック" panose="020B0600070205080204" pitchFamily="50" charset="-128"/>
            </a:rPr>
            <a:t>99,089</a:t>
          </a:r>
          <a:r>
            <a:rPr kumimoji="1" lang="ja-JP" altLang="en-US" sz="800">
              <a:latin typeface="ＭＳ Ｐゴシック" panose="020B0600070205080204" pitchFamily="50" charset="-128"/>
              <a:ea typeface="ＭＳ Ｐゴシック" panose="020B0600070205080204" pitchFamily="50" charset="-128"/>
            </a:rPr>
            <a:t>千円増となった一方で、新型コロナの影響で、町の４大まつりなどイベント開催を見送ったことで補助費等が大きく減となり、更に、公営企業が借り入れた起債の償還が進んだことで経常的な繰出金が減となったことが要因である。</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結果、経常収支比率は</a:t>
          </a:r>
          <a:r>
            <a:rPr kumimoji="1" lang="en-US" altLang="ja-JP" sz="800">
              <a:latin typeface="ＭＳ Ｐゴシック" panose="020B0600070205080204" pitchFamily="50" charset="-128"/>
              <a:ea typeface="ＭＳ Ｐゴシック" panose="020B0600070205080204" pitchFamily="50" charset="-128"/>
            </a:rPr>
            <a:t>97.6</a:t>
          </a:r>
          <a:r>
            <a:rPr kumimoji="1" lang="ja-JP" altLang="en-US" sz="800">
              <a:latin typeface="ＭＳ Ｐゴシック" panose="020B0600070205080204" pitchFamily="50" charset="-128"/>
              <a:ea typeface="ＭＳ Ｐゴシック" panose="020B0600070205080204" pitchFamily="50" charset="-128"/>
            </a:rPr>
            <a:t>％となり、類似団体の</a:t>
          </a:r>
          <a:r>
            <a:rPr kumimoji="1" lang="en-US" altLang="ja-JP" sz="800">
              <a:latin typeface="ＭＳ Ｐゴシック" panose="020B0600070205080204" pitchFamily="50" charset="-128"/>
              <a:ea typeface="ＭＳ Ｐゴシック" panose="020B0600070205080204" pitchFamily="50" charset="-128"/>
            </a:rPr>
            <a:t>88.3</a:t>
          </a:r>
          <a:r>
            <a:rPr kumimoji="1" lang="ja-JP" altLang="en-US" sz="800">
              <a:latin typeface="ＭＳ Ｐゴシック" panose="020B0600070205080204" pitchFamily="50" charset="-128"/>
              <a:ea typeface="ＭＳ Ｐゴシック" panose="020B0600070205080204" pitchFamily="50" charset="-128"/>
            </a:rPr>
            <a:t>％を大きく上回ることとなった。今後も大型事業の実施により借り入れた起債の償還が始まると更に財政の硬直化が進むことも予想されるため、より一層の経常経費の削減を図る必要がある。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4128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5347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21272</xdr:rowOff>
    </xdr:from>
    <xdr:to>
      <xdr:col>19</xdr:col>
      <xdr:colOff>133350</xdr:colOff>
      <xdr:row>66</xdr:row>
      <xdr:rowOff>4128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94072"/>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21272</xdr:rowOff>
    </xdr:from>
    <xdr:to>
      <xdr:col>15</xdr:col>
      <xdr:colOff>82550</xdr:colOff>
      <xdr:row>64</xdr:row>
      <xdr:rowOff>129857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9407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159068</xdr:rowOff>
    </xdr:from>
    <xdr:to>
      <xdr:col>11</xdr:col>
      <xdr:colOff>31750</xdr:colOff>
      <xdr:row>64</xdr:row>
      <xdr:rowOff>129857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88968"/>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124778</xdr:rowOff>
    </xdr:from>
    <xdr:to>
      <xdr:col>19</xdr:col>
      <xdr:colOff>184150</xdr:colOff>
      <xdr:row>66</xdr:row>
      <xdr:rowOff>54928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39705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5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79057</xdr:rowOff>
    </xdr:from>
    <xdr:to>
      <xdr:col>11</xdr:col>
      <xdr:colOff>82550</xdr:colOff>
      <xdr:row>65</xdr:row>
      <xdr:rowOff>9207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165434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108268</xdr:rowOff>
    </xdr:from>
    <xdr:to>
      <xdr:col>7</xdr:col>
      <xdr:colOff>31750</xdr:colOff>
      <xdr:row>63</xdr:row>
      <xdr:rowOff>38418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23195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人口一人当たりの人件費・物件費および維持補修費の合計額は</a:t>
          </a:r>
          <a:r>
            <a:rPr kumimoji="1" lang="en-US" altLang="ja-JP" sz="900">
              <a:latin typeface="ＭＳ Ｐゴシック" panose="020B0600070205080204" pitchFamily="50" charset="-128"/>
              <a:ea typeface="ＭＳ Ｐゴシック" panose="020B0600070205080204" pitchFamily="50" charset="-128"/>
            </a:rPr>
            <a:t>202,605</a:t>
          </a:r>
          <a:r>
            <a:rPr kumimoji="1" lang="ja-JP" altLang="en-US" sz="900">
              <a:latin typeface="ＭＳ Ｐゴシック" panose="020B0600070205080204" pitchFamily="50" charset="-128"/>
              <a:ea typeface="ＭＳ Ｐゴシック" panose="020B0600070205080204" pitchFamily="50" charset="-128"/>
            </a:rPr>
            <a:t>円で、前年度決算から</a:t>
          </a:r>
          <a:r>
            <a:rPr kumimoji="1" lang="en-US" altLang="ja-JP" sz="900">
              <a:latin typeface="ＭＳ Ｐゴシック" panose="020B0600070205080204" pitchFamily="50" charset="-128"/>
              <a:ea typeface="ＭＳ Ｐゴシック" panose="020B0600070205080204" pitchFamily="50" charset="-128"/>
            </a:rPr>
            <a:t>35,059</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人の増となった。これは、維持補修費において大雪の影響により除雪業務委託料が大幅に増になったこと、人件費は会計年度任用職員制度の開始により前年度に比べ増となった一方で、物件費において、賃金が会計年度任用職員人件費に移行し減となったものの、ふるさと納税の増に伴う業者委託料が大幅に増となり、人件費の増ほど減らなかったことが要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依然として、類似団体平均</a:t>
          </a:r>
          <a:r>
            <a:rPr kumimoji="1" lang="en-US" altLang="ja-JP" sz="900">
              <a:latin typeface="ＭＳ Ｐゴシック" panose="020B0600070205080204" pitchFamily="50" charset="-128"/>
              <a:ea typeface="ＭＳ Ｐゴシック" panose="020B0600070205080204" pitchFamily="50" charset="-128"/>
            </a:rPr>
            <a:t>138,452</a:t>
          </a:r>
          <a:r>
            <a:rPr kumimoji="1" lang="ja-JP" altLang="en-US" sz="900">
              <a:latin typeface="ＭＳ Ｐゴシック" panose="020B0600070205080204" pitchFamily="50" charset="-128"/>
              <a:ea typeface="ＭＳ Ｐゴシック" panose="020B0600070205080204" pitchFamily="50" charset="-128"/>
            </a:rPr>
            <a:t>千円を大きく上回っており、定員管理の適正化や令和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年度に改訂する公共施設等総合管理計画に基づく施設の統廃合による物件費や維持補修費の節減など、施設管理費の低減に努める。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公共施設等総合管理計画の改訂に併せ、個別施設計画についても順次見直しを行うなど、将来の維持管理経費や大規模修繕の時期を把握するとともに、施設カルテの作成を通して施設の現状を適切に把握し、予防保全を図り、事業費を平準化して施設管理費の低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61004</xdr:rowOff>
    </xdr:from>
    <xdr:to>
      <xdr:col>23</xdr:col>
      <xdr:colOff>133350</xdr:colOff>
      <xdr:row>87</xdr:row>
      <xdr:rowOff>120949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34254"/>
          <a:ext cx="838200" cy="40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37300</xdr:rowOff>
    </xdr:from>
    <xdr:to>
      <xdr:col>19</xdr:col>
      <xdr:colOff>133350</xdr:colOff>
      <xdr:row>85</xdr:row>
      <xdr:rowOff>61004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10550"/>
          <a:ext cx="889000" cy="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37300</xdr:rowOff>
    </xdr:from>
    <xdr:to>
      <xdr:col>15</xdr:col>
      <xdr:colOff>82550</xdr:colOff>
      <xdr:row>85</xdr:row>
      <xdr:rowOff>75724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610550"/>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109449</xdr:rowOff>
    </xdr:from>
    <xdr:to>
      <xdr:col>11</xdr:col>
      <xdr:colOff>31750</xdr:colOff>
      <xdr:row>85</xdr:row>
      <xdr:rowOff>75724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11249"/>
          <a:ext cx="889000" cy="13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14822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7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70149</xdr:rowOff>
    </xdr:from>
    <xdr:to>
      <xdr:col>23</xdr:col>
      <xdr:colOff>184150</xdr:colOff>
      <xdr:row>88</xdr:row>
      <xdr:rowOff>299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42226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5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10204</xdr:rowOff>
    </xdr:from>
    <xdr:to>
      <xdr:col>19</xdr:col>
      <xdr:colOff>184150</xdr:colOff>
      <xdr:row>85</xdr:row>
      <xdr:rowOff>111804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96581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69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157950</xdr:rowOff>
    </xdr:from>
    <xdr:to>
      <xdr:col>15</xdr:col>
      <xdr:colOff>133350</xdr:colOff>
      <xdr:row>85</xdr:row>
      <xdr:rowOff>88100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5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72877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4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24924</xdr:rowOff>
    </xdr:from>
    <xdr:to>
      <xdr:col>11</xdr:col>
      <xdr:colOff>82550</xdr:colOff>
      <xdr:row>85</xdr:row>
      <xdr:rowOff>126524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111301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8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58649</xdr:rowOff>
    </xdr:from>
    <xdr:to>
      <xdr:col>7</xdr:col>
      <xdr:colOff>31750</xdr:colOff>
      <xdr:row>84</xdr:row>
      <xdr:rowOff>160249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6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145026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4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ラスパイレス指数は類似団体の中でも最も低く、全国平均からも大きく下回り、</a:t>
          </a:r>
          <a:r>
            <a:rPr kumimoji="1" lang="en-US" altLang="ja-JP" sz="900">
              <a:latin typeface="ＭＳ Ｐゴシック" panose="020B0600070205080204" pitchFamily="50" charset="-128"/>
              <a:ea typeface="ＭＳ Ｐゴシック" panose="020B0600070205080204" pitchFamily="50" charset="-128"/>
            </a:rPr>
            <a:t>92.7</a:t>
          </a:r>
          <a:r>
            <a:rPr kumimoji="1" lang="ja-JP" altLang="en-US" sz="900">
              <a:latin typeface="ＭＳ Ｐゴシック" panose="020B0600070205080204" pitchFamily="50" charset="-128"/>
              <a:ea typeface="ＭＳ Ｐゴシック" panose="020B0600070205080204" pitchFamily="50" charset="-128"/>
            </a:rPr>
            <a:t>ポイント（前年度比</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ポイント）となっている。</a:t>
          </a:r>
        </a:p>
        <a:p>
          <a:r>
            <a:rPr kumimoji="1" lang="ja-JP" altLang="en-US" sz="900">
              <a:latin typeface="ＭＳ Ｐゴシック" panose="020B0600070205080204" pitchFamily="50" charset="-128"/>
              <a:ea typeface="ＭＳ Ｐゴシック" panose="020B0600070205080204" pitchFamily="50" charset="-128"/>
            </a:rPr>
            <a:t>　今後も国家公務員の給与および地域の民間企業の平均給与の状況を踏まえながら、引き続き適正な給与水準の維持に努める。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150284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162616"/>
          <a:ext cx="0" cy="1246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90311</xdr:rowOff>
    </xdr:from>
    <xdr:to>
      <xdr:col>81</xdr:col>
      <xdr:colOff>44450</xdr:colOff>
      <xdr:row>82</xdr:row>
      <xdr:rowOff>103716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492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90311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0821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82</xdr:row>
      <xdr:rowOff>23284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82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128411</xdr:rowOff>
    </xdr:from>
    <xdr:to>
      <xdr:col>73</xdr:col>
      <xdr:colOff>44450</xdr:colOff>
      <xdr:row>86</xdr:row>
      <xdr:rowOff>58561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167922</xdr:rowOff>
    </xdr:from>
    <xdr:to>
      <xdr:col>68</xdr:col>
      <xdr:colOff>152400</xdr:colOff>
      <xdr:row>82</xdr:row>
      <xdr:rowOff>23284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0553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145643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3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39511</xdr:rowOff>
    </xdr:from>
    <xdr:to>
      <xdr:col>77</xdr:col>
      <xdr:colOff>95250</xdr:colOff>
      <xdr:row>82</xdr:row>
      <xdr:rowOff>141111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151288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越前町の一般職員等の職員数は、町村合併の影響もあり、類似団体平均を上回っているが、職員の定員管理・給与適正化計画に基づき、平成</a:t>
          </a:r>
          <a:r>
            <a:rPr kumimoji="1" lang="en-US" altLang="ja-JP" sz="900">
              <a:latin typeface="ＭＳ Ｐゴシック" panose="020B0600070205080204" pitchFamily="50" charset="-128"/>
              <a:ea typeface="ＭＳ Ｐゴシック" panose="020B0600070205080204" pitchFamily="50" charset="-128"/>
            </a:rPr>
            <a:t>22</a:t>
          </a:r>
          <a:r>
            <a:rPr kumimoji="1" lang="ja-JP" altLang="en-US" sz="900">
              <a:latin typeface="ＭＳ Ｐゴシック" panose="020B0600070205080204" pitchFamily="50" charset="-128"/>
              <a:ea typeface="ＭＳ Ｐゴシック" panose="020B0600070205080204" pitchFamily="50" charset="-128"/>
            </a:rPr>
            <a:t>年度（</a:t>
          </a:r>
          <a:r>
            <a:rPr kumimoji="1" lang="en-US" altLang="ja-JP" sz="900">
              <a:latin typeface="ＭＳ Ｐゴシック" panose="020B0600070205080204" pitchFamily="50" charset="-128"/>
              <a:ea typeface="ＭＳ Ｐゴシック" panose="020B0600070205080204" pitchFamily="50" charset="-128"/>
            </a:rPr>
            <a:t>267</a:t>
          </a:r>
          <a:r>
            <a:rPr kumimoji="1" lang="ja-JP" altLang="en-US" sz="900">
              <a:latin typeface="ＭＳ Ｐゴシック" panose="020B0600070205080204" pitchFamily="50" charset="-128"/>
              <a:ea typeface="ＭＳ Ｐゴシック" panose="020B0600070205080204" pitchFamily="50" charset="-128"/>
            </a:rPr>
            <a:t>人）から令和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a:t>
          </a:r>
          <a:r>
            <a:rPr kumimoji="1" lang="en-US" altLang="ja-JP" sz="900">
              <a:latin typeface="ＭＳ Ｐゴシック" panose="020B0600070205080204" pitchFamily="50" charset="-128"/>
              <a:ea typeface="ＭＳ Ｐゴシック" panose="020B0600070205080204" pitchFamily="50" charset="-128"/>
            </a:rPr>
            <a:t>225</a:t>
          </a:r>
          <a:r>
            <a:rPr kumimoji="1" lang="ja-JP" altLang="en-US" sz="900">
              <a:latin typeface="ＭＳ Ｐゴシック" panose="020B0600070205080204" pitchFamily="50" charset="-128"/>
              <a:ea typeface="ＭＳ Ｐゴシック" panose="020B0600070205080204" pitchFamily="50" charset="-128"/>
            </a:rPr>
            <a:t>人）の</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年間で</a:t>
          </a:r>
          <a:r>
            <a:rPr kumimoji="1" lang="en-US" altLang="ja-JP" sz="900">
              <a:latin typeface="ＭＳ Ｐゴシック" panose="020B0600070205080204" pitchFamily="50" charset="-128"/>
              <a:ea typeface="ＭＳ Ｐゴシック" panose="020B0600070205080204" pitchFamily="50" charset="-128"/>
            </a:rPr>
            <a:t>42</a:t>
          </a:r>
          <a:r>
            <a:rPr kumimoji="1" lang="ja-JP" altLang="en-US" sz="900">
              <a:latin typeface="ＭＳ Ｐゴシック" panose="020B0600070205080204" pitchFamily="50" charset="-128"/>
              <a:ea typeface="ＭＳ Ｐゴシック" panose="020B0600070205080204" pitchFamily="50" charset="-128"/>
            </a:rPr>
            <a:t>人削減されている。</a:t>
          </a:r>
        </a:p>
        <a:p>
          <a:r>
            <a:rPr kumimoji="1" lang="ja-JP" altLang="en-US" sz="900">
              <a:latin typeface="ＭＳ Ｐゴシック" panose="020B0600070205080204" pitchFamily="50" charset="-128"/>
              <a:ea typeface="ＭＳ Ｐゴシック" panose="020B0600070205080204" pitchFamily="50" charset="-128"/>
            </a:rPr>
            <a:t>　今後も職員の大量退職時期を踏まえた適正な定員管理を行う。</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89353</xdr:rowOff>
    </xdr:from>
    <xdr:to>
      <xdr:col>81</xdr:col>
      <xdr:colOff>44450</xdr:colOff>
      <xdr:row>64</xdr:row>
      <xdr:rowOff>122101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62153"/>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89353</xdr:rowOff>
    </xdr:from>
    <xdr:to>
      <xdr:col>77</xdr:col>
      <xdr:colOff>44450</xdr:colOff>
      <xdr:row>64</xdr:row>
      <xdr:rowOff>125549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106215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87630</xdr:rowOff>
    </xdr:from>
    <xdr:to>
      <xdr:col>72</xdr:col>
      <xdr:colOff>203200</xdr:colOff>
      <xdr:row>64</xdr:row>
      <xdr:rowOff>125549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604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80735</xdr:rowOff>
    </xdr:from>
    <xdr:to>
      <xdr:col>68</xdr:col>
      <xdr:colOff>152400</xdr:colOff>
      <xdr:row>64</xdr:row>
      <xdr:rowOff>87630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535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71301</xdr:rowOff>
    </xdr:from>
    <xdr:to>
      <xdr:col>81</xdr:col>
      <xdr:colOff>95250</xdr:colOff>
      <xdr:row>65</xdr:row>
      <xdr:rowOff>1451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43378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38553</xdr:rowOff>
    </xdr:from>
    <xdr:to>
      <xdr:col>77</xdr:col>
      <xdr:colOff>95250</xdr:colOff>
      <xdr:row>64</xdr:row>
      <xdr:rowOff>140153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124930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97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74749</xdr:rowOff>
    </xdr:from>
    <xdr:to>
      <xdr:col>73</xdr:col>
      <xdr:colOff>44450</xdr:colOff>
      <xdr:row>65</xdr:row>
      <xdr:rowOff>4899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161126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36830</xdr:rowOff>
    </xdr:from>
    <xdr:to>
      <xdr:col>68</xdr:col>
      <xdr:colOff>203200</xdr:colOff>
      <xdr:row>64</xdr:row>
      <xdr:rowOff>138430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123207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29935</xdr:rowOff>
    </xdr:from>
    <xdr:to>
      <xdr:col>64</xdr:col>
      <xdr:colOff>152400</xdr:colOff>
      <xdr:row>64</xdr:row>
      <xdr:rowOff>131535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116312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0">
              <a:latin typeface="ＭＳ Ｐゴシック" panose="020B0600070205080204" pitchFamily="50" charset="-128"/>
              <a:ea typeface="ＭＳ Ｐゴシック" panose="020B0600070205080204" pitchFamily="50" charset="-128"/>
            </a:rPr>
            <a:t>　　平成</a:t>
          </a:r>
          <a:r>
            <a:rPr kumimoji="1" lang="en-US" altLang="ja-JP" sz="900" b="0">
              <a:latin typeface="ＭＳ Ｐゴシック" panose="020B0600070205080204" pitchFamily="50" charset="-128"/>
              <a:ea typeface="ＭＳ Ｐゴシック" panose="020B0600070205080204" pitchFamily="50" charset="-128"/>
            </a:rPr>
            <a:t>20</a:t>
          </a:r>
          <a:r>
            <a:rPr kumimoji="1" lang="ja-JP" altLang="en-US" sz="900" b="0">
              <a:latin typeface="ＭＳ Ｐゴシック" panose="020B0600070205080204" pitchFamily="50" charset="-128"/>
              <a:ea typeface="ＭＳ Ｐゴシック" panose="020B0600070205080204" pitchFamily="50" charset="-128"/>
            </a:rPr>
            <a:t>年度決算までは、起債許可団体の基準である</a:t>
          </a:r>
          <a:r>
            <a:rPr kumimoji="1" lang="en-US" altLang="ja-JP" sz="900" b="0">
              <a:latin typeface="ＭＳ Ｐゴシック" panose="020B0600070205080204" pitchFamily="50" charset="-128"/>
              <a:ea typeface="ＭＳ Ｐゴシック" panose="020B0600070205080204" pitchFamily="50" charset="-128"/>
            </a:rPr>
            <a:t>18.0</a:t>
          </a:r>
          <a:r>
            <a:rPr kumimoji="1" lang="ja-JP" altLang="en-US" sz="900" b="0">
              <a:latin typeface="ＭＳ Ｐゴシック" panose="020B0600070205080204" pitchFamily="50" charset="-128"/>
              <a:ea typeface="ＭＳ Ｐゴシック" panose="020B0600070205080204" pitchFamily="50" charset="-128"/>
            </a:rPr>
            <a:t>％以上となっていたが、町公債費負担適正化計画により、繰上償還や町債を財源とした事業の計画的な実施により、比率の低下に努めてきた。</a:t>
          </a:r>
        </a:p>
        <a:p>
          <a:r>
            <a:rPr kumimoji="1" lang="ja-JP" altLang="en-US" sz="900" b="0">
              <a:latin typeface="ＭＳ Ｐゴシック" panose="020B0600070205080204" pitchFamily="50" charset="-128"/>
              <a:ea typeface="ＭＳ Ｐゴシック" panose="020B0600070205080204" pitchFamily="50" charset="-128"/>
            </a:rPr>
            <a:t>　しかし、平成</a:t>
          </a:r>
          <a:r>
            <a:rPr kumimoji="1" lang="en-US" altLang="ja-JP" sz="900" b="0">
              <a:latin typeface="ＭＳ Ｐゴシック" panose="020B0600070205080204" pitchFamily="50" charset="-128"/>
              <a:ea typeface="ＭＳ Ｐゴシック" panose="020B0600070205080204" pitchFamily="50" charset="-128"/>
            </a:rPr>
            <a:t>21</a:t>
          </a:r>
          <a:r>
            <a:rPr kumimoji="1" lang="ja-JP" altLang="en-US" sz="900" b="0">
              <a:latin typeface="ＭＳ Ｐゴシック" panose="020B0600070205080204" pitchFamily="50" charset="-128"/>
              <a:ea typeface="ＭＳ Ｐゴシック" panose="020B0600070205080204" pitchFamily="50" charset="-128"/>
            </a:rPr>
            <a:t>年度に借り入れた人工芝ホッケー場整備事業や鯖江・丹生消防組合丹生分署建設事業の償還が終了したことで元利償還金が減となったことや、公営企業会計において起債償還が進んだことで公営企業に要する経費の財源とする地方債の償還に充てたと認められる繰入金が減となったこと、分母となる標準税収入額や普通交付税が増となったことで令和</a:t>
          </a:r>
          <a:r>
            <a:rPr kumimoji="1" lang="en-US" altLang="ja-JP" sz="900" b="0">
              <a:latin typeface="ＭＳ Ｐゴシック" panose="020B0600070205080204" pitchFamily="50" charset="-128"/>
              <a:ea typeface="ＭＳ Ｐゴシック" panose="020B0600070205080204" pitchFamily="50" charset="-128"/>
            </a:rPr>
            <a:t>2</a:t>
          </a:r>
          <a:r>
            <a:rPr kumimoji="1" lang="ja-JP" altLang="en-US" sz="900" b="0">
              <a:latin typeface="ＭＳ Ｐゴシック" panose="020B0600070205080204" pitchFamily="50" charset="-128"/>
              <a:ea typeface="ＭＳ Ｐゴシック" panose="020B0600070205080204" pitchFamily="50" charset="-128"/>
            </a:rPr>
            <a:t>年度は単年度実質公債費比率は減少（</a:t>
          </a:r>
          <a:r>
            <a:rPr kumimoji="1" lang="en-US" altLang="ja-JP" sz="900" b="0">
              <a:latin typeface="ＭＳ Ｐゴシック" panose="020B0600070205080204" pitchFamily="50" charset="-128"/>
              <a:ea typeface="ＭＳ Ｐゴシック" panose="020B0600070205080204" pitchFamily="50" charset="-128"/>
            </a:rPr>
            <a:t>R1:9.3→R2:8.6</a:t>
          </a:r>
          <a:r>
            <a:rPr kumimoji="1" lang="ja-JP" altLang="en-US" sz="900" b="0">
              <a:latin typeface="ＭＳ Ｐゴシック" panose="020B0600070205080204" pitchFamily="50" charset="-128"/>
              <a:ea typeface="ＭＳ Ｐゴシック" panose="020B0600070205080204" pitchFamily="50" charset="-128"/>
            </a:rPr>
            <a:t>）したものの</a:t>
          </a:r>
          <a:r>
            <a:rPr kumimoji="1" lang="en-US" altLang="ja-JP" sz="900" b="0">
              <a:latin typeface="ＭＳ Ｐゴシック" panose="020B0600070205080204" pitchFamily="50" charset="-128"/>
              <a:ea typeface="ＭＳ Ｐゴシック" panose="020B0600070205080204" pitchFamily="50" charset="-128"/>
            </a:rPr>
            <a:t>3</a:t>
          </a:r>
          <a:r>
            <a:rPr kumimoji="1" lang="ja-JP" altLang="en-US" sz="900" b="0">
              <a:latin typeface="ＭＳ Ｐゴシック" panose="020B0600070205080204" pitchFamily="50" charset="-128"/>
              <a:ea typeface="ＭＳ Ｐゴシック" panose="020B0600070205080204" pitchFamily="50" charset="-128"/>
            </a:rPr>
            <a:t>ヶ年平均値は</a:t>
          </a:r>
          <a:r>
            <a:rPr kumimoji="1" lang="en-US" altLang="ja-JP" sz="900" b="0">
              <a:latin typeface="ＭＳ Ｐゴシック" panose="020B0600070205080204" pitchFamily="50" charset="-128"/>
              <a:ea typeface="ＭＳ Ｐゴシック" panose="020B0600070205080204" pitchFamily="50" charset="-128"/>
            </a:rPr>
            <a:t>9.4%</a:t>
          </a:r>
          <a:r>
            <a:rPr kumimoji="1" lang="ja-JP" altLang="en-US" sz="900" b="0">
              <a:latin typeface="ＭＳ Ｐゴシック" panose="020B0600070205080204" pitchFamily="50" charset="-128"/>
              <a:ea typeface="ＭＳ Ｐゴシック" panose="020B0600070205080204" pitchFamily="50" charset="-128"/>
            </a:rPr>
            <a:t>となり、前年度と比べ</a:t>
          </a:r>
          <a:r>
            <a:rPr kumimoji="1" lang="en-US" altLang="ja-JP" sz="900" b="0">
              <a:latin typeface="ＭＳ Ｐゴシック" panose="020B0600070205080204" pitchFamily="50" charset="-128"/>
              <a:ea typeface="ＭＳ Ｐゴシック" panose="020B0600070205080204" pitchFamily="50" charset="-128"/>
            </a:rPr>
            <a:t>0.3</a:t>
          </a:r>
          <a:r>
            <a:rPr kumimoji="1" lang="ja-JP" altLang="en-US" sz="900" b="0">
              <a:latin typeface="ＭＳ Ｐゴシック" panose="020B0600070205080204" pitchFamily="50" charset="-128"/>
              <a:ea typeface="ＭＳ Ｐゴシック" panose="020B0600070205080204" pitchFamily="50" charset="-128"/>
            </a:rPr>
            <a:t>％悪化した。</a:t>
          </a:r>
        </a:p>
        <a:p>
          <a:r>
            <a:rPr kumimoji="1" lang="ja-JP" altLang="en-US" sz="900" b="0">
              <a:latin typeface="ＭＳ Ｐゴシック" panose="020B0600070205080204" pitchFamily="50" charset="-128"/>
              <a:ea typeface="ＭＳ Ｐゴシック" panose="020B0600070205080204" pitchFamily="50" charset="-128"/>
            </a:rPr>
            <a:t>　今後は、統合学校給食センター建設事業や役場新庁舎整備事業をはじめとする大型事業の元金償還の開始に伴う元利償還金の増（令和</a:t>
          </a:r>
          <a:r>
            <a:rPr kumimoji="1" lang="en-US" altLang="ja-JP" sz="900" b="0">
              <a:latin typeface="ＭＳ Ｐゴシック" panose="020B0600070205080204" pitchFamily="50" charset="-128"/>
              <a:ea typeface="ＭＳ Ｐゴシック" panose="020B0600070205080204" pitchFamily="50" charset="-128"/>
            </a:rPr>
            <a:t>5</a:t>
          </a:r>
          <a:r>
            <a:rPr kumimoji="1" lang="ja-JP" altLang="en-US" sz="900" b="0">
              <a:latin typeface="ＭＳ Ｐゴシック" panose="020B0600070205080204" pitchFamily="50" charset="-128"/>
              <a:ea typeface="ＭＳ Ｐゴシック" panose="020B0600070205080204" pitchFamily="50" charset="-128"/>
            </a:rPr>
            <a:t>年度にピークを迎える）が見込まれるため、町総合振興計画や政策ヒアリングによる事業の峻別や越前町財政健全化計画（財政中期計画）の着実な推進により、地方債発行の対象となる事業を計画的に実施し、健全で持続可能な財政運営に努める。</a:t>
          </a:r>
        </a:p>
        <a:p>
          <a:endParaRPr kumimoji="1" lang="ja-JP" altLang="en-US" sz="900" b="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65859</xdr:rowOff>
    </xdr:from>
    <xdr:to>
      <xdr:col>81</xdr:col>
      <xdr:colOff>44450</xdr:colOff>
      <xdr:row>41</xdr:row>
      <xdr:rowOff>86541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9530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38281</xdr:rowOff>
    </xdr:from>
    <xdr:to>
      <xdr:col>77</xdr:col>
      <xdr:colOff>44450</xdr:colOff>
      <xdr:row>41</xdr:row>
      <xdr:rowOff>65859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677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38281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3326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65859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332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35741</xdr:rowOff>
    </xdr:from>
    <xdr:to>
      <xdr:col>81</xdr:col>
      <xdr:colOff>95250</xdr:colOff>
      <xdr:row>41</xdr:row>
      <xdr:rowOff>137341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7818</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15059</xdr:rowOff>
    </xdr:from>
    <xdr:to>
      <xdr:col>77</xdr:col>
      <xdr:colOff>95250</xdr:colOff>
      <xdr:row>41</xdr:row>
      <xdr:rowOff>116659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101436</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158931</xdr:rowOff>
    </xdr:from>
    <xdr:to>
      <xdr:col>73</xdr:col>
      <xdr:colOff>44450</xdr:colOff>
      <xdr:row>41</xdr:row>
      <xdr:rowOff>89081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73858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将来負担比率については、プライマリーバランスを考慮した計画的な地方債の発行により、毎年地方債残高が減少していたが、平成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年度にかけて統合学校給食センター建設事業に係る地方債の発行、平成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年度から令和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年度にかけて役場本庁舎建設に係る地方債の発行と大型事業が続いている影響で、地方債残高が増加に転じたため、将来負担額が前年度比</a:t>
          </a:r>
          <a:r>
            <a:rPr kumimoji="1" lang="en-US" altLang="ja-JP" sz="900">
              <a:latin typeface="ＭＳ Ｐゴシック" panose="020B0600070205080204" pitchFamily="50" charset="-128"/>
              <a:ea typeface="ＭＳ Ｐゴシック" panose="020B0600070205080204" pitchFamily="50" charset="-128"/>
            </a:rPr>
            <a:t>1,332,984</a:t>
          </a:r>
          <a:r>
            <a:rPr kumimoji="1" lang="ja-JP" altLang="en-US" sz="900">
              <a:latin typeface="ＭＳ Ｐゴシック" panose="020B0600070205080204" pitchFamily="50" charset="-128"/>
              <a:ea typeface="ＭＳ Ｐゴシック" panose="020B0600070205080204" pitchFamily="50" charset="-128"/>
            </a:rPr>
            <a:t>千円増の</a:t>
          </a:r>
          <a:r>
            <a:rPr kumimoji="1" lang="en-US" altLang="ja-JP" sz="900">
              <a:latin typeface="ＭＳ Ｐゴシック" panose="020B0600070205080204" pitchFamily="50" charset="-128"/>
              <a:ea typeface="ＭＳ Ｐゴシック" panose="020B0600070205080204" pitchFamily="50" charset="-128"/>
            </a:rPr>
            <a:t>19,594,532</a:t>
          </a:r>
          <a:r>
            <a:rPr kumimoji="1" lang="ja-JP" altLang="en-US" sz="900">
              <a:latin typeface="ＭＳ Ｐゴシック" panose="020B0600070205080204" pitchFamily="50" charset="-128"/>
              <a:ea typeface="ＭＳ Ｐゴシック" panose="020B0600070205080204" pitchFamily="50" charset="-128"/>
            </a:rPr>
            <a:t>千円となり、普通交付税の増により標準財政規模が増（</a:t>
          </a:r>
          <a:r>
            <a:rPr kumimoji="1" lang="en-US" altLang="ja-JP" sz="900">
              <a:latin typeface="ＭＳ Ｐゴシック" panose="020B0600070205080204" pitchFamily="50" charset="-128"/>
              <a:ea typeface="ＭＳ Ｐゴシック" panose="020B0600070205080204" pitchFamily="50" charset="-128"/>
            </a:rPr>
            <a:t>7,663,352</a:t>
          </a:r>
          <a:r>
            <a:rPr kumimoji="1" lang="ja-JP" altLang="en-US" sz="900">
              <a:latin typeface="ＭＳ Ｐゴシック" panose="020B0600070205080204" pitchFamily="50" charset="-128"/>
              <a:ea typeface="ＭＳ Ｐゴシック" panose="020B0600070205080204" pitchFamily="50" charset="-128"/>
            </a:rPr>
            <a:t>千円、対前年度比</a:t>
          </a:r>
          <a:r>
            <a:rPr kumimoji="1" lang="en-US" altLang="ja-JP" sz="900">
              <a:latin typeface="ＭＳ Ｐゴシック" panose="020B0600070205080204" pitchFamily="50" charset="-128"/>
              <a:ea typeface="ＭＳ Ｐゴシック" panose="020B0600070205080204" pitchFamily="50" charset="-128"/>
            </a:rPr>
            <a:t>218,264</a:t>
          </a:r>
          <a:r>
            <a:rPr kumimoji="1" lang="ja-JP" altLang="en-US" sz="900">
              <a:latin typeface="ＭＳ Ｐゴシック" panose="020B0600070205080204" pitchFamily="50" charset="-128"/>
              <a:ea typeface="ＭＳ Ｐゴシック" panose="020B0600070205080204" pitchFamily="50" charset="-128"/>
            </a:rPr>
            <a:t>千円）となったものの、将来負担比率は前年度から</a:t>
          </a:r>
          <a:r>
            <a:rPr kumimoji="1" lang="en-US" altLang="ja-JP" sz="900">
              <a:latin typeface="ＭＳ Ｐゴシック" panose="020B0600070205080204" pitchFamily="50" charset="-128"/>
              <a:ea typeface="ＭＳ Ｐゴシック" panose="020B0600070205080204" pitchFamily="50" charset="-128"/>
            </a:rPr>
            <a:t>9.7</a:t>
          </a:r>
          <a:r>
            <a:rPr kumimoji="1" lang="ja-JP" altLang="en-US" sz="900">
              <a:latin typeface="ＭＳ Ｐゴシック" panose="020B0600070205080204" pitchFamily="50" charset="-128"/>
              <a:ea typeface="ＭＳ Ｐゴシック" panose="020B0600070205080204" pitchFamily="50" charset="-128"/>
            </a:rPr>
            <a:t>％悪化し</a:t>
          </a:r>
          <a:r>
            <a:rPr kumimoji="1" lang="en-US" altLang="ja-JP" sz="900">
              <a:latin typeface="ＭＳ Ｐゴシック" panose="020B0600070205080204" pitchFamily="50" charset="-128"/>
              <a:ea typeface="ＭＳ Ｐゴシック" panose="020B0600070205080204" pitchFamily="50" charset="-128"/>
            </a:rPr>
            <a:t>25.9</a:t>
          </a:r>
          <a:r>
            <a:rPr kumimoji="1" lang="ja-JP" altLang="en-US" sz="900">
              <a:latin typeface="ＭＳ Ｐゴシック" panose="020B0600070205080204" pitchFamily="50" charset="-128"/>
              <a:ea typeface="ＭＳ Ｐゴシック" panose="020B0600070205080204" pitchFamily="50" charset="-128"/>
            </a:rPr>
            <a:t>％となった。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将来負担比率の算定に用いる地方債残高は令和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がピークとなる見込みであり、大型事業は一段落となるが、新型コロナの影響による景気低迷などから標準税収入額の減少による標準財政規模の減が見込まれるため、人口規模に見合った適正な事業の実施、法令に基づく基金の積み立ての推進など、持続可能な財政基盤の確立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99060</xdr:rowOff>
    </xdr:from>
    <xdr:to>
      <xdr:col>81</xdr:col>
      <xdr:colOff>44450</xdr:colOff>
      <xdr:row>15</xdr:row>
      <xdr:rowOff>39068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499360"/>
          <a:ext cx="838200" cy="1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25521</xdr:rowOff>
    </xdr:from>
    <xdr:to>
      <xdr:col>77</xdr:col>
      <xdr:colOff>44450</xdr:colOff>
      <xdr:row>14</xdr:row>
      <xdr:rowOff>99060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425821"/>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167096</xdr:rowOff>
    </xdr:from>
    <xdr:to>
      <xdr:col>72</xdr:col>
      <xdr:colOff>203200</xdr:colOff>
      <xdr:row>14</xdr:row>
      <xdr:rowOff>25521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395946"/>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79483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7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106196</xdr:rowOff>
    </xdr:from>
    <xdr:to>
      <xdr:col>68</xdr:col>
      <xdr:colOff>152400</xdr:colOff>
      <xdr:row>13</xdr:row>
      <xdr:rowOff>167096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335046"/>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109358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0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126594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159718</xdr:rowOff>
    </xdr:from>
    <xdr:to>
      <xdr:col>81</xdr:col>
      <xdr:colOff>95250</xdr:colOff>
      <xdr:row>15</xdr:row>
      <xdr:rowOff>89868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131795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48260</xdr:rowOff>
    </xdr:from>
    <xdr:to>
      <xdr:col>77</xdr:col>
      <xdr:colOff>95250</xdr:colOff>
      <xdr:row>14</xdr:row>
      <xdr:rowOff>149860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134637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146171</xdr:rowOff>
    </xdr:from>
    <xdr:to>
      <xdr:col>73</xdr:col>
      <xdr:colOff>44450</xdr:colOff>
      <xdr:row>14</xdr:row>
      <xdr:rowOff>76321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86498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14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116296</xdr:rowOff>
    </xdr:from>
    <xdr:to>
      <xdr:col>68</xdr:col>
      <xdr:colOff>203200</xdr:colOff>
      <xdr:row>14</xdr:row>
      <xdr:rowOff>46446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56623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1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55396</xdr:rowOff>
    </xdr:from>
    <xdr:to>
      <xdr:col>64</xdr:col>
      <xdr:colOff>152400</xdr:colOff>
      <xdr:row>13</xdr:row>
      <xdr:rowOff>156996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167173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20,720
153.15
18,518,202
17,836,686
609,906
7,663,352
12,733,458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人件費に係る経常収支比率は、</a:t>
          </a:r>
          <a:r>
            <a:rPr kumimoji="1" lang="en-US" altLang="ja-JP" sz="900">
              <a:latin typeface="ＭＳ Ｐゴシック" panose="020B0600070205080204" pitchFamily="50" charset="-128"/>
              <a:ea typeface="ＭＳ Ｐゴシック" panose="020B0600070205080204" pitchFamily="50" charset="-128"/>
            </a:rPr>
            <a:t>23.7</a:t>
          </a:r>
          <a:r>
            <a:rPr kumimoji="1" lang="ja-JP" altLang="en-US" sz="900">
              <a:latin typeface="ＭＳ Ｐゴシック" panose="020B0600070205080204" pitchFamily="50" charset="-128"/>
              <a:ea typeface="ＭＳ Ｐゴシック" panose="020B0600070205080204" pitchFamily="50" charset="-128"/>
            </a:rPr>
            <a:t>％となり、前年度と比べて</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％悪化した。ただ、全国平均、福井県平均、類似団体平均と比べると低い状況となっている。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前年度と比べ悪化した要因としては、会計年度任用職員制度の開始により、臨時職員賃金等が会計年度任用職員人件費となり物件費から人件費に移行したことが要因である。（令和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年度会計年度任用職員報酬全体額</a:t>
          </a:r>
          <a:r>
            <a:rPr kumimoji="1" lang="en-US" altLang="ja-JP" sz="900">
              <a:latin typeface="ＭＳ Ｐゴシック" panose="020B0600070205080204" pitchFamily="50" charset="-128"/>
              <a:ea typeface="ＭＳ Ｐゴシック" panose="020B0600070205080204" pitchFamily="50" charset="-128"/>
            </a:rPr>
            <a:t>:172,015</a:t>
          </a:r>
          <a:r>
            <a:rPr kumimoji="1" lang="ja-JP" altLang="en-US" sz="900">
              <a:latin typeface="ＭＳ Ｐゴシック" panose="020B0600070205080204" pitchFamily="50" charset="-128"/>
              <a:ea typeface="ＭＳ Ｐゴシック" panose="020B0600070205080204" pitchFamily="50" charset="-128"/>
            </a:rPr>
            <a:t>千円）また、</a:t>
          </a:r>
          <a:r>
            <a:rPr kumimoji="1" lang="en-US" altLang="ja-JP" sz="900">
              <a:latin typeface="ＭＳ Ｐゴシック" panose="020B0600070205080204" pitchFamily="50" charset="-128"/>
              <a:ea typeface="ＭＳ Ｐゴシック" panose="020B0600070205080204" pitchFamily="50" charset="-128"/>
            </a:rPr>
            <a:t>R3.1</a:t>
          </a:r>
          <a:r>
            <a:rPr kumimoji="1" lang="ja-JP" altLang="en-US" sz="900">
              <a:latin typeface="ＭＳ Ｐゴシック" panose="020B0600070205080204" pitchFamily="50" charset="-128"/>
              <a:ea typeface="ＭＳ Ｐゴシック" panose="020B0600070205080204" pitchFamily="50" charset="-128"/>
            </a:rPr>
            <a:t>豪雪に係る除排雪対応職員の時間外勤務手当の増も要因となっている。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今後も、一部事務組合等の広域連携による事務の効率化や既存施設の統廃合を含めた適正な管理に加え、職員の定員管理や配置を適正に行うことにより、人件費の抑制に努める。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16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16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3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物件費に係る経常収支比率は</a:t>
          </a:r>
          <a:r>
            <a:rPr kumimoji="1" lang="en-US" altLang="ja-JP" sz="900">
              <a:latin typeface="ＭＳ Ｐゴシック" panose="020B0600070205080204" pitchFamily="50" charset="-128"/>
              <a:ea typeface="ＭＳ Ｐゴシック" panose="020B0600070205080204" pitchFamily="50" charset="-128"/>
            </a:rPr>
            <a:t>17.5</a:t>
          </a:r>
          <a:r>
            <a:rPr kumimoji="1" lang="ja-JP" altLang="en-US" sz="900">
              <a:latin typeface="ＭＳ Ｐゴシック" panose="020B0600070205080204" pitchFamily="50" charset="-128"/>
              <a:ea typeface="ＭＳ Ｐゴシック" panose="020B0600070205080204" pitchFamily="50" charset="-128"/>
            </a:rPr>
            <a:t>％となり、前年度と比べ</a:t>
          </a:r>
          <a:r>
            <a:rPr kumimoji="1" lang="en-US" altLang="ja-JP" sz="900">
              <a:latin typeface="ＭＳ Ｐゴシック" panose="020B0600070205080204" pitchFamily="50" charset="-128"/>
              <a:ea typeface="ＭＳ Ｐゴシック" panose="020B0600070205080204" pitchFamily="50" charset="-128"/>
            </a:rPr>
            <a:t>0.9</a:t>
          </a:r>
          <a:r>
            <a:rPr kumimoji="1" lang="ja-JP" altLang="en-US" sz="900">
              <a:latin typeface="ＭＳ Ｐゴシック" panose="020B0600070205080204" pitchFamily="50" charset="-128"/>
              <a:ea typeface="ＭＳ Ｐゴシック" panose="020B0600070205080204" pitchFamily="50" charset="-128"/>
            </a:rPr>
            <a:t>％改善した。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全国平均、福井県平均、類似団体平均に比べ高い状況となっている。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れは、ふるさと納税の増に伴う業務委託の増、スクールバスの増便によるスクールバス運行委託料の増、観光施設指定管理委託料の増があったものの、臨時職員賃金などが会計年度任用職員人件費に移行したことで物件費が減となったことが要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年々物件費の経常収支比率が悪化傾向にあることから、内部努力の徹底に加え、施設管理の包括外部委託など新たな取組も検討するとともに、個別施設計画、公共施設等総合管理計画に基づき、老朽化した既存施設の統廃合を進め、施設管理費等の経常経費を圧縮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105229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933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18</xdr:row>
      <xdr:rowOff>105229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51843"/>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2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99786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66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扶助費に係る経常収支比率は</a:t>
          </a:r>
          <a:r>
            <a:rPr kumimoji="1" lang="en-US" altLang="ja-JP" sz="900">
              <a:latin typeface="ＭＳ Ｐゴシック" panose="020B0600070205080204" pitchFamily="50" charset="-128"/>
              <a:ea typeface="ＭＳ Ｐゴシック" panose="020B0600070205080204" pitchFamily="50" charset="-128"/>
            </a:rPr>
            <a:t>9.0</a:t>
          </a:r>
          <a:r>
            <a:rPr kumimoji="1" lang="ja-JP" altLang="en-US" sz="900">
              <a:latin typeface="ＭＳ Ｐゴシック" panose="020B0600070205080204" pitchFamily="50" charset="-128"/>
              <a:ea typeface="ＭＳ Ｐゴシック" panose="020B0600070205080204" pitchFamily="50" charset="-128"/>
            </a:rPr>
            <a:t>％となり、前年度と比べ</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％改善した。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これは、扶助費全体額としては、前年度と比べ増加（</a:t>
          </a:r>
          <a:r>
            <a:rPr kumimoji="1" lang="en-US" altLang="ja-JP" sz="900">
              <a:latin typeface="ＭＳ Ｐゴシック" panose="020B0600070205080204" pitchFamily="50" charset="-128"/>
              <a:ea typeface="ＭＳ Ｐゴシック" panose="020B0600070205080204" pitchFamily="50" charset="-128"/>
            </a:rPr>
            <a:t>R1:1,909,134</a:t>
          </a:r>
          <a:r>
            <a:rPr kumimoji="1" lang="ja-JP" altLang="en-US" sz="900">
              <a:latin typeface="ＭＳ Ｐゴシック" panose="020B0600070205080204" pitchFamily="50" charset="-128"/>
              <a:ea typeface="ＭＳ Ｐゴシック" panose="020B0600070205080204" pitchFamily="50" charset="-128"/>
            </a:rPr>
            <a:t>千円→</a:t>
          </a:r>
          <a:r>
            <a:rPr kumimoji="1" lang="en-US" altLang="ja-JP" sz="900">
              <a:latin typeface="ＭＳ Ｐゴシック" panose="020B0600070205080204" pitchFamily="50" charset="-128"/>
              <a:ea typeface="ＭＳ Ｐゴシック" panose="020B0600070205080204" pitchFamily="50" charset="-128"/>
            </a:rPr>
            <a:t>R2:2,038,587</a:t>
          </a:r>
          <a:r>
            <a:rPr kumimoji="1" lang="ja-JP" altLang="en-US" sz="900">
              <a:latin typeface="ＭＳ Ｐゴシック" panose="020B0600070205080204" pitchFamily="50" charset="-128"/>
              <a:ea typeface="ＭＳ Ｐゴシック" panose="020B0600070205080204" pitchFamily="50" charset="-128"/>
            </a:rPr>
            <a:t>千円）したものの、</a:t>
          </a:r>
          <a:r>
            <a:rPr kumimoji="1" lang="en-US" altLang="ja-JP" sz="900">
              <a:latin typeface="ＭＳ Ｐゴシック" panose="020B0600070205080204" pitchFamily="50" charset="-128"/>
              <a:ea typeface="ＭＳ Ｐゴシック" panose="020B0600070205080204" pitchFamily="50" charset="-128"/>
            </a:rPr>
            <a:t>10/10</a:t>
          </a:r>
          <a:r>
            <a:rPr kumimoji="1" lang="ja-JP" altLang="en-US" sz="900">
              <a:latin typeface="ＭＳ Ｐゴシック" panose="020B0600070205080204" pitchFamily="50" charset="-128"/>
              <a:ea typeface="ＭＳ Ｐゴシック" panose="020B0600070205080204" pitchFamily="50" charset="-128"/>
            </a:rPr>
            <a:t>補助事業である子育て世帯臨時特別給付金事業や新型コロナウイルス感染症対策事業などが増えたことによるものであったため、経常経費充当一般財源としては減となったことが要因である。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ただし、扶助費の経常収支比率は高止まりの状況が続いており、今後も、健康増進施策の実施による社会福祉費の抑制を図りながら、福祉サービスの充実を図っていく。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33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56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％となり、前年度と比べ</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％悪化した。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その他の経費としては維持補修費や繰出金が挙げられる。悪化した要因として、繰出金において後期高齢者医療広域連合負担金が、療養給付費が減少したことにより減となったことや、公共下水道事業特別会計、集落排水事業特別会計において起債の償還が進んだことにより繰出金が減となった一方で、維持補修費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R3.1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豪雪関連経費により大幅に増となったことが挙げられる。</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今後は、個別施設計画に基づく施設の適正管理に努め事務費の圧縮に努めるほか、簡易水道事業や下水道事業の法適化により資産を適正に把握・管理し繰出金の逓減を図る。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96520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7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57</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672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補助費等に係る経常収支比率は</a:t>
          </a:r>
          <a:r>
            <a:rPr kumimoji="1" lang="en-US" altLang="ja-JP" sz="900">
              <a:latin typeface="ＭＳ Ｐゴシック" panose="020B0600070205080204" pitchFamily="50" charset="-128"/>
              <a:ea typeface="ＭＳ Ｐゴシック" panose="020B0600070205080204" pitchFamily="50" charset="-128"/>
            </a:rPr>
            <a:t>19.5</a:t>
          </a:r>
          <a:r>
            <a:rPr kumimoji="1" lang="ja-JP" altLang="en-US" sz="900">
              <a:latin typeface="ＭＳ Ｐゴシック" panose="020B0600070205080204" pitchFamily="50" charset="-128"/>
              <a:ea typeface="ＭＳ Ｐゴシック" panose="020B0600070205080204" pitchFamily="50" charset="-128"/>
            </a:rPr>
            <a:t>％となり、前年度と比べ</a:t>
          </a:r>
          <a:r>
            <a:rPr kumimoji="1" lang="en-US" altLang="ja-JP" sz="900">
              <a:latin typeface="ＭＳ Ｐゴシック" panose="020B0600070205080204" pitchFamily="50" charset="-128"/>
              <a:ea typeface="ＭＳ Ｐゴシック" panose="020B0600070205080204" pitchFamily="50" charset="-128"/>
            </a:rPr>
            <a:t>1.3</a:t>
          </a:r>
          <a:r>
            <a:rPr kumimoji="1" lang="ja-JP" altLang="en-US" sz="900">
              <a:latin typeface="ＭＳ Ｐゴシック" panose="020B0600070205080204" pitchFamily="50" charset="-128"/>
              <a:ea typeface="ＭＳ Ｐゴシック" panose="020B0600070205080204" pitchFamily="50" charset="-128"/>
            </a:rPr>
            <a:t>％改善した。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全国平均、福井県平均、類似団体平均に比べ高い状況が続いており、これは、鯖江広域衛生施設組合のし尿処理・塵芥処理経費・施設整備費の増に伴う負担金や生活交通路線維持支援補助金、通学支援補助金など地域公共交通の維持に係る補助金が高止まりしていることや、鯖江・丹生消防組合の人件費・物件費に対する負担金の増、国民健康保険病院事業会計負担金の増などが大きな要因である。</a:t>
          </a:r>
        </a:p>
        <a:p>
          <a:r>
            <a:rPr kumimoji="1" lang="ja-JP" altLang="en-US" sz="900">
              <a:latin typeface="ＭＳ Ｐゴシック" panose="020B0600070205080204" pitchFamily="50" charset="-128"/>
              <a:ea typeface="ＭＳ Ｐゴシック" panose="020B0600070205080204" pitchFamily="50" charset="-128"/>
            </a:rPr>
            <a:t>　比率が改善した要因は毎年開催している町の</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大まつりが新型コロナの影響により中止となったことで実行委員会への補助金が大幅に減ったことが要因である。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今後は、補助金のサンセット方式の導入、事業評価制度の導入、繰出金の精査による基準外繰出金の圧縮など補助費等の削減に努める。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192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38</xdr:row>
      <xdr:rowOff>163576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826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72136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38</xdr:row>
      <xdr:rowOff>72136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912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公債費に係る経常収支比率は</a:t>
          </a:r>
          <a:r>
            <a:rPr kumimoji="1" lang="en-US" altLang="ja-JP" sz="900">
              <a:latin typeface="ＭＳ Ｐゴシック" panose="020B0600070205080204" pitchFamily="50" charset="-128"/>
              <a:ea typeface="ＭＳ Ｐゴシック" panose="020B0600070205080204" pitchFamily="50" charset="-128"/>
            </a:rPr>
            <a:t>14.8</a:t>
          </a:r>
          <a:r>
            <a:rPr kumimoji="1" lang="ja-JP" altLang="en-US" sz="900">
              <a:latin typeface="ＭＳ Ｐゴシック" panose="020B0600070205080204" pitchFamily="50" charset="-128"/>
              <a:ea typeface="ＭＳ Ｐゴシック" panose="020B0600070205080204" pitchFamily="50" charset="-128"/>
            </a:rPr>
            <a:t>％となり、前年度と比べて</a:t>
          </a:r>
          <a:r>
            <a:rPr kumimoji="1" lang="en-US" altLang="ja-JP" sz="900">
              <a:latin typeface="ＭＳ Ｐゴシック" panose="020B0600070205080204" pitchFamily="50" charset="-128"/>
              <a:ea typeface="ＭＳ Ｐゴシック" panose="020B0600070205080204" pitchFamily="50" charset="-128"/>
            </a:rPr>
            <a:t>0.4</a:t>
          </a:r>
          <a:r>
            <a:rPr kumimoji="1" lang="ja-JP" altLang="en-US" sz="900">
              <a:latin typeface="ＭＳ Ｐゴシック" panose="020B0600070205080204" pitchFamily="50" charset="-128"/>
              <a:ea typeface="ＭＳ Ｐゴシック" panose="020B0600070205080204" pitchFamily="50" charset="-128"/>
            </a:rPr>
            <a:t>％改善した。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類似団体平均と比べると依然として高いものの、徐々に改善してきている。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年度の地方債現在高は普通会計で</a:t>
          </a:r>
          <a:r>
            <a:rPr kumimoji="1" lang="en-US" altLang="ja-JP" sz="900">
              <a:latin typeface="ＭＳ Ｐゴシック" panose="020B0600070205080204" pitchFamily="50" charset="-128"/>
              <a:ea typeface="ＭＳ Ｐゴシック" panose="020B0600070205080204" pitchFamily="50" charset="-128"/>
            </a:rPr>
            <a:t>12,733,458</a:t>
          </a:r>
          <a:r>
            <a:rPr kumimoji="1" lang="ja-JP" altLang="en-US" sz="900">
              <a:latin typeface="ＭＳ Ｐゴシック" panose="020B0600070205080204" pitchFamily="50" charset="-128"/>
              <a:ea typeface="ＭＳ Ｐゴシック" panose="020B0600070205080204" pitchFamily="50" charset="-128"/>
            </a:rPr>
            <a:t>千円となっており、前年度と比べ</a:t>
          </a:r>
          <a:r>
            <a:rPr kumimoji="1" lang="en-US" altLang="ja-JP" sz="900">
              <a:latin typeface="ＭＳ Ｐゴシック" panose="020B0600070205080204" pitchFamily="50" charset="-128"/>
              <a:ea typeface="ＭＳ Ｐゴシック" panose="020B0600070205080204" pitchFamily="50" charset="-128"/>
            </a:rPr>
            <a:t>1,807,974</a:t>
          </a:r>
          <a:r>
            <a:rPr kumimoji="1" lang="ja-JP" altLang="en-US" sz="900">
              <a:latin typeface="ＭＳ Ｐゴシック" panose="020B0600070205080204" pitchFamily="50" charset="-128"/>
              <a:ea typeface="ＭＳ Ｐゴシック" panose="020B0600070205080204" pitchFamily="50" charset="-128"/>
            </a:rPr>
            <a:t>千円増加した。これは、令和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年度に本庁舎整備事業（役場新庁舎）やケーブルテレビ施設更改事業など大型事業を実施したことで大きく増加した。公債費については、平成</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年度に借り入れた人工芝ホッケー場整備事業や鯖江・丹生消防組合丹生分署建設事業などが償還終了したことにより、前年度に比べ</a:t>
          </a:r>
          <a:r>
            <a:rPr kumimoji="1" lang="en-US" altLang="ja-JP" sz="900">
              <a:latin typeface="ＭＳ Ｐゴシック" panose="020B0600070205080204" pitchFamily="50" charset="-128"/>
              <a:ea typeface="ＭＳ Ｐゴシック" panose="020B0600070205080204" pitchFamily="50" charset="-128"/>
            </a:rPr>
            <a:t>6,277</a:t>
          </a:r>
          <a:r>
            <a:rPr kumimoji="1" lang="ja-JP" altLang="en-US" sz="900">
              <a:latin typeface="ＭＳ Ｐゴシック" panose="020B0600070205080204" pitchFamily="50" charset="-128"/>
              <a:ea typeface="ＭＳ Ｐゴシック" panose="020B0600070205080204" pitchFamily="50" charset="-128"/>
            </a:rPr>
            <a:t>千円の減となった。ただし、近年の大型事業の実施による元利償還金のピークは令和</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年度に迎えることが見込まれているため、今後はプライマリーバランスを考慮した地方債の発行だけでなく、個別施設計画に基づく予防保全等により施設の長寿命化を図り、大規模改修に係る経費を抑制し、公債費負担の軽減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48623</xdr:rowOff>
    </xdr:from>
    <xdr:to>
      <xdr:col>24</xdr:col>
      <xdr:colOff>25400</xdr:colOff>
      <xdr:row>78</xdr:row>
      <xdr:rowOff>74749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217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74749</xdr:rowOff>
    </xdr:from>
    <xdr:to>
      <xdr:col>19</xdr:col>
      <xdr:colOff>187325</xdr:colOff>
      <xdr:row>78</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478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27395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50010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169273</xdr:rowOff>
    </xdr:from>
    <xdr:to>
      <xdr:col>24</xdr:col>
      <xdr:colOff>76200</xdr:colOff>
      <xdr:row>78</xdr:row>
      <xdr:rowOff>99423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141350</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23949</xdr:rowOff>
    </xdr:from>
    <xdr:to>
      <xdr:col>20</xdr:col>
      <xdr:colOff>38100</xdr:colOff>
      <xdr:row>78</xdr:row>
      <xdr:rowOff>125549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110326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8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148045</xdr:rowOff>
    </xdr:from>
    <xdr:to>
      <xdr:col>6</xdr:col>
      <xdr:colOff>171450</xdr:colOff>
      <xdr:row>79</xdr:row>
      <xdr:rowOff>78195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62972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公債費以外の経常収支比率は</a:t>
          </a:r>
          <a:r>
            <a:rPr kumimoji="1" lang="en-US" altLang="ja-JP" sz="900">
              <a:latin typeface="ＭＳ Ｐゴシック" panose="020B0600070205080204" pitchFamily="50" charset="-128"/>
              <a:ea typeface="ＭＳ Ｐゴシック" panose="020B0600070205080204" pitchFamily="50" charset="-128"/>
            </a:rPr>
            <a:t>82.8</a:t>
          </a:r>
          <a:r>
            <a:rPr kumimoji="1" lang="ja-JP" altLang="en-US" sz="900">
              <a:latin typeface="ＭＳ Ｐゴシック" panose="020B0600070205080204" pitchFamily="50" charset="-128"/>
              <a:ea typeface="ＭＳ Ｐゴシック" panose="020B0600070205080204" pitchFamily="50" charset="-128"/>
            </a:rPr>
            <a:t>％となり、前年度に比べ</a:t>
          </a:r>
          <a:r>
            <a:rPr kumimoji="1" lang="en-US" altLang="ja-JP" sz="900">
              <a:latin typeface="ＭＳ Ｐゴシック" panose="020B0600070205080204" pitchFamily="50" charset="-128"/>
              <a:ea typeface="ＭＳ Ｐゴシック" panose="020B0600070205080204" pitchFamily="50" charset="-128"/>
            </a:rPr>
            <a:t>0.7</a:t>
          </a:r>
          <a:r>
            <a:rPr kumimoji="1" lang="ja-JP" altLang="en-US" sz="900">
              <a:latin typeface="ＭＳ Ｐゴシック" panose="020B0600070205080204" pitchFamily="50" charset="-128"/>
              <a:ea typeface="ＭＳ Ｐゴシック" panose="020B0600070205080204" pitchFamily="50" charset="-128"/>
            </a:rPr>
            <a:t>ポイント改善した。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全国平均、福井県平均、類似団体平均と比べても高い状況にあり、類似団体の中でも</a:t>
          </a:r>
          <a:r>
            <a:rPr kumimoji="1" lang="en-US" altLang="ja-JP" sz="900">
              <a:latin typeface="ＭＳ Ｐゴシック" panose="020B0600070205080204" pitchFamily="50" charset="-128"/>
              <a:ea typeface="ＭＳ Ｐゴシック" panose="020B0600070205080204" pitchFamily="50" charset="-128"/>
            </a:rPr>
            <a:t>41</a:t>
          </a:r>
          <a:r>
            <a:rPr kumimoji="1" lang="ja-JP" altLang="en-US" sz="900">
              <a:latin typeface="ＭＳ Ｐゴシック" panose="020B0600070205080204" pitchFamily="50" charset="-128"/>
              <a:ea typeface="ＭＳ Ｐゴシック" panose="020B0600070205080204" pitchFamily="50" charset="-128"/>
            </a:rPr>
            <a:t>団体中</a:t>
          </a:r>
          <a:r>
            <a:rPr kumimoji="1" lang="en-US" altLang="ja-JP" sz="900">
              <a:latin typeface="ＭＳ Ｐゴシック" panose="020B0600070205080204" pitchFamily="50" charset="-128"/>
              <a:ea typeface="ＭＳ Ｐゴシック" panose="020B0600070205080204" pitchFamily="50" charset="-128"/>
            </a:rPr>
            <a:t>39</a:t>
          </a:r>
          <a:r>
            <a:rPr kumimoji="1" lang="ja-JP" altLang="en-US" sz="900">
              <a:latin typeface="ＭＳ Ｐゴシック" panose="020B0600070205080204" pitchFamily="50" charset="-128"/>
              <a:ea typeface="ＭＳ Ｐゴシック" panose="020B0600070205080204" pitchFamily="50" charset="-128"/>
            </a:rPr>
            <a:t>位となっており、かなり悪い状況となっている。令和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年度は人件費以外は全ての項目において改善されているものの高止まりの状況となっている。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人口減少等の要因により地方交付税が減少し、更に新型コロナウイルスの影響により地方税も減収が見込まれるなど、厳しい財政状況が続くことが予想されるため、越前町財政健全化計画（町財政の中期計画）に基づき、物件費、補助費等の削減に努め、指定管理者や補助交付団体が効果的な事業を行っているかなどの基準を策定し、事業評価を行うなど事業費の逓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6281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79</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7665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85852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376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78</xdr:row>
      <xdr:rowOff>85852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70915"/>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78287</xdr:rowOff>
    </xdr:from>
    <xdr:to>
      <xdr:col>29</xdr:col>
      <xdr:colOff>127000</xdr:colOff>
      <xdr:row>15</xdr:row>
      <xdr:rowOff>14736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26212"/>
          <a:ext cx="647700" cy="107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14736</xdr:rowOff>
    </xdr:from>
    <xdr:to>
      <xdr:col>26</xdr:col>
      <xdr:colOff>50800</xdr:colOff>
      <xdr:row>15</xdr:row>
      <xdr:rowOff>61582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34111"/>
          <a:ext cx="698500" cy="46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45123</xdr:rowOff>
    </xdr:from>
    <xdr:to>
      <xdr:col>22</xdr:col>
      <xdr:colOff>114300</xdr:colOff>
      <xdr:row>15</xdr:row>
      <xdr:rowOff>61582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64498"/>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45123</xdr:rowOff>
    </xdr:from>
    <xdr:to>
      <xdr:col>18</xdr:col>
      <xdr:colOff>177800</xdr:colOff>
      <xdr:row>15</xdr:row>
      <xdr:rowOff>80507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64498"/>
          <a:ext cx="698500" cy="3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27487</xdr:rowOff>
    </xdr:from>
    <xdr:to>
      <xdr:col>29</xdr:col>
      <xdr:colOff>177800</xdr:colOff>
      <xdr:row>14</xdr:row>
      <xdr:rowOff>129087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7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44014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2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135386</xdr:rowOff>
    </xdr:from>
    <xdr:to>
      <xdr:col>26</xdr:col>
      <xdr:colOff>101600</xdr:colOff>
      <xdr:row>15</xdr:row>
      <xdr:rowOff>65536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8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75713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52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10782</xdr:rowOff>
    </xdr:from>
    <xdr:to>
      <xdr:col>22</xdr:col>
      <xdr:colOff>165100</xdr:colOff>
      <xdr:row>15</xdr:row>
      <xdr:rowOff>112382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3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122559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165773</xdr:rowOff>
    </xdr:from>
    <xdr:to>
      <xdr:col>19</xdr:col>
      <xdr:colOff>38100</xdr:colOff>
      <xdr:row>15</xdr:row>
      <xdr:rowOff>95923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1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106100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29707</xdr:rowOff>
    </xdr:from>
    <xdr:to>
      <xdr:col>15</xdr:col>
      <xdr:colOff>101600</xdr:colOff>
      <xdr:row>15</xdr:row>
      <xdr:rowOff>131307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4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141484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1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63659</xdr:rowOff>
    </xdr:from>
    <xdr:to>
      <xdr:col>29</xdr:col>
      <xdr:colOff>127000</xdr:colOff>
      <xdr:row>35</xdr:row>
      <xdr:rowOff>68917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74009"/>
          <a:ext cx="6477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xdr:rowOff>
    </xdr:from>
    <xdr:to>
      <xdr:col>26</xdr:col>
      <xdr:colOff>50800</xdr:colOff>
      <xdr:row>35</xdr:row>
      <xdr:rowOff>63659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10439"/>
          <a:ext cx="698500" cy="63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xdr:rowOff>
    </xdr:from>
    <xdr:to>
      <xdr:col>22</xdr:col>
      <xdr:colOff>114300</xdr:colOff>
      <xdr:row>35</xdr:row>
      <xdr:rowOff>133839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10439"/>
          <a:ext cx="698500" cy="133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115513</xdr:rowOff>
    </xdr:from>
    <xdr:to>
      <xdr:col>18</xdr:col>
      <xdr:colOff>177800</xdr:colOff>
      <xdr:row>35</xdr:row>
      <xdr:rowOff>133839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25863"/>
          <a:ext cx="6985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18117</xdr:rowOff>
    </xdr:from>
    <xdr:to>
      <xdr:col>29</xdr:col>
      <xdr:colOff>177800</xdr:colOff>
      <xdr:row>35</xdr:row>
      <xdr:rowOff>119717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2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206094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12859</xdr:rowOff>
    </xdr:from>
    <xdr:to>
      <xdr:col>26</xdr:col>
      <xdr:colOff>101600</xdr:colOff>
      <xdr:row>35</xdr:row>
      <xdr:rowOff>114459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2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124636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9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292189</xdr:rowOff>
    </xdr:from>
    <xdr:to>
      <xdr:col>22</xdr:col>
      <xdr:colOff>165100</xdr:colOff>
      <xdr:row>35</xdr:row>
      <xdr:rowOff>50889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5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61066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2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83039</xdr:rowOff>
    </xdr:from>
    <xdr:to>
      <xdr:col>19</xdr:col>
      <xdr:colOff>38100</xdr:colOff>
      <xdr:row>35</xdr:row>
      <xdr:rowOff>184639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93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194816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6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64713</xdr:rowOff>
    </xdr:from>
    <xdr:to>
      <xdr:col>15</xdr:col>
      <xdr:colOff>101600</xdr:colOff>
      <xdr:row>35</xdr:row>
      <xdr:rowOff>166313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176490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4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20,720
153.15
18,518,202
17,836,686
609,906
7,663,352
12,733,458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54824</xdr:rowOff>
    </xdr:from>
    <xdr:to>
      <xdr:col>24</xdr:col>
      <xdr:colOff>63500</xdr:colOff>
      <xdr:row>35</xdr:row>
      <xdr:rowOff>37679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84124"/>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37679</xdr:rowOff>
    </xdr:from>
    <xdr:to>
      <xdr:col>19</xdr:col>
      <xdr:colOff>177800</xdr:colOff>
      <xdr:row>35</xdr:row>
      <xdr:rowOff>66875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38429"/>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49811</xdr:rowOff>
    </xdr:from>
    <xdr:to>
      <xdr:col>15</xdr:col>
      <xdr:colOff>50800</xdr:colOff>
      <xdr:row>35</xdr:row>
      <xdr:rowOff>66875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50561"/>
          <a:ext cx="8890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49811</xdr:rowOff>
    </xdr:from>
    <xdr:to>
      <xdr:col>10</xdr:col>
      <xdr:colOff>114300</xdr:colOff>
      <xdr:row>35</xdr:row>
      <xdr:rowOff>61894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056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4024</xdr:rowOff>
    </xdr:from>
    <xdr:to>
      <xdr:col>24</xdr:col>
      <xdr:colOff>114300</xdr:colOff>
      <xdr:row>34</xdr:row>
      <xdr:rowOff>105624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26901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158329</xdr:rowOff>
    </xdr:from>
    <xdr:to>
      <xdr:col>20</xdr:col>
      <xdr:colOff>38100</xdr:colOff>
      <xdr:row>35</xdr:row>
      <xdr:rowOff>88479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105006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6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16075</xdr:rowOff>
    </xdr:from>
    <xdr:to>
      <xdr:col>15</xdr:col>
      <xdr:colOff>101600</xdr:colOff>
      <xdr:row>35</xdr:row>
      <xdr:rowOff>117675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134202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170461</xdr:rowOff>
    </xdr:from>
    <xdr:to>
      <xdr:col>10</xdr:col>
      <xdr:colOff>165100</xdr:colOff>
      <xdr:row>35</xdr:row>
      <xdr:rowOff>100611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117138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7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11094</xdr:rowOff>
    </xdr:from>
    <xdr:to>
      <xdr:col>6</xdr:col>
      <xdr:colOff>38100</xdr:colOff>
      <xdr:row>35</xdr:row>
      <xdr:rowOff>112694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129221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111106</xdr:rowOff>
    </xdr:from>
    <xdr:to>
      <xdr:col>24</xdr:col>
      <xdr:colOff>63500</xdr:colOff>
      <xdr:row>54</xdr:row>
      <xdr:rowOff>126136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26506"/>
          <a:ext cx="838200" cy="35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126136</xdr:rowOff>
    </xdr:from>
    <xdr:to>
      <xdr:col>19</xdr:col>
      <xdr:colOff>177800</xdr:colOff>
      <xdr:row>55</xdr:row>
      <xdr:rowOff>3302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84436"/>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3302</xdr:rowOff>
    </xdr:from>
    <xdr:to>
      <xdr:col>15</xdr:col>
      <xdr:colOff>50800</xdr:colOff>
      <xdr:row>55</xdr:row>
      <xdr:rowOff>102553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33052"/>
          <a:ext cx="889000" cy="9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102553</xdr:rowOff>
    </xdr:from>
    <xdr:to>
      <xdr:col>10</xdr:col>
      <xdr:colOff>114300</xdr:colOff>
      <xdr:row>55</xdr:row>
      <xdr:rowOff>114668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32303"/>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60306</xdr:rowOff>
    </xdr:from>
    <xdr:to>
      <xdr:col>24</xdr:col>
      <xdr:colOff>114300</xdr:colOff>
      <xdr:row>52</xdr:row>
      <xdr:rowOff>161906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83183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75336</xdr:rowOff>
    </xdr:from>
    <xdr:to>
      <xdr:col>20</xdr:col>
      <xdr:colOff>38100</xdr:colOff>
      <xdr:row>55</xdr:row>
      <xdr:rowOff>5486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22013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123952</xdr:rowOff>
    </xdr:from>
    <xdr:to>
      <xdr:col>15</xdr:col>
      <xdr:colOff>101600</xdr:colOff>
      <xdr:row>55</xdr:row>
      <xdr:rowOff>54102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70629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5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51753</xdr:rowOff>
    </xdr:from>
    <xdr:to>
      <xdr:col>10</xdr:col>
      <xdr:colOff>165100</xdr:colOff>
      <xdr:row>55</xdr:row>
      <xdr:rowOff>153353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169880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63868</xdr:rowOff>
    </xdr:from>
    <xdr:to>
      <xdr:col>6</xdr:col>
      <xdr:colOff>38100</xdr:colOff>
      <xdr:row>55</xdr:row>
      <xdr:rowOff>165468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156595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82493</xdr:rowOff>
    </xdr:from>
    <xdr:to>
      <xdr:col>24</xdr:col>
      <xdr:colOff>63500</xdr:colOff>
      <xdr:row>75</xdr:row>
      <xdr:rowOff>129013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598343"/>
          <a:ext cx="838200" cy="38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xdr:rowOff>
    </xdr:from>
    <xdr:to>
      <xdr:col>19</xdr:col>
      <xdr:colOff>177800</xdr:colOff>
      <xdr:row>75</xdr:row>
      <xdr:rowOff>129013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858832"/>
          <a:ext cx="889000" cy="1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597</xdr:rowOff>
    </xdr:from>
    <xdr:to>
      <xdr:col>15</xdr:col>
      <xdr:colOff>50800</xdr:colOff>
      <xdr:row>75</xdr:row>
      <xdr:rowOff>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344997"/>
          <a:ext cx="889000" cy="5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597</xdr:rowOff>
    </xdr:from>
    <xdr:to>
      <xdr:col>10</xdr:col>
      <xdr:colOff>114300</xdr:colOff>
      <xdr:row>75</xdr:row>
      <xdr:rowOff>56832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344997"/>
          <a:ext cx="889000" cy="5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31693</xdr:rowOff>
    </xdr:from>
    <xdr:to>
      <xdr:col>24</xdr:col>
      <xdr:colOff>114300</xdr:colOff>
      <xdr:row>73</xdr:row>
      <xdr:rowOff>133293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5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54570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3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78213</xdr:rowOff>
    </xdr:from>
    <xdr:to>
      <xdr:col>20</xdr:col>
      <xdr:colOff>38100</xdr:colOff>
      <xdr:row>76</xdr:row>
      <xdr:rowOff>8362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36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24890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71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120732</xdr:rowOff>
    </xdr:from>
    <xdr:to>
      <xdr:col>15</xdr:col>
      <xdr:colOff>101600</xdr:colOff>
      <xdr:row>75</xdr:row>
      <xdr:rowOff>50882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0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67409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58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121247</xdr:rowOff>
    </xdr:from>
    <xdr:to>
      <xdr:col>10</xdr:col>
      <xdr:colOff>165100</xdr:colOff>
      <xdr:row>72</xdr:row>
      <xdr:rowOff>51397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2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67924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0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6032</xdr:rowOff>
    </xdr:from>
    <xdr:to>
      <xdr:col>6</xdr:col>
      <xdr:colOff>38100</xdr:colOff>
      <xdr:row>75</xdr:row>
      <xdr:rowOff>107632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8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124159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64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152006</xdr:rowOff>
    </xdr:from>
    <xdr:to>
      <xdr:col>24</xdr:col>
      <xdr:colOff>63500</xdr:colOff>
      <xdr:row>93</xdr:row>
      <xdr:rowOff>129451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925406"/>
          <a:ext cx="838200" cy="1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129451</xdr:rowOff>
    </xdr:from>
    <xdr:to>
      <xdr:col>19</xdr:col>
      <xdr:colOff>177800</xdr:colOff>
      <xdr:row>94</xdr:row>
      <xdr:rowOff>16827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74301"/>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164960</xdr:rowOff>
    </xdr:from>
    <xdr:to>
      <xdr:col>15</xdr:col>
      <xdr:colOff>50800</xdr:colOff>
      <xdr:row>94</xdr:row>
      <xdr:rowOff>16827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10981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164960</xdr:rowOff>
    </xdr:from>
    <xdr:to>
      <xdr:col>10</xdr:col>
      <xdr:colOff>114300</xdr:colOff>
      <xdr:row>94</xdr:row>
      <xdr:rowOff>18617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109810"/>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101206</xdr:rowOff>
    </xdr:from>
    <xdr:to>
      <xdr:col>24</xdr:col>
      <xdr:colOff>114300</xdr:colOff>
      <xdr:row>93</xdr:row>
      <xdr:rowOff>31356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8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124083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7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78651</xdr:rowOff>
    </xdr:from>
    <xdr:to>
      <xdr:col>20</xdr:col>
      <xdr:colOff>38100</xdr:colOff>
      <xdr:row>94</xdr:row>
      <xdr:rowOff>8801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25328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79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137477</xdr:rowOff>
    </xdr:from>
    <xdr:to>
      <xdr:col>15</xdr:col>
      <xdr:colOff>101600</xdr:colOff>
      <xdr:row>94</xdr:row>
      <xdr:rowOff>67627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84154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8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114160</xdr:rowOff>
    </xdr:from>
    <xdr:to>
      <xdr:col>10</xdr:col>
      <xdr:colOff>165100</xdr:colOff>
      <xdr:row>94</xdr:row>
      <xdr:rowOff>44310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60837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8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139267</xdr:rowOff>
    </xdr:from>
    <xdr:to>
      <xdr:col>6</xdr:col>
      <xdr:colOff>38100</xdr:colOff>
      <xdr:row>94</xdr:row>
      <xdr:rowOff>69417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0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85944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58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72400</xdr:rowOff>
    </xdr:from>
    <xdr:to>
      <xdr:col>55</xdr:col>
      <xdr:colOff>0</xdr:colOff>
      <xdr:row>36</xdr:row>
      <xdr:rowOff>143624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558800"/>
          <a:ext cx="838200" cy="75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143624</xdr:rowOff>
    </xdr:from>
    <xdr:to>
      <xdr:col>50</xdr:col>
      <xdr:colOff>114300</xdr:colOff>
      <xdr:row>37</xdr:row>
      <xdr:rowOff>11798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1582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11798</xdr:rowOff>
    </xdr:from>
    <xdr:to>
      <xdr:col>45</xdr:col>
      <xdr:colOff>177800</xdr:colOff>
      <xdr:row>37</xdr:row>
      <xdr:rowOff>51986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55448"/>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51986</xdr:rowOff>
    </xdr:from>
    <xdr:to>
      <xdr:col>41</xdr:col>
      <xdr:colOff>50800</xdr:colOff>
      <xdr:row>37</xdr:row>
      <xdr:rowOff>86528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95636"/>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21600</xdr:rowOff>
    </xdr:from>
    <xdr:to>
      <xdr:col>55</xdr:col>
      <xdr:colOff>50800</xdr:colOff>
      <xdr:row>32</xdr:row>
      <xdr:rowOff>123200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5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44477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35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92824</xdr:rowOff>
    </xdr:from>
    <xdr:to>
      <xdr:col>50</xdr:col>
      <xdr:colOff>165100</xdr:colOff>
      <xdr:row>37</xdr:row>
      <xdr:rowOff>22974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39501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4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132448</xdr:rowOff>
    </xdr:from>
    <xdr:to>
      <xdr:col>46</xdr:col>
      <xdr:colOff>38100</xdr:colOff>
      <xdr:row>37</xdr:row>
      <xdr:rowOff>62598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79125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07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1186</xdr:rowOff>
    </xdr:from>
    <xdr:to>
      <xdr:col>41</xdr:col>
      <xdr:colOff>101600</xdr:colOff>
      <xdr:row>37</xdr:row>
      <xdr:rowOff>102786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119313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35728</xdr:rowOff>
    </xdr:from>
    <xdr:to>
      <xdr:col>36</xdr:col>
      <xdr:colOff>165100</xdr:colOff>
      <xdr:row>37</xdr:row>
      <xdr:rowOff>137328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153855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152571</xdr:rowOff>
    </xdr:from>
    <xdr:to>
      <xdr:col>55</xdr:col>
      <xdr:colOff>0</xdr:colOff>
      <xdr:row>54</xdr:row>
      <xdr:rowOff>35405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8725071"/>
          <a:ext cx="838200" cy="56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141780</xdr:rowOff>
    </xdr:from>
    <xdr:to>
      <xdr:col>50</xdr:col>
      <xdr:colOff>114300</xdr:colOff>
      <xdr:row>54</xdr:row>
      <xdr:rowOff>35405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228630"/>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141780</xdr:rowOff>
    </xdr:from>
    <xdr:to>
      <xdr:col>45</xdr:col>
      <xdr:colOff>177800</xdr:colOff>
      <xdr:row>55</xdr:row>
      <xdr:rowOff>49761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228630"/>
          <a:ext cx="889000" cy="2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40716</xdr:rowOff>
    </xdr:from>
    <xdr:to>
      <xdr:col>41</xdr:col>
      <xdr:colOff>50800</xdr:colOff>
      <xdr:row>55</xdr:row>
      <xdr:rowOff>49761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470466"/>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101771</xdr:rowOff>
    </xdr:from>
    <xdr:to>
      <xdr:col>55</xdr:col>
      <xdr:colOff>50800</xdr:colOff>
      <xdr:row>51</xdr:row>
      <xdr:rowOff>31921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86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54798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86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156055</xdr:rowOff>
    </xdr:from>
    <xdr:to>
      <xdr:col>50</xdr:col>
      <xdr:colOff>165100</xdr:colOff>
      <xdr:row>54</xdr:row>
      <xdr:rowOff>86205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2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102732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0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90980</xdr:rowOff>
    </xdr:from>
    <xdr:to>
      <xdr:col>46</xdr:col>
      <xdr:colOff>38100</xdr:colOff>
      <xdr:row>54</xdr:row>
      <xdr:rowOff>21130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1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37657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95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170411</xdr:rowOff>
    </xdr:from>
    <xdr:to>
      <xdr:col>41</xdr:col>
      <xdr:colOff>101600</xdr:colOff>
      <xdr:row>55</xdr:row>
      <xdr:rowOff>100561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42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117088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20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161366</xdr:rowOff>
    </xdr:from>
    <xdr:to>
      <xdr:col>36</xdr:col>
      <xdr:colOff>165100</xdr:colOff>
      <xdr:row>55</xdr:row>
      <xdr:rowOff>91516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4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108043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1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128994</xdr:rowOff>
    </xdr:from>
    <xdr:to>
      <xdr:col>55</xdr:col>
      <xdr:colOff>0</xdr:colOff>
      <xdr:row>74</xdr:row>
      <xdr:rowOff>11202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1959044"/>
          <a:ext cx="838200" cy="7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163576</xdr:rowOff>
    </xdr:from>
    <xdr:to>
      <xdr:col>50</xdr:col>
      <xdr:colOff>114300</xdr:colOff>
      <xdr:row>74</xdr:row>
      <xdr:rowOff>11202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336526"/>
          <a:ext cx="889000" cy="3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163576</xdr:rowOff>
    </xdr:from>
    <xdr:to>
      <xdr:col>45</xdr:col>
      <xdr:colOff>177800</xdr:colOff>
      <xdr:row>75</xdr:row>
      <xdr:rowOff>51181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336526"/>
          <a:ext cx="889000" cy="5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124561</xdr:rowOff>
    </xdr:from>
    <xdr:to>
      <xdr:col>41</xdr:col>
      <xdr:colOff>50800</xdr:colOff>
      <xdr:row>75</xdr:row>
      <xdr:rowOff>51181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811861"/>
          <a:ext cx="8890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78194</xdr:rowOff>
    </xdr:from>
    <xdr:to>
      <xdr:col>55</xdr:col>
      <xdr:colOff>50800</xdr:colOff>
      <xdr:row>70</xdr:row>
      <xdr:rowOff>8344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19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31221</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186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131852</xdr:rowOff>
    </xdr:from>
    <xdr:to>
      <xdr:col>50</xdr:col>
      <xdr:colOff>165100</xdr:colOff>
      <xdr:row>74</xdr:row>
      <xdr:rowOff>62002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64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78529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4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112776</xdr:rowOff>
    </xdr:from>
    <xdr:to>
      <xdr:col>46</xdr:col>
      <xdr:colOff>38100</xdr:colOff>
      <xdr:row>72</xdr:row>
      <xdr:rowOff>42926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2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59453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0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381</xdr:rowOff>
    </xdr:from>
    <xdr:to>
      <xdr:col>41</xdr:col>
      <xdr:colOff>101600</xdr:colOff>
      <xdr:row>75</xdr:row>
      <xdr:rowOff>101981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8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118508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6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73761</xdr:rowOff>
    </xdr:from>
    <xdr:to>
      <xdr:col>36</xdr:col>
      <xdr:colOff>165100</xdr:colOff>
      <xdr:row>75</xdr:row>
      <xdr:rowOff>3911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7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20438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5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72740</xdr:rowOff>
    </xdr:from>
    <xdr:to>
      <xdr:col>55</xdr:col>
      <xdr:colOff>0</xdr:colOff>
      <xdr:row>95</xdr:row>
      <xdr:rowOff>138233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017590"/>
          <a:ext cx="838200" cy="40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138233</xdr:rowOff>
    </xdr:from>
    <xdr:to>
      <xdr:col>50</xdr:col>
      <xdr:colOff>114300</xdr:colOff>
      <xdr:row>97</xdr:row>
      <xdr:rowOff>89846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25983"/>
          <a:ext cx="889000" cy="29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99924</xdr:rowOff>
    </xdr:from>
    <xdr:to>
      <xdr:col>45</xdr:col>
      <xdr:colOff>177800</xdr:colOff>
      <xdr:row>97</xdr:row>
      <xdr:rowOff>89846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59124"/>
          <a:ext cx="889000" cy="16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99924</xdr:rowOff>
    </xdr:from>
    <xdr:to>
      <xdr:col>41</xdr:col>
      <xdr:colOff>50800</xdr:colOff>
      <xdr:row>97</xdr:row>
      <xdr:rowOff>70586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59124"/>
          <a:ext cx="889000" cy="1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21940</xdr:rowOff>
    </xdr:from>
    <xdr:to>
      <xdr:col>55</xdr:col>
      <xdr:colOff>50800</xdr:colOff>
      <xdr:row>93</xdr:row>
      <xdr:rowOff>123540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9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44817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8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87433</xdr:rowOff>
    </xdr:from>
    <xdr:to>
      <xdr:col>50</xdr:col>
      <xdr:colOff>165100</xdr:colOff>
      <xdr:row>96</xdr:row>
      <xdr:rowOff>17583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3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4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39046</xdr:rowOff>
    </xdr:from>
    <xdr:to>
      <xdr:col>46</xdr:col>
      <xdr:colOff>38100</xdr:colOff>
      <xdr:row>97</xdr:row>
      <xdr:rowOff>140646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131773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49124</xdr:rowOff>
    </xdr:from>
    <xdr:to>
      <xdr:col>41</xdr:col>
      <xdr:colOff>101600</xdr:colOff>
      <xdr:row>96</xdr:row>
      <xdr:rowOff>150724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141851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60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19786</xdr:rowOff>
    </xdr:from>
    <xdr:to>
      <xdr:col>36</xdr:col>
      <xdr:colOff>165100</xdr:colOff>
      <xdr:row>97</xdr:row>
      <xdr:rowOff>121386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112513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130716</xdr:rowOff>
    </xdr:from>
    <xdr:to>
      <xdr:col>85</xdr:col>
      <xdr:colOff>127000</xdr:colOff>
      <xdr:row>38</xdr:row>
      <xdr:rowOff>66891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74366"/>
          <a:ext cx="838200" cy="10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151429</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66891</xdr:rowOff>
    </xdr:from>
    <xdr:to>
      <xdr:col>81</xdr:col>
      <xdr:colOff>50800</xdr:colOff>
      <xdr:row>38</xdr:row>
      <xdr:rowOff>81338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81991"/>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81338</xdr:rowOff>
    </xdr:from>
    <xdr:to>
      <xdr:col>76</xdr:col>
      <xdr:colOff>114300</xdr:colOff>
      <xdr:row>38</xdr:row>
      <xdr:rowOff>137574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96438"/>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128409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135608</xdr:rowOff>
    </xdr:from>
    <xdr:to>
      <xdr:col>71</xdr:col>
      <xdr:colOff>177800</xdr:colOff>
      <xdr:row>38</xdr:row>
      <xdr:rowOff>137574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070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79916</xdr:rowOff>
    </xdr:from>
    <xdr:to>
      <xdr:col>85</xdr:col>
      <xdr:colOff>177800</xdr:colOff>
      <xdr:row>38</xdr:row>
      <xdr:rowOff>10066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102793</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7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16091</xdr:rowOff>
    </xdr:from>
    <xdr:to>
      <xdr:col>81</xdr:col>
      <xdr:colOff>101600</xdr:colOff>
      <xdr:row>38</xdr:row>
      <xdr:rowOff>117691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108818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30538</xdr:rowOff>
    </xdr:from>
    <xdr:to>
      <xdr:col>76</xdr:col>
      <xdr:colOff>165100</xdr:colOff>
      <xdr:row>38</xdr:row>
      <xdr:rowOff>132138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148665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32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86774</xdr:rowOff>
    </xdr:from>
    <xdr:to>
      <xdr:col>72</xdr:col>
      <xdr:colOff>38100</xdr:colOff>
      <xdr:row>39</xdr:row>
      <xdr:rowOff>16924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8051</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694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84808</xdr:rowOff>
    </xdr:from>
    <xdr:to>
      <xdr:col>67</xdr:col>
      <xdr:colOff>101600</xdr:colOff>
      <xdr:row>39</xdr:row>
      <xdr:rowOff>14958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69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63086</xdr:rowOff>
    </xdr:from>
    <xdr:to>
      <xdr:col>85</xdr:col>
      <xdr:colOff>127000</xdr:colOff>
      <xdr:row>74</xdr:row>
      <xdr:rowOff>74288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750386"/>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169777</xdr:rowOff>
    </xdr:from>
    <xdr:to>
      <xdr:col>81</xdr:col>
      <xdr:colOff>50800</xdr:colOff>
      <xdr:row>74</xdr:row>
      <xdr:rowOff>74288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685627"/>
          <a:ext cx="889000" cy="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169777</xdr:rowOff>
    </xdr:from>
    <xdr:to>
      <xdr:col>76</xdr:col>
      <xdr:colOff>114300</xdr:colOff>
      <xdr:row>74</xdr:row>
      <xdr:rowOff>2801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685627"/>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39181</xdr:rowOff>
    </xdr:from>
    <xdr:to>
      <xdr:col>71</xdr:col>
      <xdr:colOff>177800</xdr:colOff>
      <xdr:row>74</xdr:row>
      <xdr:rowOff>2801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555031"/>
          <a:ext cx="889000" cy="1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12286</xdr:rowOff>
    </xdr:from>
    <xdr:to>
      <xdr:col>85</xdr:col>
      <xdr:colOff>177800</xdr:colOff>
      <xdr:row>74</xdr:row>
      <xdr:rowOff>113886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6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35163</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5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23488</xdr:rowOff>
    </xdr:from>
    <xdr:to>
      <xdr:col>81</xdr:col>
      <xdr:colOff>101600</xdr:colOff>
      <xdr:row>74</xdr:row>
      <xdr:rowOff>125088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7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141615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48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118977</xdr:rowOff>
    </xdr:from>
    <xdr:to>
      <xdr:col>76</xdr:col>
      <xdr:colOff>165100</xdr:colOff>
      <xdr:row>74</xdr:row>
      <xdr:rowOff>49127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6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65654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4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123451</xdr:rowOff>
    </xdr:from>
    <xdr:to>
      <xdr:col>72</xdr:col>
      <xdr:colOff>38100</xdr:colOff>
      <xdr:row>74</xdr:row>
      <xdr:rowOff>53601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6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70128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4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159831</xdr:rowOff>
    </xdr:from>
    <xdr:to>
      <xdr:col>67</xdr:col>
      <xdr:colOff>101600</xdr:colOff>
      <xdr:row>73</xdr:row>
      <xdr:rowOff>89981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5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106508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2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125321</xdr:rowOff>
    </xdr:from>
    <xdr:to>
      <xdr:col>85</xdr:col>
      <xdr:colOff>127000</xdr:colOff>
      <xdr:row>98</xdr:row>
      <xdr:rowOff>31618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755971"/>
          <a:ext cx="838200" cy="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125321</xdr:rowOff>
    </xdr:from>
    <xdr:to>
      <xdr:col>81</xdr:col>
      <xdr:colOff>50800</xdr:colOff>
      <xdr:row>98</xdr:row>
      <xdr:rowOff>25264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755971"/>
          <a:ext cx="889000" cy="7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25264</xdr:rowOff>
    </xdr:from>
    <xdr:to>
      <xdr:col>76</xdr:col>
      <xdr:colOff>114300</xdr:colOff>
      <xdr:row>98</xdr:row>
      <xdr:rowOff>47903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27364"/>
          <a:ext cx="8890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25895</xdr:rowOff>
    </xdr:from>
    <xdr:to>
      <xdr:col>71</xdr:col>
      <xdr:colOff>177800</xdr:colOff>
      <xdr:row>98</xdr:row>
      <xdr:rowOff>47903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827995"/>
          <a:ext cx="889000" cy="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152268</xdr:rowOff>
    </xdr:from>
    <xdr:to>
      <xdr:col>85</xdr:col>
      <xdr:colOff>177800</xdr:colOff>
      <xdr:row>98</xdr:row>
      <xdr:rowOff>82418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3695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74521</xdr:rowOff>
    </xdr:from>
    <xdr:to>
      <xdr:col>81</xdr:col>
      <xdr:colOff>101600</xdr:colOff>
      <xdr:row>98</xdr:row>
      <xdr:rowOff>4671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21198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48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145914</xdr:rowOff>
    </xdr:from>
    <xdr:to>
      <xdr:col>76</xdr:col>
      <xdr:colOff>165100</xdr:colOff>
      <xdr:row>98</xdr:row>
      <xdr:rowOff>76064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7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92591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5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168553</xdr:rowOff>
    </xdr:from>
    <xdr:to>
      <xdr:col>72</xdr:col>
      <xdr:colOff>38100</xdr:colOff>
      <xdr:row>98</xdr:row>
      <xdr:rowOff>98703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115230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146545</xdr:rowOff>
    </xdr:from>
    <xdr:to>
      <xdr:col>67</xdr:col>
      <xdr:colOff>101600</xdr:colOff>
      <xdr:row>98</xdr:row>
      <xdr:rowOff>76695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93222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55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83293</xdr:rowOff>
    </xdr:from>
    <xdr:to>
      <xdr:col>116</xdr:col>
      <xdr:colOff>63500</xdr:colOff>
      <xdr:row>57</xdr:row>
      <xdr:rowOff>85351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855943"/>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85351</xdr:rowOff>
    </xdr:from>
    <xdr:to>
      <xdr:col>111</xdr:col>
      <xdr:colOff>177800</xdr:colOff>
      <xdr:row>57</xdr:row>
      <xdr:rowOff>87065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85800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87065</xdr:rowOff>
    </xdr:from>
    <xdr:to>
      <xdr:col>107</xdr:col>
      <xdr:colOff>50800</xdr:colOff>
      <xdr:row>57</xdr:row>
      <xdr:rowOff>88894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85971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88894</xdr:rowOff>
    </xdr:from>
    <xdr:to>
      <xdr:col>102</xdr:col>
      <xdr:colOff>114300</xdr:colOff>
      <xdr:row>57</xdr:row>
      <xdr:rowOff>90665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861544"/>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32493</xdr:rowOff>
    </xdr:from>
    <xdr:to>
      <xdr:col>116</xdr:col>
      <xdr:colOff>114300</xdr:colOff>
      <xdr:row>57</xdr:row>
      <xdr:rowOff>134093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143165</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4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34551</xdr:rowOff>
    </xdr:from>
    <xdr:to>
      <xdr:col>112</xdr:col>
      <xdr:colOff>38100</xdr:colOff>
      <xdr:row>57</xdr:row>
      <xdr:rowOff>136151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8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127278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36265</xdr:rowOff>
    </xdr:from>
    <xdr:to>
      <xdr:col>107</xdr:col>
      <xdr:colOff>101600</xdr:colOff>
      <xdr:row>57</xdr:row>
      <xdr:rowOff>137865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8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128992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90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38094</xdr:rowOff>
    </xdr:from>
    <xdr:to>
      <xdr:col>102</xdr:col>
      <xdr:colOff>165100</xdr:colOff>
      <xdr:row>57</xdr:row>
      <xdr:rowOff>139694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130821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39865</xdr:rowOff>
    </xdr:from>
    <xdr:to>
      <xdr:col>98</xdr:col>
      <xdr:colOff>38100</xdr:colOff>
      <xdr:row>57</xdr:row>
      <xdr:rowOff>141465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132592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90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47365</xdr:rowOff>
    </xdr:from>
    <xdr:to>
      <xdr:col>116</xdr:col>
      <xdr:colOff>63500</xdr:colOff>
      <xdr:row>74</xdr:row>
      <xdr:rowOff>60166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34665"/>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51480</xdr:rowOff>
    </xdr:from>
    <xdr:to>
      <xdr:col>111</xdr:col>
      <xdr:colOff>177800</xdr:colOff>
      <xdr:row>74</xdr:row>
      <xdr:rowOff>60166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3878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139052</xdr:rowOff>
    </xdr:from>
    <xdr:to>
      <xdr:col>107</xdr:col>
      <xdr:colOff>50800</xdr:colOff>
      <xdr:row>74</xdr:row>
      <xdr:rowOff>51480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54902"/>
          <a:ext cx="889000" cy="8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135490</xdr:rowOff>
    </xdr:from>
    <xdr:to>
      <xdr:col>102</xdr:col>
      <xdr:colOff>114300</xdr:colOff>
      <xdr:row>73</xdr:row>
      <xdr:rowOff>139052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651340"/>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168015</xdr:rowOff>
    </xdr:from>
    <xdr:to>
      <xdr:col>116</xdr:col>
      <xdr:colOff>114300</xdr:colOff>
      <xdr:row>74</xdr:row>
      <xdr:rowOff>98165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19442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3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9366</xdr:rowOff>
    </xdr:from>
    <xdr:to>
      <xdr:col>112</xdr:col>
      <xdr:colOff>38100</xdr:colOff>
      <xdr:row>74</xdr:row>
      <xdr:rowOff>110966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127493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680</xdr:rowOff>
    </xdr:from>
    <xdr:to>
      <xdr:col>107</xdr:col>
      <xdr:colOff>101600</xdr:colOff>
      <xdr:row>74</xdr:row>
      <xdr:rowOff>102280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118807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88252</xdr:rowOff>
    </xdr:from>
    <xdr:to>
      <xdr:col>102</xdr:col>
      <xdr:colOff>165100</xdr:colOff>
      <xdr:row>74</xdr:row>
      <xdr:rowOff>18402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6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34929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84690</xdr:rowOff>
    </xdr:from>
    <xdr:to>
      <xdr:col>98</xdr:col>
      <xdr:colOff>38100</xdr:colOff>
      <xdr:row>74</xdr:row>
      <xdr:rowOff>14840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31367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歳出決算総額は、住民一人当たり</a:t>
          </a:r>
          <a:r>
            <a:rPr kumimoji="1" lang="en-US" altLang="ja-JP" sz="850">
              <a:latin typeface="ＭＳ Ｐゴシック" panose="020B0600070205080204" pitchFamily="50" charset="-128"/>
              <a:ea typeface="ＭＳ Ｐゴシック" panose="020B0600070205080204" pitchFamily="50" charset="-128"/>
            </a:rPr>
            <a:t>851,800</a:t>
          </a:r>
          <a:r>
            <a:rPr kumimoji="1" lang="ja-JP" altLang="en-US" sz="850">
              <a:latin typeface="ＭＳ Ｐゴシック" panose="020B0600070205080204" pitchFamily="50" charset="-128"/>
              <a:ea typeface="ＭＳ Ｐゴシック" panose="020B0600070205080204" pitchFamily="50" charset="-128"/>
            </a:rPr>
            <a:t>円となっており、前年度に比べ</a:t>
          </a:r>
          <a:r>
            <a:rPr kumimoji="1" lang="en-US" altLang="ja-JP" sz="850">
              <a:latin typeface="ＭＳ Ｐゴシック" panose="020B0600070205080204" pitchFamily="50" charset="-128"/>
              <a:ea typeface="ＭＳ Ｐゴシック" panose="020B0600070205080204" pitchFamily="50" charset="-128"/>
            </a:rPr>
            <a:t>212,738</a:t>
          </a:r>
          <a:r>
            <a:rPr kumimoji="1" lang="ja-JP" altLang="en-US" sz="850">
              <a:latin typeface="ＭＳ Ｐゴシック" panose="020B0600070205080204" pitchFamily="50" charset="-128"/>
              <a:ea typeface="ＭＳ Ｐゴシック" panose="020B0600070205080204" pitchFamily="50" charset="-128"/>
            </a:rPr>
            <a:t>円増加した。</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・人件費については、ラスパイレス指数は類似団体の中で最も低い団体となっているが、人口</a:t>
          </a:r>
          <a:r>
            <a:rPr kumimoji="1" lang="en-US" altLang="ja-JP" sz="850">
              <a:latin typeface="ＭＳ Ｐゴシック" panose="020B0600070205080204" pitchFamily="50" charset="-128"/>
              <a:ea typeface="ＭＳ Ｐゴシック" panose="020B0600070205080204" pitchFamily="50" charset="-128"/>
            </a:rPr>
            <a:t>1000</a:t>
          </a:r>
          <a:r>
            <a:rPr kumimoji="1" lang="ja-JP" altLang="en-US" sz="850">
              <a:latin typeface="ＭＳ Ｐゴシック" panose="020B0600070205080204" pitchFamily="50" charset="-128"/>
              <a:ea typeface="ＭＳ Ｐゴシック" panose="020B0600070205080204" pitchFamily="50" charset="-128"/>
            </a:rPr>
            <a:t>人当たりの職員数が</a:t>
          </a:r>
          <a:r>
            <a:rPr kumimoji="1" lang="en-US" altLang="ja-JP" sz="850">
              <a:latin typeface="ＭＳ Ｐゴシック" panose="020B0600070205080204" pitchFamily="50" charset="-128"/>
              <a:ea typeface="ＭＳ Ｐゴシック" panose="020B0600070205080204" pitchFamily="50" charset="-128"/>
            </a:rPr>
            <a:t>10.74</a:t>
          </a:r>
          <a:r>
            <a:rPr kumimoji="1" lang="ja-JP" altLang="en-US" sz="850">
              <a:latin typeface="ＭＳ Ｐゴシック" panose="020B0600070205080204" pitchFamily="50" charset="-128"/>
              <a:ea typeface="ＭＳ Ｐゴシック" panose="020B0600070205080204" pitchFamily="50" charset="-128"/>
            </a:rPr>
            <a:t>人と類似団体平均の</a:t>
          </a:r>
          <a:r>
            <a:rPr kumimoji="1" lang="en-US" altLang="ja-JP" sz="850">
              <a:latin typeface="ＭＳ Ｐゴシック" panose="020B0600070205080204" pitchFamily="50" charset="-128"/>
              <a:ea typeface="ＭＳ Ｐゴシック" panose="020B0600070205080204" pitchFamily="50" charset="-128"/>
            </a:rPr>
            <a:t>7.49</a:t>
          </a:r>
          <a:r>
            <a:rPr kumimoji="1" lang="ja-JP" altLang="en-US" sz="850">
              <a:latin typeface="ＭＳ Ｐゴシック" panose="020B0600070205080204" pitchFamily="50" charset="-128"/>
              <a:ea typeface="ＭＳ Ｐゴシック" panose="020B0600070205080204" pitchFamily="50" charset="-128"/>
            </a:rPr>
            <a:t>人と比べて</a:t>
          </a:r>
          <a:r>
            <a:rPr kumimoji="1" lang="en-US" altLang="ja-JP" sz="850">
              <a:latin typeface="ＭＳ Ｐゴシック" panose="020B0600070205080204" pitchFamily="50" charset="-128"/>
              <a:ea typeface="ＭＳ Ｐゴシック" panose="020B0600070205080204" pitchFamily="50" charset="-128"/>
            </a:rPr>
            <a:t>3.25</a:t>
          </a:r>
          <a:r>
            <a:rPr kumimoji="1" lang="ja-JP" altLang="en-US" sz="850">
              <a:latin typeface="ＭＳ Ｐゴシック" panose="020B0600070205080204" pitchFamily="50" charset="-128"/>
              <a:ea typeface="ＭＳ Ｐゴシック" panose="020B0600070205080204" pitchFamily="50" charset="-128"/>
            </a:rPr>
            <a:t>人多く、これに伴いコストが高くなっている。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物件費・維持補修費については、各施設の保守点検委託料など施設維持補修に係る経費が大きな負担となっており、合併後、学校や給食センターをはじめ施設の統廃合を進めているものの依然として施設数が多く、人口一人当たりの施設数が多い。また、令和</a:t>
          </a:r>
          <a:r>
            <a:rPr kumimoji="1" lang="en-US" altLang="ja-JP" sz="850">
              <a:latin typeface="ＭＳ Ｐゴシック" panose="020B0600070205080204" pitchFamily="50" charset="-128"/>
              <a:ea typeface="ＭＳ Ｐゴシック" panose="020B0600070205080204" pitchFamily="50" charset="-128"/>
            </a:rPr>
            <a:t>2</a:t>
          </a:r>
          <a:r>
            <a:rPr kumimoji="1" lang="ja-JP" altLang="en-US" sz="850">
              <a:latin typeface="ＭＳ Ｐゴシック" panose="020B0600070205080204" pitchFamily="50" charset="-128"/>
              <a:ea typeface="ＭＳ Ｐゴシック" panose="020B0600070205080204" pitchFamily="50" charset="-128"/>
            </a:rPr>
            <a:t>年度は、ふるさと納税が大幅に増となったことで、返礼品や郵送料などの業務委託料が増となり物件費が大幅に増となった。維持補修費についても</a:t>
          </a:r>
          <a:r>
            <a:rPr kumimoji="1" lang="en-US" altLang="ja-JP" sz="850">
              <a:latin typeface="ＭＳ Ｐゴシック" panose="020B0600070205080204" pitchFamily="50" charset="-128"/>
              <a:ea typeface="ＭＳ Ｐゴシック" panose="020B0600070205080204" pitchFamily="50" charset="-128"/>
            </a:rPr>
            <a:t>R3.1</a:t>
          </a:r>
          <a:r>
            <a:rPr kumimoji="1" lang="ja-JP" altLang="en-US" sz="850">
              <a:latin typeface="ＭＳ Ｐゴシック" panose="020B0600070205080204" pitchFamily="50" charset="-128"/>
              <a:ea typeface="ＭＳ Ｐゴシック" panose="020B0600070205080204" pitchFamily="50" charset="-128"/>
            </a:rPr>
            <a:t>豪雪の影響で大幅に増加した。</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・扶助費については、子育て世帯臨時特例給付金事業や新型コロナウイルス感染症対策事業、障害児施設給付事業の増などにより、住民一人当たりの扶助費は前年度に比べ</a:t>
          </a:r>
          <a:r>
            <a:rPr kumimoji="1" lang="en-US" altLang="ja-JP" sz="850">
              <a:latin typeface="ＭＳ Ｐゴシック" panose="020B0600070205080204" pitchFamily="50" charset="-128"/>
              <a:ea typeface="ＭＳ Ｐゴシック" panose="020B0600070205080204" pitchFamily="50" charset="-128"/>
            </a:rPr>
            <a:t>7,816</a:t>
          </a:r>
          <a:r>
            <a:rPr kumimoji="1" lang="ja-JP" altLang="en-US" sz="850">
              <a:latin typeface="ＭＳ Ｐゴシック" panose="020B0600070205080204" pitchFamily="50" charset="-128"/>
              <a:ea typeface="ＭＳ Ｐゴシック" panose="020B0600070205080204" pitchFamily="50" charset="-128"/>
            </a:rPr>
            <a:t>円増の</a:t>
          </a:r>
          <a:r>
            <a:rPr kumimoji="1" lang="en-US" altLang="ja-JP" sz="850">
              <a:latin typeface="ＭＳ Ｐゴシック" panose="020B0600070205080204" pitchFamily="50" charset="-128"/>
              <a:ea typeface="ＭＳ Ｐゴシック" panose="020B0600070205080204" pitchFamily="50" charset="-128"/>
            </a:rPr>
            <a:t>97,354</a:t>
          </a:r>
          <a:r>
            <a:rPr kumimoji="1" lang="ja-JP" altLang="en-US" sz="850">
              <a:latin typeface="ＭＳ Ｐゴシック" panose="020B0600070205080204" pitchFamily="50" charset="-128"/>
              <a:ea typeface="ＭＳ Ｐゴシック" panose="020B0600070205080204" pitchFamily="50" charset="-128"/>
            </a:rPr>
            <a:t>円となった。今後も高止まりの状況は続くと考えられる。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補助費等については、特別定額給付金給付事業（新型コロナウイルス対応に係る給付金制度）の実施や新型コロナウイルス感染症対策事業（介護従事者応援金等）の実施により、一人当たりの補助費等は前年度に比べ</a:t>
          </a:r>
          <a:r>
            <a:rPr kumimoji="1" lang="en-US" altLang="ja-JP" sz="850">
              <a:latin typeface="ＭＳ Ｐゴシック" panose="020B0600070205080204" pitchFamily="50" charset="-128"/>
              <a:ea typeface="ＭＳ Ｐゴシック" panose="020B0600070205080204" pitchFamily="50" charset="-128"/>
            </a:rPr>
            <a:t>99,347</a:t>
          </a:r>
          <a:r>
            <a:rPr kumimoji="1" lang="ja-JP" altLang="en-US" sz="850">
              <a:latin typeface="ＭＳ Ｐゴシック" panose="020B0600070205080204" pitchFamily="50" charset="-128"/>
              <a:ea typeface="ＭＳ Ｐゴシック" panose="020B0600070205080204" pitchFamily="50" charset="-128"/>
            </a:rPr>
            <a:t>千円増の</a:t>
          </a:r>
          <a:r>
            <a:rPr kumimoji="1" lang="en-US" altLang="ja-JP" sz="850">
              <a:latin typeface="ＭＳ Ｐゴシック" panose="020B0600070205080204" pitchFamily="50" charset="-128"/>
              <a:ea typeface="ＭＳ Ｐゴシック" panose="020B0600070205080204" pitchFamily="50" charset="-128"/>
            </a:rPr>
            <a:t>203,832</a:t>
          </a:r>
          <a:r>
            <a:rPr kumimoji="1" lang="ja-JP" altLang="en-US" sz="850">
              <a:latin typeface="ＭＳ Ｐゴシック" panose="020B0600070205080204" pitchFamily="50" charset="-128"/>
              <a:ea typeface="ＭＳ Ｐゴシック" panose="020B0600070205080204" pitchFamily="50" charset="-128"/>
            </a:rPr>
            <a:t>円となり大幅に増加した。また、消防、電算、衛生に関する行政事務を一部事務組合により広域的に実施しており、これらの負担金・分担金が人口一人当たりの補助費等の額を押し上げる要因となっている。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・普通建設事業については、統合学校給食センター建設事業は完了したものの、大型事業である役場新庁舎建設が令和</a:t>
          </a:r>
          <a:r>
            <a:rPr kumimoji="1" lang="en-US" altLang="ja-JP" sz="850">
              <a:latin typeface="ＭＳ Ｐゴシック" panose="020B0600070205080204" pitchFamily="50" charset="-128"/>
              <a:ea typeface="ＭＳ Ｐゴシック" panose="020B0600070205080204" pitchFamily="50" charset="-128"/>
            </a:rPr>
            <a:t>2</a:t>
          </a:r>
          <a:r>
            <a:rPr kumimoji="1" lang="ja-JP" altLang="en-US" sz="850">
              <a:latin typeface="ＭＳ Ｐゴシック" panose="020B0600070205080204" pitchFamily="50" charset="-128"/>
              <a:ea typeface="ＭＳ Ｐゴシック" panose="020B0600070205080204" pitchFamily="50" charset="-128"/>
            </a:rPr>
            <a:t>年度に本体工事が実施されたことで大幅に増となったこと、ケーブルテレビ施設更改事業や小中学校ＧＩＧＡスクール構想環境整備事業などの大型事業が重なったことで大幅に増額となり、人口一人当たりの普通建設事業費も類似団体の中で最も高くなった。</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・公債費については、</a:t>
          </a:r>
          <a:r>
            <a:rPr kumimoji="1" lang="en-US" altLang="ja-JP" sz="850">
              <a:latin typeface="ＭＳ Ｐゴシック" panose="020B0600070205080204" pitchFamily="50" charset="-128"/>
              <a:ea typeface="ＭＳ Ｐゴシック" panose="020B0600070205080204" pitchFamily="50" charset="-128"/>
            </a:rPr>
            <a:t>H21</a:t>
          </a:r>
          <a:r>
            <a:rPr kumimoji="1" lang="ja-JP" altLang="en-US" sz="850">
              <a:latin typeface="ＭＳ Ｐゴシック" panose="020B0600070205080204" pitchFamily="50" charset="-128"/>
              <a:ea typeface="ＭＳ Ｐゴシック" panose="020B0600070205080204" pitchFamily="50" charset="-128"/>
            </a:rPr>
            <a:t>人工芝ホッケー場整備事業や</a:t>
          </a:r>
          <a:r>
            <a:rPr kumimoji="1" lang="en-US" altLang="ja-JP" sz="850">
              <a:latin typeface="ＭＳ Ｐゴシック" panose="020B0600070205080204" pitchFamily="50" charset="-128"/>
              <a:ea typeface="ＭＳ Ｐゴシック" panose="020B0600070205080204" pitchFamily="50" charset="-128"/>
            </a:rPr>
            <a:t>H21</a:t>
          </a:r>
          <a:r>
            <a:rPr kumimoji="1" lang="ja-JP" altLang="en-US" sz="850">
              <a:latin typeface="ＭＳ Ｐゴシック" panose="020B0600070205080204" pitchFamily="50" charset="-128"/>
              <a:ea typeface="ＭＳ Ｐゴシック" panose="020B0600070205080204" pitchFamily="50" charset="-128"/>
            </a:rPr>
            <a:t>鯖江・丹生消防組合丹生分署建設事業の償還が終了したことによる元利償還金の減により減少したが人口が減少したことで一人当たりの公債費は微増した。今後は近年実施している大型事業の元金償還が始まると、再度上昇することが見込まれるためプライマリーバランスを考慮した適切な起債が必要であ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繰出金については、簡易水道事業特別会計や下水道事業特別会計などの公営企業会計に対して施設維持管理経費や過去の整備事業に係る町債償還の財源とするための繰出金や、国民健康保険事業特別会計や後期高齢者医療特別会計に対しての医療費等に係る繰出金、介護保険事業特別会計に対しての介護給付費等に係る繰出金が多額となっている。このため、人口一人当たりの繰出金は、類似団体平均を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20,720
153.15
18,518,202
17,836,686
609,906
7,663,352
12,733,458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129413</xdr:rowOff>
    </xdr:from>
    <xdr:to>
      <xdr:col>24</xdr:col>
      <xdr:colOff>63500</xdr:colOff>
      <xdr:row>33</xdr:row>
      <xdr:rowOff>158369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8726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129413</xdr:rowOff>
    </xdr:from>
    <xdr:to>
      <xdr:col>19</xdr:col>
      <xdr:colOff>177800</xdr:colOff>
      <xdr:row>33</xdr:row>
      <xdr:rowOff>129413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8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100838</xdr:rowOff>
    </xdr:from>
    <xdr:to>
      <xdr:col>15</xdr:col>
      <xdr:colOff>50800</xdr:colOff>
      <xdr:row>33</xdr:row>
      <xdr:rowOff>129413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86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100838</xdr:rowOff>
    </xdr:from>
    <xdr:to>
      <xdr:col>10</xdr:col>
      <xdr:colOff>114300</xdr:colOff>
      <xdr:row>33</xdr:row>
      <xdr:rowOff>162941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58688"/>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107569</xdr:rowOff>
    </xdr:from>
    <xdr:to>
      <xdr:col>24</xdr:col>
      <xdr:colOff>114300</xdr:colOff>
      <xdr:row>34</xdr:row>
      <xdr:rowOff>37719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130446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78613</xdr:rowOff>
    </xdr:from>
    <xdr:to>
      <xdr:col>20</xdr:col>
      <xdr:colOff>38100</xdr:colOff>
      <xdr:row>34</xdr:row>
      <xdr:rowOff>8763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25290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78613</xdr:rowOff>
    </xdr:from>
    <xdr:to>
      <xdr:col>15</xdr:col>
      <xdr:colOff>101600</xdr:colOff>
      <xdr:row>34</xdr:row>
      <xdr:rowOff>8763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25290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50038</xdr:rowOff>
    </xdr:from>
    <xdr:to>
      <xdr:col>10</xdr:col>
      <xdr:colOff>165100</xdr:colOff>
      <xdr:row>33</xdr:row>
      <xdr:rowOff>151638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168165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112141</xdr:rowOff>
    </xdr:from>
    <xdr:to>
      <xdr:col>6</xdr:col>
      <xdr:colOff>38100</xdr:colOff>
      <xdr:row>34</xdr:row>
      <xdr:rowOff>42291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58818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116539</xdr:rowOff>
    </xdr:from>
    <xdr:to>
      <xdr:col>24</xdr:col>
      <xdr:colOff>63500</xdr:colOff>
      <xdr:row>57</xdr:row>
      <xdr:rowOff>24916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203389"/>
          <a:ext cx="838200" cy="59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24916</xdr:rowOff>
    </xdr:from>
    <xdr:to>
      <xdr:col>19</xdr:col>
      <xdr:colOff>177800</xdr:colOff>
      <xdr:row>57</xdr:row>
      <xdr:rowOff>134416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7566"/>
          <a:ext cx="889000" cy="10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134416</xdr:rowOff>
    </xdr:from>
    <xdr:to>
      <xdr:col>15</xdr:col>
      <xdr:colOff>50800</xdr:colOff>
      <xdr:row>58</xdr:row>
      <xdr:rowOff>2393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7066"/>
          <a:ext cx="889000" cy="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131507</xdr:rowOff>
    </xdr:from>
    <xdr:to>
      <xdr:col>10</xdr:col>
      <xdr:colOff>114300</xdr:colOff>
      <xdr:row>58</xdr:row>
      <xdr:rowOff>2393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4157"/>
          <a:ext cx="889000" cy="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65739</xdr:rowOff>
    </xdr:from>
    <xdr:to>
      <xdr:col>24</xdr:col>
      <xdr:colOff>114300</xdr:colOff>
      <xdr:row>53</xdr:row>
      <xdr:rowOff>167339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88616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0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145566</xdr:rowOff>
    </xdr:from>
    <xdr:to>
      <xdr:col>20</xdr:col>
      <xdr:colOff>38100</xdr:colOff>
      <xdr:row>57</xdr:row>
      <xdr:rowOff>75716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92243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2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83616</xdr:rowOff>
    </xdr:from>
    <xdr:to>
      <xdr:col>15</xdr:col>
      <xdr:colOff>101600</xdr:colOff>
      <xdr:row>58</xdr:row>
      <xdr:rowOff>13766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30293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123043</xdr:rowOff>
    </xdr:from>
    <xdr:to>
      <xdr:col>10</xdr:col>
      <xdr:colOff>165100</xdr:colOff>
      <xdr:row>58</xdr:row>
      <xdr:rowOff>53193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69720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7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80707</xdr:rowOff>
    </xdr:from>
    <xdr:to>
      <xdr:col>6</xdr:col>
      <xdr:colOff>38100</xdr:colOff>
      <xdr:row>58</xdr:row>
      <xdr:rowOff>10857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27384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57567</xdr:rowOff>
    </xdr:from>
    <xdr:to>
      <xdr:col>24</xdr:col>
      <xdr:colOff>63500</xdr:colOff>
      <xdr:row>73</xdr:row>
      <xdr:rowOff>64915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573417"/>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64915</xdr:rowOff>
    </xdr:from>
    <xdr:to>
      <xdr:col>19</xdr:col>
      <xdr:colOff>177800</xdr:colOff>
      <xdr:row>74</xdr:row>
      <xdr:rowOff>130001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580765"/>
          <a:ext cx="889000" cy="23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114522</xdr:rowOff>
    </xdr:from>
    <xdr:to>
      <xdr:col>15</xdr:col>
      <xdr:colOff>50800</xdr:colOff>
      <xdr:row>74</xdr:row>
      <xdr:rowOff>130001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801822"/>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114522</xdr:rowOff>
    </xdr:from>
    <xdr:to>
      <xdr:col>10</xdr:col>
      <xdr:colOff>114300</xdr:colOff>
      <xdr:row>74</xdr:row>
      <xdr:rowOff>117885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801822"/>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165380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6767</xdr:rowOff>
    </xdr:from>
    <xdr:to>
      <xdr:col>24</xdr:col>
      <xdr:colOff>114300</xdr:colOff>
      <xdr:row>73</xdr:row>
      <xdr:rowOff>108367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5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29644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3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14115</xdr:rowOff>
    </xdr:from>
    <xdr:to>
      <xdr:col>20</xdr:col>
      <xdr:colOff>38100</xdr:colOff>
      <xdr:row>73</xdr:row>
      <xdr:rowOff>115715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5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132242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30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79201</xdr:rowOff>
    </xdr:from>
    <xdr:to>
      <xdr:col>15</xdr:col>
      <xdr:colOff>101600</xdr:colOff>
      <xdr:row>75</xdr:row>
      <xdr:rowOff>9351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7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25878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54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63722</xdr:rowOff>
    </xdr:from>
    <xdr:to>
      <xdr:col>10</xdr:col>
      <xdr:colOff>165100</xdr:colOff>
      <xdr:row>74</xdr:row>
      <xdr:rowOff>165322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10399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2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67085</xdr:rowOff>
    </xdr:from>
    <xdr:to>
      <xdr:col>6</xdr:col>
      <xdr:colOff>38100</xdr:colOff>
      <xdr:row>74</xdr:row>
      <xdr:rowOff>168685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7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13762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52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127851</xdr:rowOff>
    </xdr:from>
    <xdr:to>
      <xdr:col>24</xdr:col>
      <xdr:colOff>63500</xdr:colOff>
      <xdr:row>96</xdr:row>
      <xdr:rowOff>12884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415601"/>
          <a:ext cx="838200" cy="5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12884</xdr:rowOff>
    </xdr:from>
    <xdr:to>
      <xdr:col>19</xdr:col>
      <xdr:colOff>177800</xdr:colOff>
      <xdr:row>96</xdr:row>
      <xdr:rowOff>18751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472084"/>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18751</xdr:rowOff>
    </xdr:from>
    <xdr:to>
      <xdr:col>15</xdr:col>
      <xdr:colOff>50800</xdr:colOff>
      <xdr:row>96</xdr:row>
      <xdr:rowOff>62815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477951"/>
          <a:ext cx="889000" cy="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24848</xdr:rowOff>
    </xdr:from>
    <xdr:to>
      <xdr:col>10</xdr:col>
      <xdr:colOff>114300</xdr:colOff>
      <xdr:row>96</xdr:row>
      <xdr:rowOff>62815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484048"/>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77051</xdr:rowOff>
    </xdr:from>
    <xdr:to>
      <xdr:col>24</xdr:col>
      <xdr:colOff>114300</xdr:colOff>
      <xdr:row>96</xdr:row>
      <xdr:rowOff>7201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99928</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21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133534</xdr:rowOff>
    </xdr:from>
    <xdr:to>
      <xdr:col>20</xdr:col>
      <xdr:colOff>38100</xdr:colOff>
      <xdr:row>96</xdr:row>
      <xdr:rowOff>63684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80211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19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139401</xdr:rowOff>
    </xdr:from>
    <xdr:to>
      <xdr:col>15</xdr:col>
      <xdr:colOff>101600</xdr:colOff>
      <xdr:row>96</xdr:row>
      <xdr:rowOff>69551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4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86078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2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12015</xdr:rowOff>
    </xdr:from>
    <xdr:to>
      <xdr:col>10</xdr:col>
      <xdr:colOff>165100</xdr:colOff>
      <xdr:row>96</xdr:row>
      <xdr:rowOff>113615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4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130142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2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145498</xdr:rowOff>
    </xdr:from>
    <xdr:to>
      <xdr:col>6</xdr:col>
      <xdr:colOff>38100</xdr:colOff>
      <xdr:row>96</xdr:row>
      <xdr:rowOff>75648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92175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2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78359</xdr:rowOff>
    </xdr:from>
    <xdr:to>
      <xdr:col>55</xdr:col>
      <xdr:colOff>0</xdr:colOff>
      <xdr:row>34</xdr:row>
      <xdr:rowOff>89408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90765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89408</xdr:rowOff>
    </xdr:from>
    <xdr:to>
      <xdr:col>50</xdr:col>
      <xdr:colOff>114300</xdr:colOff>
      <xdr:row>34</xdr:row>
      <xdr:rowOff>97409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91870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97409</xdr:rowOff>
    </xdr:from>
    <xdr:to>
      <xdr:col>45</xdr:col>
      <xdr:colOff>177800</xdr:colOff>
      <xdr:row>34</xdr:row>
      <xdr:rowOff>107696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92670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107696</xdr:rowOff>
    </xdr:from>
    <xdr:to>
      <xdr:col>41</xdr:col>
      <xdr:colOff>50800</xdr:colOff>
      <xdr:row>34</xdr:row>
      <xdr:rowOff>114173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93699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27559</xdr:rowOff>
    </xdr:from>
    <xdr:to>
      <xdr:col>55</xdr:col>
      <xdr:colOff>50800</xdr:colOff>
      <xdr:row>34</xdr:row>
      <xdr:rowOff>129159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8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50436</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7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38608</xdr:rowOff>
    </xdr:from>
    <xdr:to>
      <xdr:col>50</xdr:col>
      <xdr:colOff>165100</xdr:colOff>
      <xdr:row>34</xdr:row>
      <xdr:rowOff>140208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156735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46609</xdr:rowOff>
    </xdr:from>
    <xdr:to>
      <xdr:col>46</xdr:col>
      <xdr:colOff>38100</xdr:colOff>
      <xdr:row>34</xdr:row>
      <xdr:rowOff>148209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164736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56896</xdr:rowOff>
    </xdr:from>
    <xdr:to>
      <xdr:col>41</xdr:col>
      <xdr:colOff>101600</xdr:colOff>
      <xdr:row>34</xdr:row>
      <xdr:rowOff>158496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3573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63373</xdr:rowOff>
    </xdr:from>
    <xdr:to>
      <xdr:col>36</xdr:col>
      <xdr:colOff>165100</xdr:colOff>
      <xdr:row>34</xdr:row>
      <xdr:rowOff>164973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10050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6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72080</xdr:rowOff>
    </xdr:from>
    <xdr:to>
      <xdr:col>55</xdr:col>
      <xdr:colOff>0</xdr:colOff>
      <xdr:row>53</xdr:row>
      <xdr:rowOff>158697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158930"/>
          <a:ext cx="8382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158697</xdr:rowOff>
    </xdr:from>
    <xdr:to>
      <xdr:col>50</xdr:col>
      <xdr:colOff>114300</xdr:colOff>
      <xdr:row>54</xdr:row>
      <xdr:rowOff>30680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24554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70572</xdr:rowOff>
    </xdr:from>
    <xdr:to>
      <xdr:col>45</xdr:col>
      <xdr:colOff>177800</xdr:colOff>
      <xdr:row>54</xdr:row>
      <xdr:rowOff>30680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157422"/>
          <a:ext cx="889000" cy="13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62525</xdr:rowOff>
    </xdr:from>
    <xdr:to>
      <xdr:col>41</xdr:col>
      <xdr:colOff>50800</xdr:colOff>
      <xdr:row>53</xdr:row>
      <xdr:rowOff>70572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8977925"/>
          <a:ext cx="889000" cy="17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21280</xdr:rowOff>
    </xdr:from>
    <xdr:to>
      <xdr:col>55</xdr:col>
      <xdr:colOff>50800</xdr:colOff>
      <xdr:row>53</xdr:row>
      <xdr:rowOff>122880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1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44157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895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107897</xdr:rowOff>
    </xdr:from>
    <xdr:to>
      <xdr:col>50</xdr:col>
      <xdr:colOff>165100</xdr:colOff>
      <xdr:row>54</xdr:row>
      <xdr:rowOff>38047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1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54574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89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151330</xdr:rowOff>
    </xdr:from>
    <xdr:to>
      <xdr:col>46</xdr:col>
      <xdr:colOff>38100</xdr:colOff>
      <xdr:row>54</xdr:row>
      <xdr:rowOff>81480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2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98007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0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19772</xdr:rowOff>
    </xdr:from>
    <xdr:to>
      <xdr:col>41</xdr:col>
      <xdr:colOff>101600</xdr:colOff>
      <xdr:row>53</xdr:row>
      <xdr:rowOff>121372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1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137899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88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11725</xdr:rowOff>
    </xdr:from>
    <xdr:to>
      <xdr:col>36</xdr:col>
      <xdr:colOff>165100</xdr:colOff>
      <xdr:row>52</xdr:row>
      <xdr:rowOff>113325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89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129852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870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38299</xdr:rowOff>
    </xdr:from>
    <xdr:to>
      <xdr:col>55</xdr:col>
      <xdr:colOff>0</xdr:colOff>
      <xdr:row>72</xdr:row>
      <xdr:rowOff>168667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211249"/>
          <a:ext cx="838200" cy="30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105998</xdr:rowOff>
    </xdr:from>
    <xdr:to>
      <xdr:col>50</xdr:col>
      <xdr:colOff>114300</xdr:colOff>
      <xdr:row>72</xdr:row>
      <xdr:rowOff>168667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450398"/>
          <a:ext cx="8890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49272</xdr:rowOff>
    </xdr:from>
    <xdr:to>
      <xdr:col>45</xdr:col>
      <xdr:colOff>177800</xdr:colOff>
      <xdr:row>72</xdr:row>
      <xdr:rowOff>105998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393672"/>
          <a:ext cx="889000" cy="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36830</xdr:rowOff>
    </xdr:from>
    <xdr:to>
      <xdr:col>41</xdr:col>
      <xdr:colOff>50800</xdr:colOff>
      <xdr:row>72</xdr:row>
      <xdr:rowOff>49272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2381230"/>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158949</xdr:rowOff>
    </xdr:from>
    <xdr:to>
      <xdr:col>55</xdr:col>
      <xdr:colOff>50800</xdr:colOff>
      <xdr:row>71</xdr:row>
      <xdr:rowOff>89099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16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103877</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1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117867</xdr:rowOff>
    </xdr:from>
    <xdr:to>
      <xdr:col>50</xdr:col>
      <xdr:colOff>165100</xdr:colOff>
      <xdr:row>73</xdr:row>
      <xdr:rowOff>48017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4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64544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2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55198</xdr:rowOff>
    </xdr:from>
    <xdr:to>
      <xdr:col>46</xdr:col>
      <xdr:colOff>38100</xdr:colOff>
      <xdr:row>72</xdr:row>
      <xdr:rowOff>156798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3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1875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1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169922</xdr:rowOff>
    </xdr:from>
    <xdr:to>
      <xdr:col>41</xdr:col>
      <xdr:colOff>101600</xdr:colOff>
      <xdr:row>72</xdr:row>
      <xdr:rowOff>100072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3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116599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11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157480</xdr:rowOff>
    </xdr:from>
    <xdr:to>
      <xdr:col>36</xdr:col>
      <xdr:colOff>165100</xdr:colOff>
      <xdr:row>72</xdr:row>
      <xdr:rowOff>87630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3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104157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10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32886</xdr:rowOff>
    </xdr:from>
    <xdr:to>
      <xdr:col>55</xdr:col>
      <xdr:colOff>0</xdr:colOff>
      <xdr:row>94</xdr:row>
      <xdr:rowOff>167494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149186"/>
          <a:ext cx="838200" cy="1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31001</xdr:rowOff>
    </xdr:from>
    <xdr:to>
      <xdr:col>50</xdr:col>
      <xdr:colOff>114300</xdr:colOff>
      <xdr:row>94</xdr:row>
      <xdr:rowOff>167494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147301"/>
          <a:ext cx="889000" cy="1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14179</xdr:rowOff>
    </xdr:from>
    <xdr:to>
      <xdr:col>45</xdr:col>
      <xdr:colOff>177800</xdr:colOff>
      <xdr:row>94</xdr:row>
      <xdr:rowOff>31001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130479"/>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14179</xdr:rowOff>
    </xdr:from>
    <xdr:to>
      <xdr:col>41</xdr:col>
      <xdr:colOff>50800</xdr:colOff>
      <xdr:row>95</xdr:row>
      <xdr:rowOff>75864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130479"/>
          <a:ext cx="889000" cy="2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153536</xdr:rowOff>
    </xdr:from>
    <xdr:to>
      <xdr:col>55</xdr:col>
      <xdr:colOff>50800</xdr:colOff>
      <xdr:row>94</xdr:row>
      <xdr:rowOff>83686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0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4963</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94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116694</xdr:rowOff>
    </xdr:from>
    <xdr:to>
      <xdr:col>50</xdr:col>
      <xdr:colOff>165100</xdr:colOff>
      <xdr:row>95</xdr:row>
      <xdr:rowOff>46844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2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63371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0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151651</xdr:rowOff>
    </xdr:from>
    <xdr:to>
      <xdr:col>46</xdr:col>
      <xdr:colOff>38100</xdr:colOff>
      <xdr:row>94</xdr:row>
      <xdr:rowOff>81801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0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98328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58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134829</xdr:rowOff>
    </xdr:from>
    <xdr:to>
      <xdr:col>41</xdr:col>
      <xdr:colOff>101600</xdr:colOff>
      <xdr:row>94</xdr:row>
      <xdr:rowOff>64979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0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81506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8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25064</xdr:rowOff>
    </xdr:from>
    <xdr:to>
      <xdr:col>36</xdr:col>
      <xdr:colOff>165100</xdr:colOff>
      <xdr:row>95</xdr:row>
      <xdr:rowOff>126664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3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143191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0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41494</xdr:rowOff>
    </xdr:from>
    <xdr:to>
      <xdr:col>85</xdr:col>
      <xdr:colOff>127000</xdr:colOff>
      <xdr:row>34</xdr:row>
      <xdr:rowOff>98552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870794"/>
          <a:ext cx="838200" cy="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98552</xdr:rowOff>
    </xdr:from>
    <xdr:to>
      <xdr:col>81</xdr:col>
      <xdr:colOff>50800</xdr:colOff>
      <xdr:row>34</xdr:row>
      <xdr:rowOff>159588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927852"/>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437</xdr:rowOff>
    </xdr:from>
    <xdr:to>
      <xdr:col>76</xdr:col>
      <xdr:colOff>114300</xdr:colOff>
      <xdr:row>34</xdr:row>
      <xdr:rowOff>159588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829737"/>
          <a:ext cx="889000" cy="1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97594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437</xdr:rowOff>
    </xdr:from>
    <xdr:to>
      <xdr:col>71</xdr:col>
      <xdr:colOff>177800</xdr:colOff>
      <xdr:row>34</xdr:row>
      <xdr:rowOff>78755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829737"/>
          <a:ext cx="889000" cy="7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162144</xdr:rowOff>
    </xdr:from>
    <xdr:to>
      <xdr:col>85</xdr:col>
      <xdr:colOff>177800</xdr:colOff>
      <xdr:row>34</xdr:row>
      <xdr:rowOff>92294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8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13571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67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47752</xdr:rowOff>
    </xdr:from>
    <xdr:to>
      <xdr:col>81</xdr:col>
      <xdr:colOff>101600</xdr:colOff>
      <xdr:row>34</xdr:row>
      <xdr:rowOff>149352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165879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6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108788</xdr:rowOff>
    </xdr:from>
    <xdr:to>
      <xdr:col>76</xdr:col>
      <xdr:colOff>165100</xdr:colOff>
      <xdr:row>35</xdr:row>
      <xdr:rowOff>38938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9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55465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121087</xdr:rowOff>
    </xdr:from>
    <xdr:to>
      <xdr:col>72</xdr:col>
      <xdr:colOff>38100</xdr:colOff>
      <xdr:row>34</xdr:row>
      <xdr:rowOff>51237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7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67764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5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27955</xdr:rowOff>
    </xdr:from>
    <xdr:to>
      <xdr:col>67</xdr:col>
      <xdr:colOff>101600</xdr:colOff>
      <xdr:row>34</xdr:row>
      <xdr:rowOff>129555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8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146082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95548</xdr:rowOff>
    </xdr:from>
    <xdr:to>
      <xdr:col>85</xdr:col>
      <xdr:colOff>126364</xdr:colOff>
      <xdr:row>58</xdr:row>
      <xdr:rowOff>41287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39498"/>
          <a:ext cx="1269" cy="114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45114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41287</xdr:rowOff>
    </xdr:from>
    <xdr:to>
      <xdr:col>86</xdr:col>
      <xdr:colOff>25400</xdr:colOff>
      <xdr:row>58</xdr:row>
      <xdr:rowOff>41287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8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42225</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1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95548</xdr:rowOff>
    </xdr:from>
    <xdr:to>
      <xdr:col>86</xdr:col>
      <xdr:colOff>25400</xdr:colOff>
      <xdr:row>51</xdr:row>
      <xdr:rowOff>95548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166805</xdr:rowOff>
    </xdr:from>
    <xdr:to>
      <xdr:col>85</xdr:col>
      <xdr:colOff>127000</xdr:colOff>
      <xdr:row>54</xdr:row>
      <xdr:rowOff>6557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253655"/>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118043</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4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139616</xdr:rowOff>
    </xdr:from>
    <xdr:to>
      <xdr:col>85</xdr:col>
      <xdr:colOff>177800</xdr:colOff>
      <xdr:row>56</xdr:row>
      <xdr:rowOff>69766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2948</xdr:rowOff>
    </xdr:from>
    <xdr:to>
      <xdr:col>81</xdr:col>
      <xdr:colOff>50800</xdr:colOff>
      <xdr:row>54</xdr:row>
      <xdr:rowOff>6557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8746898"/>
          <a:ext cx="889000" cy="5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22753</xdr:rowOff>
    </xdr:from>
    <xdr:to>
      <xdr:col>81</xdr:col>
      <xdr:colOff>101600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115480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2948</xdr:rowOff>
    </xdr:from>
    <xdr:to>
      <xdr:col>76</xdr:col>
      <xdr:colOff>114300</xdr:colOff>
      <xdr:row>53</xdr:row>
      <xdr:rowOff>137137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8746898"/>
          <a:ext cx="889000" cy="4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65207</xdr:rowOff>
    </xdr:from>
    <xdr:to>
      <xdr:col>76</xdr:col>
      <xdr:colOff>165100</xdr:colOff>
      <xdr:row>56</xdr:row>
      <xdr:rowOff>166807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157934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137137</xdr:rowOff>
    </xdr:from>
    <xdr:to>
      <xdr:col>71</xdr:col>
      <xdr:colOff>177800</xdr:colOff>
      <xdr:row>55</xdr:row>
      <xdr:rowOff>150673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223987"/>
          <a:ext cx="889000" cy="35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74792</xdr:rowOff>
    </xdr:from>
    <xdr:to>
      <xdr:col>72</xdr:col>
      <xdr:colOff>38100</xdr:colOff>
      <xdr:row>57</xdr:row>
      <xdr:rowOff>4942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167519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76474</xdr:rowOff>
    </xdr:from>
    <xdr:to>
      <xdr:col>67</xdr:col>
      <xdr:colOff>101600</xdr:colOff>
      <xdr:row>57</xdr:row>
      <xdr:rowOff>6624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169201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116005</xdr:rowOff>
    </xdr:from>
    <xdr:to>
      <xdr:col>85</xdr:col>
      <xdr:colOff>177800</xdr:colOff>
      <xdr:row>54</xdr:row>
      <xdr:rowOff>46155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2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138882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0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127207</xdr:rowOff>
    </xdr:from>
    <xdr:to>
      <xdr:col>81</xdr:col>
      <xdr:colOff>101600</xdr:colOff>
      <xdr:row>54</xdr:row>
      <xdr:rowOff>57357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2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73884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9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123598</xdr:rowOff>
    </xdr:from>
    <xdr:to>
      <xdr:col>76</xdr:col>
      <xdr:colOff>165100</xdr:colOff>
      <xdr:row>51</xdr:row>
      <xdr:rowOff>53748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86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70275</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292795" y="847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86337</xdr:rowOff>
    </xdr:from>
    <xdr:to>
      <xdr:col>72</xdr:col>
      <xdr:colOff>38100</xdr:colOff>
      <xdr:row>54</xdr:row>
      <xdr:rowOff>16487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1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33014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89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99873</xdr:rowOff>
    </xdr:from>
    <xdr:to>
      <xdr:col>67</xdr:col>
      <xdr:colOff>101600</xdr:colOff>
      <xdr:row>56</xdr:row>
      <xdr:rowOff>30023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46550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0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130716</xdr:rowOff>
    </xdr:from>
    <xdr:to>
      <xdr:col>85</xdr:col>
      <xdr:colOff>127000</xdr:colOff>
      <xdr:row>78</xdr:row>
      <xdr:rowOff>66890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332366"/>
          <a:ext cx="838200" cy="10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151429</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53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66890</xdr:rowOff>
    </xdr:from>
    <xdr:to>
      <xdr:col>81</xdr:col>
      <xdr:colOff>50800</xdr:colOff>
      <xdr:row>78</xdr:row>
      <xdr:rowOff>81338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39990"/>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81338</xdr:rowOff>
    </xdr:from>
    <xdr:to>
      <xdr:col>76</xdr:col>
      <xdr:colOff>114300</xdr:colOff>
      <xdr:row>78</xdr:row>
      <xdr:rowOff>137575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54438"/>
          <a:ext cx="889000" cy="5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128409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135609</xdr:rowOff>
    </xdr:from>
    <xdr:to>
      <xdr:col>71</xdr:col>
      <xdr:colOff>177800</xdr:colOff>
      <xdr:row>78</xdr:row>
      <xdr:rowOff>137575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08709"/>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79916</xdr:rowOff>
    </xdr:from>
    <xdr:to>
      <xdr:col>85</xdr:col>
      <xdr:colOff>177800</xdr:colOff>
      <xdr:row>78</xdr:row>
      <xdr:rowOff>10066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2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102793</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3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16090</xdr:rowOff>
    </xdr:from>
    <xdr:to>
      <xdr:col>81</xdr:col>
      <xdr:colOff>101600</xdr:colOff>
      <xdr:row>78</xdr:row>
      <xdr:rowOff>117690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108817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48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30538</xdr:rowOff>
    </xdr:from>
    <xdr:to>
      <xdr:col>76</xdr:col>
      <xdr:colOff>165100</xdr:colOff>
      <xdr:row>78</xdr:row>
      <xdr:rowOff>132138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148665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17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86775</xdr:rowOff>
    </xdr:from>
    <xdr:to>
      <xdr:col>72</xdr:col>
      <xdr:colOff>38100</xdr:colOff>
      <xdr:row>79</xdr:row>
      <xdr:rowOff>16925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8052</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552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84809</xdr:rowOff>
    </xdr:from>
    <xdr:to>
      <xdr:col>67</xdr:col>
      <xdr:colOff>101600</xdr:colOff>
      <xdr:row>79</xdr:row>
      <xdr:rowOff>14959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6086</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5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63086</xdr:rowOff>
    </xdr:from>
    <xdr:to>
      <xdr:col>85</xdr:col>
      <xdr:colOff>127000</xdr:colOff>
      <xdr:row>94</xdr:row>
      <xdr:rowOff>74288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179386"/>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169777</xdr:rowOff>
    </xdr:from>
    <xdr:to>
      <xdr:col>81</xdr:col>
      <xdr:colOff>50800</xdr:colOff>
      <xdr:row>94</xdr:row>
      <xdr:rowOff>74288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114627"/>
          <a:ext cx="889000" cy="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169777</xdr:rowOff>
    </xdr:from>
    <xdr:to>
      <xdr:col>76</xdr:col>
      <xdr:colOff>114300</xdr:colOff>
      <xdr:row>94</xdr:row>
      <xdr:rowOff>2801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114627"/>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39165</xdr:rowOff>
    </xdr:from>
    <xdr:to>
      <xdr:col>71</xdr:col>
      <xdr:colOff>177800</xdr:colOff>
      <xdr:row>94</xdr:row>
      <xdr:rowOff>2801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5984015"/>
          <a:ext cx="889000" cy="1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12286</xdr:rowOff>
    </xdr:from>
    <xdr:to>
      <xdr:col>85</xdr:col>
      <xdr:colOff>177800</xdr:colOff>
      <xdr:row>94</xdr:row>
      <xdr:rowOff>113886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35163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9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23488</xdr:rowOff>
    </xdr:from>
    <xdr:to>
      <xdr:col>81</xdr:col>
      <xdr:colOff>101600</xdr:colOff>
      <xdr:row>94</xdr:row>
      <xdr:rowOff>125088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13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141615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9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118977</xdr:rowOff>
    </xdr:from>
    <xdr:to>
      <xdr:col>76</xdr:col>
      <xdr:colOff>165100</xdr:colOff>
      <xdr:row>94</xdr:row>
      <xdr:rowOff>49127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06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65654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83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123451</xdr:rowOff>
    </xdr:from>
    <xdr:to>
      <xdr:col>72</xdr:col>
      <xdr:colOff>38100</xdr:colOff>
      <xdr:row>94</xdr:row>
      <xdr:rowOff>53601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0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70128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84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159815</xdr:rowOff>
    </xdr:from>
    <xdr:to>
      <xdr:col>67</xdr:col>
      <xdr:colOff>101600</xdr:colOff>
      <xdr:row>93</xdr:row>
      <xdr:rowOff>89965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106492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7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総務費については、役場新庁舎整備事業やケーブルテレビ施設更改事業などの大型事業の実施や、特別定額給付金給付事業（新型コロナウイルス対応）、ふるさと納税の増に伴うふるさと再生基金積立金事業やふるさと納税推進事業などの増により、類似団体平均を大きく上回った。令和</a:t>
          </a:r>
          <a:r>
            <a:rPr kumimoji="1" lang="en-US" altLang="ja-JP" sz="850">
              <a:latin typeface="ＭＳ Ｐゴシック" panose="020B0600070205080204" pitchFamily="50" charset="-128"/>
              <a:ea typeface="ＭＳ Ｐゴシック" panose="020B0600070205080204" pitchFamily="50" charset="-128"/>
            </a:rPr>
            <a:t>3</a:t>
          </a:r>
          <a:r>
            <a:rPr kumimoji="1" lang="ja-JP" altLang="en-US" sz="850">
              <a:latin typeface="ＭＳ Ｐゴシック" panose="020B0600070205080204" pitchFamily="50" charset="-128"/>
              <a:ea typeface="ＭＳ Ｐゴシック" panose="020B0600070205080204" pitchFamily="50" charset="-128"/>
            </a:rPr>
            <a:t>年度は役場新庁舎の本体工事が完了したことから類似団体平均に近くなると考えられる。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・民生費については、認定こども園整備事業が完了したことで民生費の事業費は減少したものの、当町の人口も減少したことで、住民一人当たりの民生費は微増した。ただし、当町の住民一人当たりの民生費</a:t>
          </a:r>
          <a:r>
            <a:rPr kumimoji="1" lang="en-US" altLang="ja-JP" sz="850">
              <a:latin typeface="ＭＳ Ｐゴシック" panose="020B0600070205080204" pitchFamily="50" charset="-128"/>
              <a:ea typeface="ＭＳ Ｐゴシック" panose="020B0600070205080204" pitchFamily="50" charset="-128"/>
            </a:rPr>
            <a:t>165,530</a:t>
          </a:r>
          <a:r>
            <a:rPr kumimoji="1" lang="ja-JP" altLang="en-US" sz="850">
              <a:latin typeface="ＭＳ Ｐゴシック" panose="020B0600070205080204" pitchFamily="50" charset="-128"/>
              <a:ea typeface="ＭＳ Ｐゴシック" panose="020B0600070205080204" pitchFamily="50" charset="-128"/>
            </a:rPr>
            <a:t>円</a:t>
          </a:r>
          <a:r>
            <a:rPr kumimoji="1" lang="en-US" altLang="ja-JP" sz="850">
              <a:latin typeface="ＭＳ Ｐゴシック" panose="020B0600070205080204" pitchFamily="50" charset="-128"/>
              <a:ea typeface="ＭＳ Ｐゴシック" panose="020B0600070205080204" pitchFamily="50" charset="-128"/>
            </a:rPr>
            <a:t>/</a:t>
          </a:r>
          <a:r>
            <a:rPr kumimoji="1" lang="ja-JP" altLang="en-US" sz="850">
              <a:latin typeface="ＭＳ Ｐゴシック" panose="020B0600070205080204" pitchFamily="50" charset="-128"/>
              <a:ea typeface="ＭＳ Ｐゴシック" panose="020B0600070205080204" pitchFamily="50" charset="-128"/>
            </a:rPr>
            <a:t>人は全国平均は下回っているものの、福井県平均を上回り、類似団体平均</a:t>
          </a:r>
          <a:r>
            <a:rPr kumimoji="1" lang="en-US" altLang="ja-JP" sz="850">
              <a:latin typeface="ＭＳ Ｐゴシック" panose="020B0600070205080204" pitchFamily="50" charset="-128"/>
              <a:ea typeface="ＭＳ Ｐゴシック" panose="020B0600070205080204" pitchFamily="50" charset="-128"/>
            </a:rPr>
            <a:t>133,126</a:t>
          </a:r>
          <a:r>
            <a:rPr kumimoji="1" lang="ja-JP" altLang="en-US" sz="850">
              <a:latin typeface="ＭＳ Ｐゴシック" panose="020B0600070205080204" pitchFamily="50" charset="-128"/>
              <a:ea typeface="ＭＳ Ｐゴシック" panose="020B0600070205080204" pitchFamily="50" charset="-128"/>
            </a:rPr>
            <a:t>円</a:t>
          </a:r>
          <a:r>
            <a:rPr kumimoji="1" lang="en-US" altLang="ja-JP" sz="850">
              <a:latin typeface="ＭＳ Ｐゴシック" panose="020B0600070205080204" pitchFamily="50" charset="-128"/>
              <a:ea typeface="ＭＳ Ｐゴシック" panose="020B0600070205080204" pitchFamily="50" charset="-128"/>
            </a:rPr>
            <a:t>/</a:t>
          </a:r>
          <a:r>
            <a:rPr kumimoji="1" lang="ja-JP" altLang="en-US" sz="850">
              <a:latin typeface="ＭＳ Ｐゴシック" panose="020B0600070205080204" pitchFamily="50" charset="-128"/>
              <a:ea typeface="ＭＳ Ｐゴシック" panose="020B0600070205080204" pitchFamily="50" charset="-128"/>
            </a:rPr>
            <a:t>人を大きく上回っている。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衛生費については、新型コロナウイルス感染症対策として水道使用料基本料金を免除したことによる収入補てんにより簡易水道事業特別会計繰出金事業が増となったことや、高齢者や妊婦・小児に対する予防接種助成により増となったことで、住民一人当たりの衛生費については前年度を</a:t>
          </a:r>
          <a:r>
            <a:rPr kumimoji="1" lang="en-US" altLang="ja-JP" sz="850">
              <a:latin typeface="ＭＳ Ｐゴシック" panose="020B0600070205080204" pitchFamily="50" charset="-128"/>
              <a:ea typeface="ＭＳ Ｐゴシック" panose="020B0600070205080204" pitchFamily="50" charset="-128"/>
            </a:rPr>
            <a:t>2,965</a:t>
          </a:r>
          <a:r>
            <a:rPr kumimoji="1" lang="ja-JP" altLang="en-US" sz="850">
              <a:latin typeface="ＭＳ Ｐゴシック" panose="020B0600070205080204" pitchFamily="50" charset="-128"/>
              <a:ea typeface="ＭＳ Ｐゴシック" panose="020B0600070205080204" pitchFamily="50" charset="-128"/>
            </a:rPr>
            <a:t>円</a:t>
          </a:r>
          <a:r>
            <a:rPr kumimoji="1" lang="en-US" altLang="ja-JP" sz="850">
              <a:latin typeface="ＭＳ Ｐゴシック" panose="020B0600070205080204" pitchFamily="50" charset="-128"/>
              <a:ea typeface="ＭＳ Ｐゴシック" panose="020B0600070205080204" pitchFamily="50" charset="-128"/>
            </a:rPr>
            <a:t>/</a:t>
          </a:r>
          <a:r>
            <a:rPr kumimoji="1" lang="ja-JP" altLang="en-US" sz="850">
              <a:latin typeface="ＭＳ Ｐゴシック" panose="020B0600070205080204" pitchFamily="50" charset="-128"/>
              <a:ea typeface="ＭＳ Ｐゴシック" panose="020B0600070205080204" pitchFamily="50" charset="-128"/>
            </a:rPr>
            <a:t>人上回り</a:t>
          </a:r>
          <a:r>
            <a:rPr kumimoji="1" lang="en-US" altLang="ja-JP" sz="850">
              <a:latin typeface="ＭＳ Ｐゴシック" panose="020B0600070205080204" pitchFamily="50" charset="-128"/>
              <a:ea typeface="ＭＳ Ｐゴシック" panose="020B0600070205080204" pitchFamily="50" charset="-128"/>
            </a:rPr>
            <a:t>51,622</a:t>
          </a:r>
          <a:r>
            <a:rPr kumimoji="1" lang="ja-JP" altLang="en-US" sz="850">
              <a:latin typeface="ＭＳ Ｐゴシック" panose="020B0600070205080204" pitchFamily="50" charset="-128"/>
              <a:ea typeface="ＭＳ Ｐゴシック" panose="020B0600070205080204" pitchFamily="50" charset="-128"/>
            </a:rPr>
            <a:t>円</a:t>
          </a:r>
          <a:r>
            <a:rPr kumimoji="1" lang="en-US" altLang="ja-JP" sz="850">
              <a:latin typeface="ＭＳ Ｐゴシック" panose="020B0600070205080204" pitchFamily="50" charset="-128"/>
              <a:ea typeface="ＭＳ Ｐゴシック" panose="020B0600070205080204" pitchFamily="50" charset="-128"/>
            </a:rPr>
            <a:t>/</a:t>
          </a:r>
          <a:r>
            <a:rPr kumimoji="1" lang="ja-JP" altLang="en-US" sz="850">
              <a:latin typeface="ＭＳ Ｐゴシック" panose="020B0600070205080204" pitchFamily="50" charset="-128"/>
              <a:ea typeface="ＭＳ Ｐゴシック" panose="020B0600070205080204" pitchFamily="50" charset="-128"/>
            </a:rPr>
            <a:t>人となった。</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農林水産業費については、漁港施設機能増進事業（米の浦漁港）が事業完了により減となった一方で、定置・底曳網漁業振興対策事業（経営基盤強化支援：漁船建造）や農村地域防災減災事業（ため池ハザードマップ作成、廃ため池防災工事）の増などにより住民一人当たりのコストは増となった。また、全国平均、福井県平均、類似団体平均も大きく上回ってい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商工費については、町が観光立町を柱とした施策を展開してきたことから、公共施設管理公社や町観光連盟に対する運営補助金、商工観光施設の改修や維持管理経費などにより、全国平均、福井県平均、類似団体平均と比べると非常に高い額となっている。また、令和</a:t>
          </a:r>
          <a:r>
            <a:rPr kumimoji="1" lang="en-US" altLang="ja-JP" sz="850">
              <a:latin typeface="ＭＳ Ｐゴシック" panose="020B0600070205080204" pitchFamily="50" charset="-128"/>
              <a:ea typeface="ＭＳ Ｐゴシック" panose="020B0600070205080204" pitchFamily="50" charset="-128"/>
            </a:rPr>
            <a:t>2</a:t>
          </a:r>
          <a:r>
            <a:rPr kumimoji="1" lang="ja-JP" altLang="en-US" sz="850">
              <a:latin typeface="ＭＳ Ｐゴシック" panose="020B0600070205080204" pitchFamily="50" charset="-128"/>
              <a:ea typeface="ＭＳ Ｐゴシック" panose="020B0600070205080204" pitchFamily="50" charset="-128"/>
            </a:rPr>
            <a:t>年度は新型コロナウイルス感染症対策経費の増により大幅に増となった。</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・土木費については、</a:t>
          </a:r>
          <a:r>
            <a:rPr kumimoji="1" lang="en-US" altLang="ja-JP" sz="850">
              <a:latin typeface="ＭＳ Ｐゴシック" panose="020B0600070205080204" pitchFamily="50" charset="-128"/>
              <a:ea typeface="ＭＳ Ｐゴシック" panose="020B0600070205080204" pitchFamily="50" charset="-128"/>
            </a:rPr>
            <a:t>R3.1</a:t>
          </a:r>
          <a:r>
            <a:rPr kumimoji="1" lang="ja-JP" altLang="en-US" sz="850">
              <a:latin typeface="ＭＳ Ｐゴシック" panose="020B0600070205080204" pitchFamily="50" charset="-128"/>
              <a:ea typeface="ＭＳ Ｐゴシック" panose="020B0600070205080204" pitchFamily="50" charset="-128"/>
            </a:rPr>
            <a:t>豪雪の影響により除雪事業が大幅に増となったことや、上小川橋・下小川橋など橋りょう維持補修工事に伴う道路メンテナンス事業の増により、福井県平均は下回っているものの、全国平均、類似団体平均を大きく上回ってい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消防費については、鯖江・丹生消防組合分担金が公債費や投資的経費に充てる分担金の減により減となった一方で、新型コロナウイルス感染症対策用備品や消耗品の購入など新型コロナウイルス感染症対策事業が皆増となり、住民一人当たりの消防費も微増となった。消防費は鯖江・丹生消防組合分担金が費用の</a:t>
          </a:r>
          <a:r>
            <a:rPr kumimoji="1" lang="en-US" altLang="ja-JP" sz="850">
              <a:latin typeface="ＭＳ Ｐゴシック" panose="020B0600070205080204" pitchFamily="50" charset="-128"/>
              <a:ea typeface="ＭＳ Ｐゴシック" panose="020B0600070205080204" pitchFamily="50" charset="-128"/>
            </a:rPr>
            <a:t>9</a:t>
          </a:r>
          <a:r>
            <a:rPr kumimoji="1" lang="ja-JP" altLang="en-US" sz="850">
              <a:latin typeface="ＭＳ Ｐゴシック" panose="020B0600070205080204" pitchFamily="50" charset="-128"/>
              <a:ea typeface="ＭＳ Ｐゴシック" panose="020B0600070205080204" pitchFamily="50" charset="-128"/>
            </a:rPr>
            <a:t>割弱を占めているため、一部事務組合の事業内容も精査する必要がある。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・公債費については、</a:t>
          </a:r>
          <a:r>
            <a:rPr kumimoji="1" lang="en-US" altLang="ja-JP" sz="850">
              <a:latin typeface="ＭＳ Ｐゴシック" panose="020B0600070205080204" pitchFamily="50" charset="-128"/>
              <a:ea typeface="ＭＳ Ｐゴシック" panose="020B0600070205080204" pitchFamily="50" charset="-128"/>
            </a:rPr>
            <a:t>H21</a:t>
          </a:r>
          <a:r>
            <a:rPr kumimoji="1" lang="ja-JP" altLang="en-US" sz="850">
              <a:latin typeface="ＭＳ Ｐゴシック" panose="020B0600070205080204" pitchFamily="50" charset="-128"/>
              <a:ea typeface="ＭＳ Ｐゴシック" panose="020B0600070205080204" pitchFamily="50" charset="-128"/>
            </a:rPr>
            <a:t>人工芝ホッケー場整備事業や</a:t>
          </a:r>
          <a:r>
            <a:rPr kumimoji="1" lang="en-US" altLang="ja-JP" sz="850">
              <a:latin typeface="ＭＳ Ｐゴシック" panose="020B0600070205080204" pitchFamily="50" charset="-128"/>
              <a:ea typeface="ＭＳ Ｐゴシック" panose="020B0600070205080204" pitchFamily="50" charset="-128"/>
            </a:rPr>
            <a:t>H21</a:t>
          </a:r>
          <a:r>
            <a:rPr kumimoji="1" lang="ja-JP" altLang="en-US" sz="850">
              <a:latin typeface="ＭＳ Ｐゴシック" panose="020B0600070205080204" pitchFamily="50" charset="-128"/>
              <a:ea typeface="ＭＳ Ｐゴシック" panose="020B0600070205080204" pitchFamily="50" charset="-128"/>
            </a:rPr>
            <a:t>鯖江・丹生消防組合丹生分署建設事業の償還が終了したことによる元利償還金の減により減少したが人口が減少したことで一人当たりの公債費は微増した。今後は近年実施している大型事業の元金償還が始まると、再度上昇することが見込まれるためプライマリーバランスを考慮した適切な起債が必要であ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住民一人当たりにかかるコストは類似団体平均と比べると全ての項目で上位となっており、人口規模に応じた歳出規模に転換する必要がある。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越前町は、自主財源が乏しく、標準財政規模に占める普通交付税の割合が高いため、標準財政規模の比率は、普通交付税の増減に左右されやすい。また、令和元年度で普通交付税の合併算定替の優遇措置が終了したため、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年度以降は大幅な財源不足が見込まれている。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実質収支は黒字で推移し、財政調整基金の残高も県内市町の中でも多い方ではあるが、近年、実質単年度収支がマイナスで続いており、財源不足を財政調整基金の取崩しで賄っている状況である。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また、近年は平成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月豪雨や令和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月豪雪など災害が多発しており、災害への対応や、新型コロナウイルス感染症への対応など、突発的な財政需要に対応するため、財政調整基金残高は適切な水準を維持しつつ、計画的に事業を実施するなど、健全で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年度決算では、全ての会計において黒字となっている。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病院事業会計、介護保険事業特別会計、国民健康保険事業特別会計においては、制度の変遷を注視しながら、一般会計における健診事業や予防事業などを推進し、医療費の増大を圧縮し、経費の節減に努める。</a:t>
          </a:r>
        </a:p>
        <a:p>
          <a:r>
            <a:rPr kumimoji="1" lang="ja-JP" altLang="en-US" sz="1050">
              <a:latin typeface="ＭＳ ゴシック" pitchFamily="49" charset="-128"/>
              <a:ea typeface="ＭＳ ゴシック" pitchFamily="49" charset="-128"/>
            </a:rPr>
            <a:t>　上水道事業会計、簡易水道事業特別会計、公共下水道事業特別会計、集落排水事業特別会計においては、今後、施設の老朽化や設備の経年劣化に伴う更新整備や維持管理経費の負担が課題となっているが、設備管理の包括的民間委託などの経費削減対策を検討し、効率的な公営企業の運営に努める。</a:t>
          </a:r>
        </a:p>
        <a:p>
          <a:r>
            <a:rPr kumimoji="1" lang="ja-JP" altLang="en-US" sz="1050">
              <a:latin typeface="ＭＳ ゴシック" pitchFamily="49" charset="-128"/>
              <a:ea typeface="ＭＳ ゴシック" pitchFamily="49" charset="-128"/>
            </a:rPr>
            <a:t>　また、簡易水道事業特別会計、公共下水道事業特別会計、集落排水事業特別会計については、令和</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年度までに法適用企業に移行することから、整備することで得られる固定資産台帳の情報を基に将来必要となる施設設備更新経費や維持管理経費を適切に見込むなど、インフラ長寿命化計画（個別施設計画）を着実に実施し効果的な維持管理に努める。</a:t>
          </a: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N8" sqref="BN8:BU8"/>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18518202</v>
      </c>
      <c r="BO4" s="464"/>
      <c r="BP4" s="464"/>
      <c r="BQ4" s="464"/>
      <c r="BR4" s="464"/>
      <c r="BS4" s="464"/>
      <c r="BT4" s="464"/>
      <c r="BU4" s="465"/>
      <c r="BV4" s="463">
        <v>14356348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v>
      </c>
      <c r="CU4" s="648"/>
      <c r="CV4" s="648"/>
      <c r="CW4" s="648"/>
      <c r="CX4" s="648"/>
      <c r="CY4" s="648"/>
      <c r="CZ4" s="648"/>
      <c r="DA4" s="649"/>
      <c r="DB4" s="647">
        <v>8.1</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17836686</v>
      </c>
      <c r="BO5" s="469"/>
      <c r="BP5" s="469"/>
      <c r="BQ5" s="469"/>
      <c r="BR5" s="469"/>
      <c r="BS5" s="469"/>
      <c r="BT5" s="469"/>
      <c r="BU5" s="470"/>
      <c r="BV5" s="468">
        <v>13626076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97.6</v>
      </c>
      <c r="CU5" s="439"/>
      <c r="CV5" s="439"/>
      <c r="CW5" s="439"/>
      <c r="CX5" s="439"/>
      <c r="CY5" s="439"/>
      <c r="CZ5" s="439"/>
      <c r="DA5" s="440"/>
      <c r="DB5" s="438">
        <v>98.7</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681516</v>
      </c>
      <c r="BO6" s="469"/>
      <c r="BP6" s="469"/>
      <c r="BQ6" s="469"/>
      <c r="BR6" s="469"/>
      <c r="BS6" s="469"/>
      <c r="BT6" s="469"/>
      <c r="BU6" s="470"/>
      <c r="BV6" s="468">
        <v>730272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101.2</v>
      </c>
      <c r="CU6" s="622"/>
      <c r="CV6" s="622"/>
      <c r="CW6" s="622"/>
      <c r="CX6" s="622"/>
      <c r="CY6" s="622"/>
      <c r="CZ6" s="622"/>
      <c r="DA6" s="623"/>
      <c r="DB6" s="621">
        <v>101.9</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71610</v>
      </c>
      <c r="BO7" s="469"/>
      <c r="BP7" s="469"/>
      <c r="BQ7" s="469"/>
      <c r="BR7" s="469"/>
      <c r="BS7" s="469"/>
      <c r="BT7" s="469"/>
      <c r="BU7" s="470"/>
      <c r="BV7" s="468">
        <v>129445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7663352</v>
      </c>
      <c r="CU7" s="469"/>
      <c r="CV7" s="469"/>
      <c r="CW7" s="469"/>
      <c r="CX7" s="469"/>
      <c r="CY7" s="469"/>
      <c r="CZ7" s="469"/>
      <c r="DA7" s="470"/>
      <c r="DB7" s="468">
        <v>7445088</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609906</v>
      </c>
      <c r="BO8" s="469"/>
      <c r="BP8" s="469"/>
      <c r="BQ8" s="469"/>
      <c r="BR8" s="469"/>
      <c r="BS8" s="469"/>
      <c r="BT8" s="469"/>
      <c r="BU8" s="470"/>
      <c r="BV8" s="468">
        <v>600827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0.34</v>
      </c>
      <c r="CU8" s="582"/>
      <c r="CV8" s="582"/>
      <c r="CW8" s="582"/>
      <c r="CX8" s="582"/>
      <c r="CY8" s="582"/>
      <c r="CZ8" s="582"/>
      <c r="DA8" s="583"/>
      <c r="DB8" s="581">
        <v>0.34</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20118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9079</v>
      </c>
      <c r="BO9" s="469"/>
      <c r="BP9" s="469"/>
      <c r="BQ9" s="469"/>
      <c r="BR9" s="469"/>
      <c r="BS9" s="469"/>
      <c r="BT9" s="469"/>
      <c r="BU9" s="470"/>
      <c r="BV9" s="468">
        <v>-58744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10.9</v>
      </c>
      <c r="CU9" s="439"/>
      <c r="CV9" s="439"/>
      <c r="CW9" s="439"/>
      <c r="CX9" s="439"/>
      <c r="CY9" s="439"/>
      <c r="CZ9" s="439"/>
      <c r="DA9" s="440"/>
      <c r="DB9" s="438">
        <v>11.8</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21538</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303403</v>
      </c>
      <c r="BO10" s="469"/>
      <c r="BP10" s="469"/>
      <c r="BQ10" s="469"/>
      <c r="BR10" s="469"/>
      <c r="BS10" s="469"/>
      <c r="BT10" s="469"/>
      <c r="BU10" s="470"/>
      <c r="BV10" s="468">
        <v>336447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20940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621780</v>
      </c>
      <c r="BO12" s="469"/>
      <c r="BP12" s="469"/>
      <c r="BQ12" s="469"/>
      <c r="BR12" s="469"/>
      <c r="BS12" s="469"/>
      <c r="BT12" s="469"/>
      <c r="BU12" s="470"/>
      <c r="BV12" s="468">
        <v>489393</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20720</v>
      </c>
      <c r="S13" s="572"/>
      <c r="T13" s="572"/>
      <c r="U13" s="572"/>
      <c r="V13" s="573"/>
      <c r="W13" s="559" t="s">
        <v>139</v>
      </c>
      <c r="X13" s="481"/>
      <c r="Y13" s="481"/>
      <c r="Z13" s="481"/>
      <c r="AA13" s="481"/>
      <c r="AB13" s="482"/>
      <c r="AC13" s="444">
        <v>785</v>
      </c>
      <c r="AD13" s="445"/>
      <c r="AE13" s="445"/>
      <c r="AF13" s="445"/>
      <c r="AG13" s="446"/>
      <c r="AH13" s="444">
        <v>815</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-309298</v>
      </c>
      <c r="BO13" s="469"/>
      <c r="BP13" s="469"/>
      <c r="BQ13" s="469"/>
      <c r="BR13" s="469"/>
      <c r="BS13" s="469"/>
      <c r="BT13" s="469"/>
      <c r="BU13" s="470"/>
      <c r="BV13" s="468">
        <v>-211690</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9.4</v>
      </c>
      <c r="CU13" s="439"/>
      <c r="CV13" s="439"/>
      <c r="CW13" s="439"/>
      <c r="CX13" s="439"/>
      <c r="CY13" s="439"/>
      <c r="CZ13" s="439"/>
      <c r="DA13" s="440"/>
      <c r="DB13" s="438">
        <v>9.1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21322</v>
      </c>
      <c r="S14" s="572"/>
      <c r="T14" s="572"/>
      <c r="U14" s="572"/>
      <c r="V14" s="573"/>
      <c r="W14" s="574"/>
      <c r="X14" s="484"/>
      <c r="Y14" s="484"/>
      <c r="Z14" s="484"/>
      <c r="AA14" s="484"/>
      <c r="AB14" s="485"/>
      <c r="AC14" s="564">
        <v>7.1</v>
      </c>
      <c r="AD14" s="565"/>
      <c r="AE14" s="565"/>
      <c r="AF14" s="565"/>
      <c r="AG14" s="566"/>
      <c r="AH14" s="564">
        <v>7.1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25.9</v>
      </c>
      <c r="CU14" s="576"/>
      <c r="CV14" s="576"/>
      <c r="CW14" s="576"/>
      <c r="CX14" s="576"/>
      <c r="CY14" s="576"/>
      <c r="CZ14" s="576"/>
      <c r="DA14" s="577"/>
      <c r="DB14" s="575">
        <v>16.2</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138</v>
      </c>
      <c r="N15" s="569"/>
      <c r="O15" s="569"/>
      <c r="P15" s="569"/>
      <c r="Q15" s="570"/>
      <c r="R15" s="571">
        <v>21076</v>
      </c>
      <c r="S15" s="572"/>
      <c r="T15" s="572"/>
      <c r="U15" s="572"/>
      <c r="V15" s="573"/>
      <c r="W15" s="559" t="s">
        <v>146</v>
      </c>
      <c r="X15" s="481"/>
      <c r="Y15" s="481"/>
      <c r="Z15" s="481"/>
      <c r="AA15" s="481"/>
      <c r="AB15" s="482"/>
      <c r="AC15" s="444">
        <v>3984</v>
      </c>
      <c r="AD15" s="445"/>
      <c r="AE15" s="445"/>
      <c r="AF15" s="445"/>
      <c r="AG15" s="446"/>
      <c r="AH15" s="444">
        <v>4372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2328973</v>
      </c>
      <c r="BO15" s="464"/>
      <c r="BP15" s="464"/>
      <c r="BQ15" s="464"/>
      <c r="BR15" s="464"/>
      <c r="BS15" s="464"/>
      <c r="BT15" s="464"/>
      <c r="BU15" s="465"/>
      <c r="BV15" s="463">
        <v>2235690</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36.1</v>
      </c>
      <c r="AD16" s="565"/>
      <c r="AE16" s="565"/>
      <c r="AF16" s="565"/>
      <c r="AG16" s="566"/>
      <c r="AH16" s="564">
        <v>37.799999999999997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6841221</v>
      </c>
      <c r="BO16" s="469"/>
      <c r="BP16" s="469"/>
      <c r="BQ16" s="469"/>
      <c r="BR16" s="469"/>
      <c r="BS16" s="469"/>
      <c r="BT16" s="469"/>
      <c r="BU16" s="470"/>
      <c r="BV16" s="468">
        <v>6549334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6263</v>
      </c>
      <c r="AD17" s="445"/>
      <c r="AE17" s="445"/>
      <c r="AF17" s="445"/>
      <c r="AG17" s="446"/>
      <c r="AH17" s="444">
        <v>6365</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2892681</v>
      </c>
      <c r="BO17" s="469"/>
      <c r="BP17" s="469"/>
      <c r="BQ17" s="469"/>
      <c r="BR17" s="469"/>
      <c r="BS17" s="469"/>
      <c r="BT17" s="469"/>
      <c r="BU17" s="470"/>
      <c r="BV17" s="468">
        <v>2799819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153.15</v>
      </c>
      <c r="M18" s="533"/>
      <c r="N18" s="533"/>
      <c r="O18" s="533"/>
      <c r="P18" s="533"/>
      <c r="Q18" s="533"/>
      <c r="R18" s="534"/>
      <c r="S18" s="534"/>
      <c r="T18" s="534"/>
      <c r="U18" s="534"/>
      <c r="V18" s="535"/>
      <c r="W18" s="549"/>
      <c r="X18" s="550"/>
      <c r="Y18" s="550"/>
      <c r="Z18" s="550"/>
      <c r="AA18" s="550"/>
      <c r="AB18" s="560"/>
      <c r="AC18" s="432">
        <v>56.8</v>
      </c>
      <c r="AD18" s="433"/>
      <c r="AE18" s="433"/>
      <c r="AF18" s="433"/>
      <c r="AG18" s="536"/>
      <c r="AH18" s="432">
        <v>55.1</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7535246</v>
      </c>
      <c r="BO18" s="469"/>
      <c r="BP18" s="469"/>
      <c r="BQ18" s="469"/>
      <c r="BR18" s="469"/>
      <c r="BS18" s="469"/>
      <c r="BT18" s="469"/>
      <c r="BU18" s="470"/>
      <c r="BV18" s="468">
        <v>7495633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131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10535681</v>
      </c>
      <c r="BO19" s="469"/>
      <c r="BP19" s="469"/>
      <c r="BQ19" s="469"/>
      <c r="BR19" s="469"/>
      <c r="BS19" s="469"/>
      <c r="BT19" s="469"/>
      <c r="BU19" s="470"/>
      <c r="BV19" s="468">
        <v>9789662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6581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12733458</v>
      </c>
      <c r="BO23" s="469"/>
      <c r="BP23" s="469"/>
      <c r="BQ23" s="469"/>
      <c r="BR23" s="469"/>
      <c r="BS23" s="469"/>
      <c r="BT23" s="469"/>
      <c r="BU23" s="470"/>
      <c r="BV23" s="468">
        <v>10925484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8800</v>
      </c>
      <c r="R24" s="445"/>
      <c r="S24" s="445"/>
      <c r="T24" s="445"/>
      <c r="U24" s="445"/>
      <c r="V24" s="446"/>
      <c r="W24" s="510"/>
      <c r="X24" s="501"/>
      <c r="Y24" s="502"/>
      <c r="Z24" s="441" t="s">
        <v>170</v>
      </c>
      <c r="AA24" s="442"/>
      <c r="AB24" s="442"/>
      <c r="AC24" s="442"/>
      <c r="AD24" s="442"/>
      <c r="AE24" s="442"/>
      <c r="AF24" s="442"/>
      <c r="AG24" s="443"/>
      <c r="AH24" s="444">
        <v>224</v>
      </c>
      <c r="AI24" s="445"/>
      <c r="AJ24" s="445"/>
      <c r="AK24" s="445"/>
      <c r="AL24" s="446"/>
      <c r="AM24" s="444">
        <v>671328</v>
      </c>
      <c r="AN24" s="445"/>
      <c r="AO24" s="445"/>
      <c r="AP24" s="445"/>
      <c r="AQ24" s="445"/>
      <c r="AR24" s="446"/>
      <c r="AS24" s="444">
        <v>2997</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3360050</v>
      </c>
      <c r="BO24" s="469"/>
      <c r="BP24" s="469"/>
      <c r="BQ24" s="469"/>
      <c r="BR24" s="469"/>
      <c r="BS24" s="469"/>
      <c r="BT24" s="469"/>
      <c r="BU24" s="470"/>
      <c r="BV24" s="468">
        <v>2973171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6800</v>
      </c>
      <c r="R25" s="445"/>
      <c r="S25" s="445"/>
      <c r="T25" s="445"/>
      <c r="U25" s="445"/>
      <c r="V25" s="446"/>
      <c r="W25" s="510"/>
      <c r="X25" s="501"/>
      <c r="Y25" s="502"/>
      <c r="Z25" s="441" t="s">
        <v>173</v>
      </c>
      <c r="AA25" s="442"/>
      <c r="AB25" s="442"/>
      <c r="AC25" s="442"/>
      <c r="AD25" s="442"/>
      <c r="AE25" s="442"/>
      <c r="AF25" s="442"/>
      <c r="AG25" s="443"/>
      <c r="AH25" s="444" t="s">
        <v>129</v>
      </c>
      <c r="AI25" s="445"/>
      <c r="AJ25" s="445"/>
      <c r="AK25" s="445"/>
      <c r="AL25" s="446"/>
      <c r="AM25" s="444" t="s">
        <v>137</v>
      </c>
      <c r="AN25" s="445"/>
      <c r="AO25" s="445"/>
      <c r="AP25" s="445"/>
      <c r="AQ25" s="445"/>
      <c r="AR25" s="446"/>
      <c r="AS25" s="444" t="s">
        <v>137</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261563</v>
      </c>
      <c r="BO25" s="464"/>
      <c r="BP25" s="464"/>
      <c r="BQ25" s="464"/>
      <c r="BR25" s="464"/>
      <c r="BS25" s="464"/>
      <c r="BT25" s="464"/>
      <c r="BU25" s="465"/>
      <c r="BV25" s="463">
        <v>373890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5800</v>
      </c>
      <c r="R26" s="445"/>
      <c r="S26" s="445"/>
      <c r="T26" s="445"/>
      <c r="U26" s="445"/>
      <c r="V26" s="446"/>
      <c r="W26" s="510"/>
      <c r="X26" s="501"/>
      <c r="Y26" s="502"/>
      <c r="Z26" s="441" t="s">
        <v>176</v>
      </c>
      <c r="AA26" s="523"/>
      <c r="AB26" s="523"/>
      <c r="AC26" s="523"/>
      <c r="AD26" s="523"/>
      <c r="AE26" s="523"/>
      <c r="AF26" s="523"/>
      <c r="AG26" s="524"/>
      <c r="AH26" s="444">
        <v>12</v>
      </c>
      <c r="AI26" s="445"/>
      <c r="AJ26" s="445"/>
      <c r="AK26" s="445"/>
      <c r="AL26" s="446"/>
      <c r="AM26" s="444">
        <v>33324</v>
      </c>
      <c r="AN26" s="445"/>
      <c r="AO26" s="445"/>
      <c r="AP26" s="445"/>
      <c r="AQ26" s="445"/>
      <c r="AR26" s="446"/>
      <c r="AS26" s="444">
        <v>2777</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3200</v>
      </c>
      <c r="R27" s="445"/>
      <c r="S27" s="445"/>
      <c r="T27" s="445"/>
      <c r="U27" s="445"/>
      <c r="V27" s="446"/>
      <c r="W27" s="510"/>
      <c r="X27" s="501"/>
      <c r="Y27" s="502"/>
      <c r="Z27" s="441" t="s">
        <v>179</v>
      </c>
      <c r="AA27" s="442"/>
      <c r="AB27" s="442"/>
      <c r="AC27" s="442"/>
      <c r="AD27" s="442"/>
      <c r="AE27" s="442"/>
      <c r="AF27" s="442"/>
      <c r="AG27" s="443"/>
      <c r="AH27" s="444">
        <v>1</v>
      </c>
      <c r="AI27" s="445"/>
      <c r="AJ27" s="445"/>
      <c r="AK27" s="445"/>
      <c r="AL27" s="446"/>
      <c r="AM27" s="444" t="s">
        <v>180</v>
      </c>
      <c r="AN27" s="445"/>
      <c r="AO27" s="445"/>
      <c r="AP27" s="445"/>
      <c r="AQ27" s="445"/>
      <c r="AR27" s="446"/>
      <c r="AS27" s="444" t="s">
        <v>181</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377045</v>
      </c>
      <c r="BO27" s="472"/>
      <c r="BP27" s="472"/>
      <c r="BQ27" s="472"/>
      <c r="BR27" s="472"/>
      <c r="BS27" s="472"/>
      <c r="BT27" s="472"/>
      <c r="BU27" s="473"/>
      <c r="BV27" s="471">
        <v>377006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2500</v>
      </c>
      <c r="R28" s="445"/>
      <c r="S28" s="445"/>
      <c r="T28" s="445"/>
      <c r="U28" s="445"/>
      <c r="V28" s="446"/>
      <c r="W28" s="510"/>
      <c r="X28" s="501"/>
      <c r="Y28" s="502"/>
      <c r="Z28" s="441" t="s">
        <v>184</v>
      </c>
      <c r="AA28" s="442"/>
      <c r="AB28" s="442"/>
      <c r="AC28" s="442"/>
      <c r="AD28" s="442"/>
      <c r="AE28" s="442"/>
      <c r="AF28" s="442"/>
      <c r="AG28" s="443"/>
      <c r="AH28" s="444" t="s">
        <v>129</v>
      </c>
      <c r="AI28" s="445"/>
      <c r="AJ28" s="445"/>
      <c r="AK28" s="445"/>
      <c r="AL28" s="446"/>
      <c r="AM28" s="444" t="s">
        <v>137</v>
      </c>
      <c r="AN28" s="445"/>
      <c r="AO28" s="445"/>
      <c r="AP28" s="445"/>
      <c r="AQ28" s="445"/>
      <c r="AR28" s="446"/>
      <c r="AS28" s="444" t="s">
        <v>137</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2738337</v>
      </c>
      <c r="BO28" s="464"/>
      <c r="BP28" s="464"/>
      <c r="BQ28" s="464"/>
      <c r="BR28" s="464"/>
      <c r="BS28" s="464"/>
      <c r="BT28" s="464"/>
      <c r="BU28" s="465"/>
      <c r="BV28" s="463">
        <v>3056714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12</v>
      </c>
      <c r="M29" s="445"/>
      <c r="N29" s="445"/>
      <c r="O29" s="445"/>
      <c r="P29" s="446"/>
      <c r="Q29" s="444">
        <v>2400</v>
      </c>
      <c r="R29" s="445"/>
      <c r="S29" s="445"/>
      <c r="T29" s="445"/>
      <c r="U29" s="445"/>
      <c r="V29" s="446"/>
      <c r="W29" s="511"/>
      <c r="X29" s="512"/>
      <c r="Y29" s="513"/>
      <c r="Z29" s="441" t="s">
        <v>187</v>
      </c>
      <c r="AA29" s="442"/>
      <c r="AB29" s="442"/>
      <c r="AC29" s="442"/>
      <c r="AD29" s="442"/>
      <c r="AE29" s="442"/>
      <c r="AF29" s="442"/>
      <c r="AG29" s="443"/>
      <c r="AH29" s="444">
        <v>225</v>
      </c>
      <c r="AI29" s="445"/>
      <c r="AJ29" s="445"/>
      <c r="AK29" s="445"/>
      <c r="AL29" s="446"/>
      <c r="AM29" s="444">
        <v>675594</v>
      </c>
      <c r="AN29" s="445"/>
      <c r="AO29" s="445"/>
      <c r="AP29" s="445"/>
      <c r="AQ29" s="445"/>
      <c r="AR29" s="446"/>
      <c r="AS29" s="444">
        <v>3003</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299772</v>
      </c>
      <c r="BO29" s="469"/>
      <c r="BP29" s="469"/>
      <c r="BQ29" s="469"/>
      <c r="BR29" s="469"/>
      <c r="BS29" s="469"/>
      <c r="BT29" s="469"/>
      <c r="BU29" s="470"/>
      <c r="BV29" s="468">
        <v>299709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92.7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3276648</v>
      </c>
      <c r="BO30" s="472"/>
      <c r="BP30" s="472"/>
      <c r="BQ30" s="472"/>
      <c r="BR30" s="472"/>
      <c r="BS30" s="472"/>
      <c r="BT30" s="472"/>
      <c r="BU30" s="473"/>
      <c r="BV30" s="471">
        <v>3218708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196</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越前町国民健康保険事業特別会計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越前町上水道事業会計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IF('各会計、関係団体の財政状況及び健全化判断比率'!B33="","",'各会計、関係団体の財政状況及び健全化判断比率'!B33)</f>
        <v>越前町簡易水道事業特別会計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福井県市町総合事務組合（普通会計分）</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越前町公共施設管理公社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越前町温泉事業特別会計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越前町介護保険事業特別会計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越前町国民健康保険病院事業会計</v>
      </c>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IF('各会計、関係団体の財政状況及び健全化判断比率'!B34="","",'各会計、関係団体の財政状況及び健全化判断比率'!B34)</f>
        <v>越前町公共下水道事業特別会計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福井県市町総合事務組合（事業会計分）</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越前町農林漁業体験実習館事業特別会計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越前町後期高齢者医療事業特別会計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12</v>
      </c>
      <c r="BF36" s="427"/>
      <c r="BG36" s="426" t="str">
        <f>IF('各会計、関係団体の財政状況及び健全化判断比率'!B35="","",'各会計、関係団体の財政状況及び健全化判断比率'!B35)</f>
        <v>越前町集落排水事業特別会計</v>
      </c>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福井県後期高齢者医療広域連合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f>IF(E37="","",C36+1)</f>
        <v>4</v>
      </c>
      <c r="D37" s="427"/>
      <c r="E37" s="426" t="str">
        <f>IF('各会計、関係団体の財政状況及び健全化判断比率'!B10="","",'各会計、関係団体の財政状況及び健全化判断比率'!B10)</f>
        <v>越前町土地区画整理事業特別会計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福井県後期高齢者医療広域連合（事業会計分）</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福井県自治会館組合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鯖江・丹生消防組合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鯖江広域衛生施設組合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公立丹南病院組合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福井県丹南広域組合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GbeFxnSwMoEFk5cY2onjVuX6uy4+WBxV62a3YsJNhNINsr25d8WeyN/RvHibOmoA92WLxeYFodv521Ga6r4SeQ==" saltValue="aRP64F5Usx0vwUviN7qF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50" t="s">
        <v>565</v>
      </c>
      <c r="D34" s="1250"/>
      <c r="E34" s="1251"/>
      <c r="F34" s="32">
        <v>9.1300000000000008</v>
      </c>
      <c r="G34" s="33">
        <v>11.75</v>
      </c>
      <c r="H34" s="33">
        <v>8.57</v>
      </c>
      <c r="I34" s="33">
        <v>8.0500000000000007</v>
      </c>
      <c r="J34" s="34">
        <v>7.94</v>
      </c>
      <c r="K34" s="22"/>
      <c r="L34" s="22"/>
      <c r="M34" s="22"/>
      <c r="N34" s="22"/>
      <c r="O34" s="22"/>
      <c r="P34" s="22"/>
    </row>
    <row r="35" spans="1:16" ht="39" customHeight="1" x14ac:dyDescent="0.2">
      <c r="A35" s="22"/>
      <c r="B35" s="35"/>
      <c r="C35" s="1244" t="s">
        <v>566</v>
      </c>
      <c r="D35" s="1245"/>
      <c r="E35" s="1246"/>
      <c r="F35" s="36">
        <v>2.83</v>
      </c>
      <c r="G35" s="37">
        <v>3.05</v>
      </c>
      <c r="H35" s="37">
        <v>3.11</v>
      </c>
      <c r="I35" s="37">
        <v>3.33</v>
      </c>
      <c r="J35" s="38">
        <v>3.36</v>
      </c>
      <c r="K35" s="22"/>
      <c r="L35" s="22"/>
      <c r="M35" s="22"/>
      <c r="N35" s="22"/>
      <c r="O35" s="22"/>
      <c r="P35" s="22"/>
    </row>
    <row r="36" spans="1:16" ht="39" customHeight="1" x14ac:dyDescent="0.2">
      <c r="A36" s="22"/>
      <c r="B36" s="35"/>
      <c r="C36" s="1244" t="s">
        <v>567</v>
      </c>
      <c r="D36" s="1245"/>
      <c r="E36" s="1246"/>
      <c r="F36" s="36">
        <v>0.54</v>
      </c>
      <c r="G36" s="37">
        <v>0.28999999999999998</v>
      </c>
      <c r="H36" s="37">
        <v>0.71</v>
      </c>
      <c r="I36" s="37">
        <v>0.56000000000000005</v>
      </c>
      <c r="J36" s="38">
        <v>0.82</v>
      </c>
      <c r="K36" s="22"/>
      <c r="L36" s="22"/>
      <c r="M36" s="22"/>
      <c r="N36" s="22"/>
      <c r="O36" s="22"/>
      <c r="P36" s="22"/>
    </row>
    <row r="37" spans="1:16" ht="39" customHeight="1" x14ac:dyDescent="0.2">
      <c r="A37" s="22"/>
      <c r="B37" s="35"/>
      <c r="C37" s="1244" t="s">
        <v>568</v>
      </c>
      <c r="D37" s="1245"/>
      <c r="E37" s="1246"/>
      <c r="F37" s="36">
        <v>1.07</v>
      </c>
      <c r="G37" s="37">
        <v>0.28999999999999998</v>
      </c>
      <c r="H37" s="37">
        <v>0.39</v>
      </c>
      <c r="I37" s="37">
        <v>0.49</v>
      </c>
      <c r="J37" s="38">
        <v>0.6</v>
      </c>
      <c r="K37" s="22"/>
      <c r="L37" s="22"/>
      <c r="M37" s="22"/>
      <c r="N37" s="22"/>
      <c r="O37" s="22"/>
      <c r="P37" s="22"/>
    </row>
    <row r="38" spans="1:16" ht="39" customHeight="1" x14ac:dyDescent="0.2">
      <c r="A38" s="22"/>
      <c r="B38" s="35"/>
      <c r="C38" s="1244" t="s">
        <v>569</v>
      </c>
      <c r="D38" s="1245"/>
      <c r="E38" s="1246"/>
      <c r="F38" s="36">
        <v>0.11</v>
      </c>
      <c r="G38" s="37">
        <v>0.43</v>
      </c>
      <c r="H38" s="37">
        <v>0.52</v>
      </c>
      <c r="I38" s="37">
        <v>0.05</v>
      </c>
      <c r="J38" s="38">
        <v>0.47</v>
      </c>
      <c r="K38" s="22"/>
      <c r="L38" s="22"/>
      <c r="M38" s="22"/>
      <c r="N38" s="22"/>
      <c r="O38" s="22"/>
      <c r="P38" s="22"/>
    </row>
    <row r="39" spans="1:16" ht="39" customHeight="1" x14ac:dyDescent="0.2">
      <c r="A39" s="22"/>
      <c r="B39" s="35"/>
      <c r="C39" s="1244" t="s">
        <v>570</v>
      </c>
      <c r="D39" s="1245"/>
      <c r="E39" s="1246"/>
      <c r="F39" s="36">
        <v>7.0000000000000007E-2</v>
      </c>
      <c r="G39" s="37">
        <v>0.09</v>
      </c>
      <c r="H39" s="37">
        <v>7.0000000000000007E-2</v>
      </c>
      <c r="I39" s="37">
        <v>0.02</v>
      </c>
      <c r="J39" s="38">
        <v>0.13</v>
      </c>
      <c r="K39" s="22"/>
      <c r="L39" s="22"/>
      <c r="M39" s="22"/>
      <c r="N39" s="22"/>
      <c r="O39" s="22"/>
      <c r="P39" s="22"/>
    </row>
    <row r="40" spans="1:16" ht="39" customHeight="1" x14ac:dyDescent="0.2">
      <c r="A40" s="22"/>
      <c r="B40" s="35"/>
      <c r="C40" s="1244" t="s">
        <v>571</v>
      </c>
      <c r="D40" s="1245"/>
      <c r="E40" s="1246"/>
      <c r="F40" s="36">
        <v>7.0000000000000007E-2</v>
      </c>
      <c r="G40" s="37">
        <v>0.06</v>
      </c>
      <c r="H40" s="37">
        <v>0.06</v>
      </c>
      <c r="I40" s="37">
        <v>0.08</v>
      </c>
      <c r="J40" s="38">
        <v>0.06</v>
      </c>
      <c r="K40" s="22"/>
      <c r="L40" s="22"/>
      <c r="M40" s="22"/>
      <c r="N40" s="22"/>
      <c r="O40" s="22"/>
      <c r="P40" s="22"/>
    </row>
    <row r="41" spans="1:16" ht="39" customHeight="1" x14ac:dyDescent="0.2">
      <c r="A41" s="22"/>
      <c r="B41" s="35"/>
      <c r="C41" s="1244" t="s">
        <v>572</v>
      </c>
      <c r="D41" s="1245"/>
      <c r="E41" s="1246"/>
      <c r="F41" s="36">
        <v>7.0000000000000007E-2</v>
      </c>
      <c r="G41" s="37">
        <v>0.05</v>
      </c>
      <c r="H41" s="37">
        <v>0.05</v>
      </c>
      <c r="I41" s="37">
        <v>0.08</v>
      </c>
      <c r="J41" s="38">
        <v>0.05</v>
      </c>
      <c r="K41" s="22"/>
      <c r="L41" s="22"/>
      <c r="M41" s="22"/>
      <c r="N41" s="22"/>
      <c r="O41" s="22"/>
      <c r="P41" s="22"/>
    </row>
    <row r="42" spans="1:16" ht="39" customHeight="1" x14ac:dyDescent="0.2">
      <c r="A42" s="22"/>
      <c r="B42" s="39"/>
      <c r="C42" s="1244" t="s">
        <v>573</v>
      </c>
      <c r="D42" s="1245"/>
      <c r="E42" s="1246"/>
      <c r="F42" s="36" t="s">
        <v>514</v>
      </c>
      <c r="G42" s="37" t="s">
        <v>514</v>
      </c>
      <c r="H42" s="37" t="s">
        <v>514</v>
      </c>
      <c r="I42" s="37" t="s">
        <v>514</v>
      </c>
      <c r="J42" s="38" t="s">
        <v>514</v>
      </c>
      <c r="K42" s="22"/>
      <c r="L42" s="22"/>
      <c r="M42" s="22"/>
      <c r="N42" s="22"/>
      <c r="O42" s="22"/>
      <c r="P42" s="22"/>
    </row>
    <row r="43" spans="1:16" ht="39" customHeight="1" thickBot="1" x14ac:dyDescent="0.25">
      <c r="A43" s="22"/>
      <c r="B43" s="40"/>
      <c r="C43" s="1247" t="s">
        <v>574</v>
      </c>
      <c r="D43" s="1248"/>
      <c r="E43" s="1249"/>
      <c r="F43" s="41">
        <v>0.09</v>
      </c>
      <c r="G43" s="42">
        <v>0.05</v>
      </c>
      <c r="H43" s="42">
        <v>0.02</v>
      </c>
      <c r="I43" s="42">
        <v>0.03</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8QEzkNZqx1qvIFOysiHqi9GYMAmDZX5FufQx/1NonocCw9AedraA7Jh7P6YK2eMBVyDHfukg1nIAUV3Gd90Q==" saltValue="1T/IR1kw/2hs69b7D2aB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1414</v>
      </c>
      <c r="L45" s="60">
        <v>1256</v>
      </c>
      <c r="M45" s="60">
        <v>1272</v>
      </c>
      <c r="N45" s="60">
        <v>1152</v>
      </c>
      <c r="O45" s="61">
        <v>1145</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2">
      <c r="A48" s="48"/>
      <c r="B48" s="1272"/>
      <c r="C48" s="1273"/>
      <c r="D48" s="62"/>
      <c r="E48" s="1254" t="s">
        <v>15</v>
      </c>
      <c r="F48" s="1254"/>
      <c r="G48" s="1254"/>
      <c r="H48" s="1254"/>
      <c r="I48" s="1254"/>
      <c r="J48" s="1255"/>
      <c r="K48" s="63">
        <v>707</v>
      </c>
      <c r="L48" s="64">
        <v>665</v>
      </c>
      <c r="M48" s="64">
        <v>756</v>
      </c>
      <c r="N48" s="64">
        <v>696</v>
      </c>
      <c r="O48" s="65">
        <v>640</v>
      </c>
      <c r="P48" s="48"/>
      <c r="Q48" s="48"/>
      <c r="R48" s="48"/>
      <c r="S48" s="48"/>
      <c r="T48" s="48"/>
      <c r="U48" s="48"/>
    </row>
    <row r="49" spans="1:21" ht="30.75" customHeight="1" x14ac:dyDescent="0.2">
      <c r="A49" s="48"/>
      <c r="B49" s="1272"/>
      <c r="C49" s="1273"/>
      <c r="D49" s="62"/>
      <c r="E49" s="1254" t="s">
        <v>16</v>
      </c>
      <c r="F49" s="1254"/>
      <c r="G49" s="1254"/>
      <c r="H49" s="1254"/>
      <c r="I49" s="1254"/>
      <c r="J49" s="1255"/>
      <c r="K49" s="63">
        <v>52</v>
      </c>
      <c r="L49" s="64">
        <v>75</v>
      </c>
      <c r="M49" s="64">
        <v>87</v>
      </c>
      <c r="N49" s="64">
        <v>96</v>
      </c>
      <c r="O49" s="65">
        <v>92</v>
      </c>
      <c r="P49" s="48"/>
      <c r="Q49" s="48"/>
      <c r="R49" s="48"/>
      <c r="S49" s="48"/>
      <c r="T49" s="48"/>
      <c r="U49" s="48"/>
    </row>
    <row r="50" spans="1:21" ht="30.75" customHeight="1" x14ac:dyDescent="0.2">
      <c r="A50" s="48"/>
      <c r="B50" s="1272"/>
      <c r="C50" s="1273"/>
      <c r="D50" s="62"/>
      <c r="E50" s="1254" t="s">
        <v>17</v>
      </c>
      <c r="F50" s="1254"/>
      <c r="G50" s="1254"/>
      <c r="H50" s="1254"/>
      <c r="I50" s="1254"/>
      <c r="J50" s="1255"/>
      <c r="K50" s="63">
        <v>28</v>
      </c>
      <c r="L50" s="64">
        <v>22</v>
      </c>
      <c r="M50" s="64">
        <v>17</v>
      </c>
      <c r="N50" s="64">
        <v>12</v>
      </c>
      <c r="O50" s="65">
        <v>8</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1673</v>
      </c>
      <c r="L52" s="64">
        <v>1519</v>
      </c>
      <c r="M52" s="64">
        <v>1491</v>
      </c>
      <c r="N52" s="64">
        <v>1394</v>
      </c>
      <c r="O52" s="65">
        <v>1339</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528</v>
      </c>
      <c r="L53" s="69">
        <v>499</v>
      </c>
      <c r="M53" s="69">
        <v>641</v>
      </c>
      <c r="N53" s="69">
        <v>562</v>
      </c>
      <c r="O53" s="70">
        <v>546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2AaJg6rCvOjSj05MYw/pKJsEf/eONNRm1L0YFR6wcAztPOfX3GKm2OQ0N6NluspDDoytD+gcs2RCY5mHkqPOg==" saltValue="B5Aq0hhzh4Igk6ge98jH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90" t="s">
        <v>30</v>
      </c>
      <c r="C41" s="1291"/>
      <c r="D41" s="102"/>
      <c r="E41" s="1292" t="s">
        <v>31</v>
      </c>
      <c r="F41" s="1292"/>
      <c r="G41" s="1292"/>
      <c r="H41" s="1293"/>
      <c r="I41" s="103">
        <v>9882</v>
      </c>
      <c r="J41" s="104">
        <v>9718</v>
      </c>
      <c r="K41" s="104">
        <v>10326</v>
      </c>
      <c r="L41" s="104">
        <v>10925</v>
      </c>
      <c r="M41" s="105">
        <v>12733</v>
      </c>
    </row>
    <row r="42" spans="2:13" ht="27.75" customHeight="1" x14ac:dyDescent="0.2">
      <c r="B42" s="1280"/>
      <c r="C42" s="1281"/>
      <c r="D42" s="106"/>
      <c r="E42" s="1284" t="s">
        <v>32</v>
      </c>
      <c r="F42" s="1284"/>
      <c r="G42" s="1284"/>
      <c r="H42" s="1285"/>
      <c r="I42" s="107">
        <v>181</v>
      </c>
      <c r="J42" s="108">
        <v>510</v>
      </c>
      <c r="K42" s="108">
        <v>456</v>
      </c>
      <c r="L42" s="108">
        <v>374</v>
      </c>
      <c r="M42" s="109">
        <v>50</v>
      </c>
    </row>
    <row r="43" spans="2:13" ht="27.75" customHeight="1" x14ac:dyDescent="0.2">
      <c r="B43" s="1280"/>
      <c r="C43" s="1281"/>
      <c r="D43" s="106"/>
      <c r="E43" s="1284" t="s">
        <v>33</v>
      </c>
      <c r="F43" s="1284"/>
      <c r="G43" s="1284"/>
      <c r="H43" s="1285"/>
      <c r="I43" s="107">
        <v>5311</v>
      </c>
      <c r="J43" s="108">
        <v>4768</v>
      </c>
      <c r="K43" s="108">
        <v>4571</v>
      </c>
      <c r="L43" s="108">
        <v>4380</v>
      </c>
      <c r="M43" s="109">
        <v>4274</v>
      </c>
    </row>
    <row r="44" spans="2:13" ht="27.75" customHeight="1" x14ac:dyDescent="0.2">
      <c r="B44" s="1280"/>
      <c r="C44" s="1281"/>
      <c r="D44" s="106"/>
      <c r="E44" s="1284" t="s">
        <v>34</v>
      </c>
      <c r="F44" s="1284"/>
      <c r="G44" s="1284"/>
      <c r="H44" s="1285"/>
      <c r="I44" s="107">
        <v>594</v>
      </c>
      <c r="J44" s="108">
        <v>562</v>
      </c>
      <c r="K44" s="108">
        <v>650</v>
      </c>
      <c r="L44" s="108">
        <v>632</v>
      </c>
      <c r="M44" s="109">
        <v>659</v>
      </c>
    </row>
    <row r="45" spans="2:13" ht="27.75" customHeight="1" x14ac:dyDescent="0.2">
      <c r="B45" s="1280"/>
      <c r="C45" s="1281"/>
      <c r="D45" s="106"/>
      <c r="E45" s="1284" t="s">
        <v>35</v>
      </c>
      <c r="F45" s="1284"/>
      <c r="G45" s="1284"/>
      <c r="H45" s="1285"/>
      <c r="I45" s="107">
        <v>2173</v>
      </c>
      <c r="J45" s="108">
        <v>1980</v>
      </c>
      <c r="K45" s="108">
        <v>1946</v>
      </c>
      <c r="L45" s="108">
        <v>1950</v>
      </c>
      <c r="M45" s="109">
        <v>1878</v>
      </c>
    </row>
    <row r="46" spans="2:13" ht="27.75" customHeight="1" x14ac:dyDescent="0.2">
      <c r="B46" s="1280"/>
      <c r="C46" s="1281"/>
      <c r="D46" s="110"/>
      <c r="E46" s="1284" t="s">
        <v>36</v>
      </c>
      <c r="F46" s="1284"/>
      <c r="G46" s="1284"/>
      <c r="H46" s="1285"/>
      <c r="I46" s="107" t="s">
        <v>514</v>
      </c>
      <c r="J46" s="108" t="s">
        <v>514</v>
      </c>
      <c r="K46" s="108" t="s">
        <v>514</v>
      </c>
      <c r="L46" s="108" t="s">
        <v>514</v>
      </c>
      <c r="M46" s="109" t="s">
        <v>514</v>
      </c>
    </row>
    <row r="47" spans="2:13" ht="27.75" customHeight="1" x14ac:dyDescent="0.2">
      <c r="B47" s="1280"/>
      <c r="C47" s="1281"/>
      <c r="D47" s="111"/>
      <c r="E47" s="1294" t="s">
        <v>37</v>
      </c>
      <c r="F47" s="1295"/>
      <c r="G47" s="1295"/>
      <c r="H47" s="1296"/>
      <c r="I47" s="107" t="s">
        <v>514</v>
      </c>
      <c r="J47" s="108" t="s">
        <v>514</v>
      </c>
      <c r="K47" s="108" t="s">
        <v>514</v>
      </c>
      <c r="L47" s="108" t="s">
        <v>514</v>
      </c>
      <c r="M47" s="109" t="s">
        <v>514</v>
      </c>
    </row>
    <row r="48" spans="2:13" ht="27.75" customHeight="1" x14ac:dyDescent="0.2">
      <c r="B48" s="1280"/>
      <c r="C48" s="1281"/>
      <c r="D48" s="106"/>
      <c r="E48" s="1284" t="s">
        <v>38</v>
      </c>
      <c r="F48" s="1284"/>
      <c r="G48" s="1284"/>
      <c r="H48" s="1285"/>
      <c r="I48" s="107" t="s">
        <v>514</v>
      </c>
      <c r="J48" s="108" t="s">
        <v>514</v>
      </c>
      <c r="K48" s="108" t="s">
        <v>514</v>
      </c>
      <c r="L48" s="108" t="s">
        <v>514</v>
      </c>
      <c r="M48" s="109" t="s">
        <v>514</v>
      </c>
    </row>
    <row r="49" spans="2:13" ht="27.75" customHeight="1" x14ac:dyDescent="0.2">
      <c r="B49" s="1282"/>
      <c r="C49" s="1283"/>
      <c r="D49" s="106"/>
      <c r="E49" s="1284" t="s">
        <v>39</v>
      </c>
      <c r="F49" s="1284"/>
      <c r="G49" s="1284"/>
      <c r="H49" s="1285"/>
      <c r="I49" s="107" t="s">
        <v>514</v>
      </c>
      <c r="J49" s="108" t="s">
        <v>514</v>
      </c>
      <c r="K49" s="108" t="s">
        <v>514</v>
      </c>
      <c r="L49" s="108" t="s">
        <v>514</v>
      </c>
      <c r="M49" s="109" t="s">
        <v>514</v>
      </c>
    </row>
    <row r="50" spans="2:13" ht="27.75" customHeight="1" x14ac:dyDescent="0.2">
      <c r="B50" s="1278" t="s">
        <v>40</v>
      </c>
      <c r="C50" s="1279"/>
      <c r="D50" s="112"/>
      <c r="E50" s="1284" t="s">
        <v>41</v>
      </c>
      <c r="F50" s="1284"/>
      <c r="G50" s="1284"/>
      <c r="H50" s="1285"/>
      <c r="I50" s="107">
        <v>4505</v>
      </c>
      <c r="J50" s="108">
        <v>4091</v>
      </c>
      <c r="K50" s="108">
        <v>4281</v>
      </c>
      <c r="L50" s="108">
        <v>4224</v>
      </c>
      <c r="M50" s="109">
        <v>3971</v>
      </c>
    </row>
    <row r="51" spans="2:13" ht="27.75" customHeight="1" x14ac:dyDescent="0.2">
      <c r="B51" s="1280"/>
      <c r="C51" s="1281"/>
      <c r="D51" s="106"/>
      <c r="E51" s="1284" t="s">
        <v>42</v>
      </c>
      <c r="F51" s="1284"/>
      <c r="G51" s="1284"/>
      <c r="H51" s="1285"/>
      <c r="I51" s="107">
        <v>47</v>
      </c>
      <c r="J51" s="108">
        <v>0</v>
      </c>
      <c r="K51" s="108">
        <v>0</v>
      </c>
      <c r="L51" s="108" t="s">
        <v>514</v>
      </c>
      <c r="M51" s="109" t="s">
        <v>514</v>
      </c>
    </row>
    <row r="52" spans="2:13" ht="27.75" customHeight="1" x14ac:dyDescent="0.2">
      <c r="B52" s="1282"/>
      <c r="C52" s="1283"/>
      <c r="D52" s="106"/>
      <c r="E52" s="1284" t="s">
        <v>43</v>
      </c>
      <c r="F52" s="1284"/>
      <c r="G52" s="1284"/>
      <c r="H52" s="1285"/>
      <c r="I52" s="107">
        <v>13457</v>
      </c>
      <c r="J52" s="108">
        <v>12983</v>
      </c>
      <c r="K52" s="108">
        <v>13060</v>
      </c>
      <c r="L52" s="108">
        <v>13051</v>
      </c>
      <c r="M52" s="109">
        <v>13982</v>
      </c>
    </row>
    <row r="53" spans="2:13" ht="27.75" customHeight="1" thickBot="1" x14ac:dyDescent="0.25">
      <c r="B53" s="1286" t="s">
        <v>44</v>
      </c>
      <c r="C53" s="1287"/>
      <c r="D53" s="113"/>
      <c r="E53" s="1288" t="s">
        <v>45</v>
      </c>
      <c r="F53" s="1288"/>
      <c r="G53" s="1288"/>
      <c r="H53" s="1289"/>
      <c r="I53" s="114">
        <v>132</v>
      </c>
      <c r="J53" s="115">
        <v>464</v>
      </c>
      <c r="K53" s="115">
        <v>608</v>
      </c>
      <c r="L53" s="115">
        <v>986</v>
      </c>
      <c r="M53" s="116">
        <v>1641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tETvbAvdnjUzmJCh8eFe4ai5eu6aJNa//zcrGX51gXRMKIkuIL2qLIKQA+US0F29bTiXDcly4HqlfMl/iGKScg==" saltValue="HX05OVd8pgprJpzG3nR0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5" t="s">
        <v>48</v>
      </c>
      <c r="D55" s="1305"/>
      <c r="E55" s="1306"/>
      <c r="F55" s="128">
        <v>3210</v>
      </c>
      <c r="G55" s="128">
        <v>3057</v>
      </c>
      <c r="H55" s="129">
        <v>2738</v>
      </c>
    </row>
    <row r="56" spans="2:8" ht="52.5" customHeight="1" x14ac:dyDescent="0.2">
      <c r="B56" s="130"/>
      <c r="C56" s="1307" t="s">
        <v>49</v>
      </c>
      <c r="D56" s="1307"/>
      <c r="E56" s="1308"/>
      <c r="F56" s="131">
        <v>300</v>
      </c>
      <c r="G56" s="131">
        <v>300</v>
      </c>
      <c r="H56" s="132">
        <v>300</v>
      </c>
    </row>
    <row r="57" spans="2:8" ht="53.25" customHeight="1" x14ac:dyDescent="0.2">
      <c r="B57" s="130"/>
      <c r="C57" s="1309" t="s">
        <v>50</v>
      </c>
      <c r="D57" s="1309"/>
      <c r="E57" s="1310"/>
      <c r="F57" s="133">
        <v>2887</v>
      </c>
      <c r="G57" s="133">
        <v>3219</v>
      </c>
      <c r="H57" s="134">
        <v>3277</v>
      </c>
    </row>
    <row r="58" spans="2:8" ht="45.75" customHeight="1" x14ac:dyDescent="0.2">
      <c r="B58" s="135"/>
      <c r="C58" s="1297" t="s">
        <v>593</v>
      </c>
      <c r="D58" s="1298"/>
      <c r="E58" s="1299"/>
      <c r="F58" s="136">
        <v>2302</v>
      </c>
      <c r="G58" s="136">
        <v>2530</v>
      </c>
      <c r="H58" s="137">
        <v>2530</v>
      </c>
    </row>
    <row r="59" spans="2:8" ht="45.75" customHeight="1" x14ac:dyDescent="0.2">
      <c r="B59" s="135"/>
      <c r="C59" s="1297" t="s">
        <v>595</v>
      </c>
      <c r="D59" s="1298"/>
      <c r="E59" s="1299"/>
      <c r="F59" s="136">
        <v>245</v>
      </c>
      <c r="G59" s="136">
        <v>291</v>
      </c>
      <c r="H59" s="137">
        <v>292</v>
      </c>
    </row>
    <row r="60" spans="2:8" ht="45.75" customHeight="1" x14ac:dyDescent="0.2">
      <c r="B60" s="135"/>
      <c r="C60" s="1297" t="s">
        <v>594</v>
      </c>
      <c r="D60" s="1298"/>
      <c r="E60" s="1299"/>
      <c r="F60" s="136">
        <v>27</v>
      </c>
      <c r="G60" s="136">
        <v>75</v>
      </c>
      <c r="H60" s="137">
        <v>203</v>
      </c>
    </row>
    <row r="61" spans="2:8" ht="45.75" customHeight="1" x14ac:dyDescent="0.2">
      <c r="B61" s="135"/>
      <c r="C61" s="1297" t="s">
        <v>596</v>
      </c>
      <c r="D61" s="1298"/>
      <c r="E61" s="1299"/>
      <c r="F61" s="136">
        <v>233</v>
      </c>
      <c r="G61" s="136">
        <v>227</v>
      </c>
      <c r="H61" s="137">
        <v>164</v>
      </c>
    </row>
    <row r="62" spans="2:8" ht="45.75" customHeight="1" thickBot="1" x14ac:dyDescent="0.25">
      <c r="B62" s="138"/>
      <c r="C62" s="1300" t="s">
        <v>597</v>
      </c>
      <c r="D62" s="1301"/>
      <c r="E62" s="1302"/>
      <c r="F62" s="139">
        <v>44</v>
      </c>
      <c r="G62" s="139">
        <v>52</v>
      </c>
      <c r="H62" s="140">
        <v>53</v>
      </c>
    </row>
    <row r="63" spans="2:8" ht="52.5" customHeight="1" thickBot="1" x14ac:dyDescent="0.25">
      <c r="B63" s="141"/>
      <c r="C63" s="1303" t="s">
        <v>51</v>
      </c>
      <c r="D63" s="1303"/>
      <c r="E63" s="1304"/>
      <c r="F63" s="142">
        <v>6396</v>
      </c>
      <c r="G63" s="142">
        <v>6575</v>
      </c>
      <c r="H63" s="143">
        <v>6315</v>
      </c>
    </row>
    <row r="64" spans="2:8" ht="15" customHeight="1" x14ac:dyDescent="0.2"/>
  </sheetData>
  <sheetProtection algorithmName="SHA-512" hashValue="UZTtqqs2ZDxJNFdj1uGOEOpW19bbJm4x1F6IQi18kZ2o+3Q+sPC4YfL/cPLShKjDc3uS+KP1t4tKUxOvltCy+g==" saltValue="FJNt67+TGKiK1nV83454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election activeCell="AN43" sqref="AN43:DC47"/>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2" t="s">
        <v>609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601</v>
      </c>
    </row>
    <row r="50" spans="1:109" ht="13.2" x14ac:dyDescent="0.2">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556</v>
      </c>
      <c r="BQ50" s="1325"/>
      <c r="BR50" s="1325"/>
      <c r="BS50" s="1325"/>
      <c r="BT50" s="1325"/>
      <c r="BU50" s="1325"/>
      <c r="BV50" s="1325"/>
      <c r="BW50" s="1325"/>
      <c r="BX50" s="1325" t="s">
        <v>557</v>
      </c>
      <c r="BY50" s="1325"/>
      <c r="BZ50" s="1325"/>
      <c r="CA50" s="1325"/>
      <c r="CB50" s="1325"/>
      <c r="CC50" s="1325"/>
      <c r="CD50" s="1325"/>
      <c r="CE50" s="1325"/>
      <c r="CF50" s="1325" t="s">
        <v>558</v>
      </c>
      <c r="CG50" s="1325"/>
      <c r="CH50" s="1325"/>
      <c r="CI50" s="1325"/>
      <c r="CJ50" s="1325"/>
      <c r="CK50" s="1325"/>
      <c r="CL50" s="1325"/>
      <c r="CM50" s="1325"/>
      <c r="CN50" s="1325" t="s">
        <v>559</v>
      </c>
      <c r="CO50" s="1325"/>
      <c r="CP50" s="1325"/>
      <c r="CQ50" s="1325"/>
      <c r="CR50" s="1325"/>
      <c r="CS50" s="1325"/>
      <c r="CT50" s="1325"/>
      <c r="CU50" s="1325"/>
      <c r="CV50" s="1325" t="s">
        <v>560</v>
      </c>
      <c r="CW50" s="1325"/>
      <c r="CX50" s="1325"/>
      <c r="CY50" s="1325"/>
      <c r="CZ50" s="1325"/>
      <c r="DA50" s="1325"/>
      <c r="DB50" s="1325"/>
      <c r="DC50" s="1325"/>
    </row>
    <row r="51" spans="1:109" ht="13.5" customHeight="1" x14ac:dyDescent="0.2">
      <c r="B51" s="397"/>
      <c r="G51" s="1326"/>
      <c r="H51" s="1326"/>
      <c r="I51" s="1329"/>
      <c r="J51" s="1329"/>
      <c r="K51" s="1327"/>
      <c r="L51" s="1327"/>
      <c r="M51" s="1327"/>
      <c r="N51" s="1327"/>
      <c r="AM51" s="406"/>
      <c r="AN51" s="1328" t="s">
        <v>602</v>
      </c>
      <c r="AO51" s="1328"/>
      <c r="AP51" s="1328"/>
      <c r="AQ51" s="1328"/>
      <c r="AR51" s="1328"/>
      <c r="AS51" s="1328"/>
      <c r="AT51" s="1328"/>
      <c r="AU51" s="1328"/>
      <c r="AV51" s="1328"/>
      <c r="AW51" s="1328"/>
      <c r="AX51" s="1328"/>
      <c r="AY51" s="1328"/>
      <c r="AZ51" s="1328"/>
      <c r="BA51" s="1328"/>
      <c r="BB51" s="1328" t="s">
        <v>603</v>
      </c>
      <c r="BC51" s="1328"/>
      <c r="BD51" s="1328"/>
      <c r="BE51" s="1328"/>
      <c r="BF51" s="1328"/>
      <c r="BG51" s="1328"/>
      <c r="BH51" s="1328"/>
      <c r="BI51" s="1328"/>
      <c r="BJ51" s="1328"/>
      <c r="BK51" s="1328"/>
      <c r="BL51" s="1328"/>
      <c r="BM51" s="1328"/>
      <c r="BN51" s="1328"/>
      <c r="BO51" s="1328"/>
      <c r="BP51" s="1311">
        <v>1.9</v>
      </c>
      <c r="BQ51" s="1311"/>
      <c r="BR51" s="1311"/>
      <c r="BS51" s="1311"/>
      <c r="BT51" s="1311"/>
      <c r="BU51" s="1311"/>
      <c r="BV51" s="1311"/>
      <c r="BW51" s="1311"/>
      <c r="BX51" s="1311">
        <v>7.2</v>
      </c>
      <c r="BY51" s="1311"/>
      <c r="BZ51" s="1311"/>
      <c r="CA51" s="1311"/>
      <c r="CB51" s="1311"/>
      <c r="CC51" s="1311"/>
      <c r="CD51" s="1311"/>
      <c r="CE51" s="1311"/>
      <c r="CF51" s="1311">
        <v>9.8000000000000007</v>
      </c>
      <c r="CG51" s="1311"/>
      <c r="CH51" s="1311"/>
      <c r="CI51" s="1311"/>
      <c r="CJ51" s="1311"/>
      <c r="CK51" s="1311"/>
      <c r="CL51" s="1311"/>
      <c r="CM51" s="1311"/>
      <c r="CN51" s="1311">
        <v>16.2</v>
      </c>
      <c r="CO51" s="1311"/>
      <c r="CP51" s="1311"/>
      <c r="CQ51" s="1311"/>
      <c r="CR51" s="1311"/>
      <c r="CS51" s="1311"/>
      <c r="CT51" s="1311"/>
      <c r="CU51" s="1311"/>
      <c r="CV51" s="1311">
        <v>25.9</v>
      </c>
      <c r="CW51" s="1311"/>
      <c r="CX51" s="1311"/>
      <c r="CY51" s="1311"/>
      <c r="CZ51" s="1311"/>
      <c r="DA51" s="1311"/>
      <c r="DB51" s="1311"/>
      <c r="DC51" s="1311"/>
    </row>
    <row r="52" spans="1:109" ht="13.2" x14ac:dyDescent="0.2">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604</v>
      </c>
      <c r="BC53" s="1328"/>
      <c r="BD53" s="1328"/>
      <c r="BE53" s="1328"/>
      <c r="BF53" s="1328"/>
      <c r="BG53" s="1328"/>
      <c r="BH53" s="1328"/>
      <c r="BI53" s="1328"/>
      <c r="BJ53" s="1328"/>
      <c r="BK53" s="1328"/>
      <c r="BL53" s="1328"/>
      <c r="BM53" s="1328"/>
      <c r="BN53" s="1328"/>
      <c r="BO53" s="1328"/>
      <c r="BP53" s="1311">
        <v>59.2</v>
      </c>
      <c r="BQ53" s="1311"/>
      <c r="BR53" s="1311"/>
      <c r="BS53" s="1311"/>
      <c r="BT53" s="1311"/>
      <c r="BU53" s="1311"/>
      <c r="BV53" s="1311"/>
      <c r="BW53" s="1311"/>
      <c r="BX53" s="1311">
        <v>61.5</v>
      </c>
      <c r="BY53" s="1311"/>
      <c r="BZ53" s="1311"/>
      <c r="CA53" s="1311"/>
      <c r="CB53" s="1311"/>
      <c r="CC53" s="1311"/>
      <c r="CD53" s="1311"/>
      <c r="CE53" s="1311"/>
      <c r="CF53" s="1311">
        <v>61.5</v>
      </c>
      <c r="CG53" s="1311"/>
      <c r="CH53" s="1311"/>
      <c r="CI53" s="1311"/>
      <c r="CJ53" s="1311"/>
      <c r="CK53" s="1311"/>
      <c r="CL53" s="1311"/>
      <c r="CM53" s="1311"/>
      <c r="CN53" s="1311">
        <v>62.3</v>
      </c>
      <c r="CO53" s="1311"/>
      <c r="CP53" s="1311"/>
      <c r="CQ53" s="1311"/>
      <c r="CR53" s="1311"/>
      <c r="CS53" s="1311"/>
      <c r="CT53" s="1311"/>
      <c r="CU53" s="1311"/>
      <c r="CV53" s="1311">
        <v>65.3</v>
      </c>
      <c r="CW53" s="1311"/>
      <c r="CX53" s="1311"/>
      <c r="CY53" s="1311"/>
      <c r="CZ53" s="1311"/>
      <c r="DA53" s="1311"/>
      <c r="DB53" s="1311"/>
      <c r="DC53" s="1311"/>
    </row>
    <row r="54" spans="1:109" ht="13.2" x14ac:dyDescent="0.2">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21"/>
      <c r="H55" s="1321"/>
      <c r="I55" s="1321"/>
      <c r="J55" s="1321"/>
      <c r="K55" s="1327"/>
      <c r="L55" s="1327"/>
      <c r="M55" s="1327"/>
      <c r="N55" s="1327"/>
      <c r="AN55" s="1325" t="s">
        <v>605</v>
      </c>
      <c r="AO55" s="1325"/>
      <c r="AP55" s="1325"/>
      <c r="AQ55" s="1325"/>
      <c r="AR55" s="1325"/>
      <c r="AS55" s="1325"/>
      <c r="AT55" s="1325"/>
      <c r="AU55" s="1325"/>
      <c r="AV55" s="1325"/>
      <c r="AW55" s="1325"/>
      <c r="AX55" s="1325"/>
      <c r="AY55" s="1325"/>
      <c r="AZ55" s="1325"/>
      <c r="BA55" s="1325"/>
      <c r="BB55" s="1328" t="s">
        <v>603</v>
      </c>
      <c r="BC55" s="1328"/>
      <c r="BD55" s="1328"/>
      <c r="BE55" s="1328"/>
      <c r="BF55" s="1328"/>
      <c r="BG55" s="1328"/>
      <c r="BH55" s="1328"/>
      <c r="BI55" s="1328"/>
      <c r="BJ55" s="1328"/>
      <c r="BK55" s="1328"/>
      <c r="BL55" s="1328"/>
      <c r="BM55" s="1328"/>
      <c r="BN55" s="1328"/>
      <c r="BO55" s="1328"/>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10.9</v>
      </c>
      <c r="CW55" s="1311"/>
      <c r="CX55" s="1311"/>
      <c r="CY55" s="1311"/>
      <c r="CZ55" s="1311"/>
      <c r="DA55" s="1311"/>
      <c r="DB55" s="1311"/>
      <c r="DC55" s="1311"/>
    </row>
    <row r="56" spans="1:109" ht="13.2" x14ac:dyDescent="0.2">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604</v>
      </c>
      <c r="BC57" s="1328"/>
      <c r="BD57" s="1328"/>
      <c r="BE57" s="1328"/>
      <c r="BF57" s="1328"/>
      <c r="BG57" s="1328"/>
      <c r="BH57" s="1328"/>
      <c r="BI57" s="1328"/>
      <c r="BJ57" s="1328"/>
      <c r="BK57" s="1328"/>
      <c r="BL57" s="1328"/>
      <c r="BM57" s="1328"/>
      <c r="BN57" s="1328"/>
      <c r="BO57" s="1328"/>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62</v>
      </c>
      <c r="CW57" s="1311"/>
      <c r="CX57" s="1311"/>
      <c r="CY57" s="1311"/>
      <c r="CZ57" s="1311"/>
      <c r="DA57" s="1311"/>
      <c r="DB57" s="1311"/>
      <c r="DC57" s="1311"/>
      <c r="DD57" s="410"/>
      <c r="DE57" s="409"/>
    </row>
    <row r="58" spans="1:109" s="405" customFormat="1" ht="13.2" x14ac:dyDescent="0.2">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606</v>
      </c>
    </row>
    <row r="64" spans="1:109" ht="13.2" x14ac:dyDescent="0.2">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2" t="s">
        <v>607</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ht="13.2" x14ac:dyDescent="0.2">
      <c r="B66" s="397"/>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ht="13.2" x14ac:dyDescent="0.2">
      <c r="B67" s="397"/>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ht="13.2" x14ac:dyDescent="0.2">
      <c r="B68" s="397"/>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ht="13.2" x14ac:dyDescent="0.2">
      <c r="B69" s="397"/>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601</v>
      </c>
    </row>
    <row r="72" spans="2:107" ht="13.2" x14ac:dyDescent="0.2">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556</v>
      </c>
      <c r="BQ72" s="1325"/>
      <c r="BR72" s="1325"/>
      <c r="BS72" s="1325"/>
      <c r="BT72" s="1325"/>
      <c r="BU72" s="1325"/>
      <c r="BV72" s="1325"/>
      <c r="BW72" s="1325"/>
      <c r="BX72" s="1325" t="s">
        <v>557</v>
      </c>
      <c r="BY72" s="1325"/>
      <c r="BZ72" s="1325"/>
      <c r="CA72" s="1325"/>
      <c r="CB72" s="1325"/>
      <c r="CC72" s="1325"/>
      <c r="CD72" s="1325"/>
      <c r="CE72" s="1325"/>
      <c r="CF72" s="1325" t="s">
        <v>558</v>
      </c>
      <c r="CG72" s="1325"/>
      <c r="CH72" s="1325"/>
      <c r="CI72" s="1325"/>
      <c r="CJ72" s="1325"/>
      <c r="CK72" s="1325"/>
      <c r="CL72" s="1325"/>
      <c r="CM72" s="1325"/>
      <c r="CN72" s="1325" t="s">
        <v>559</v>
      </c>
      <c r="CO72" s="1325"/>
      <c r="CP72" s="1325"/>
      <c r="CQ72" s="1325"/>
      <c r="CR72" s="1325"/>
      <c r="CS72" s="1325"/>
      <c r="CT72" s="1325"/>
      <c r="CU72" s="1325"/>
      <c r="CV72" s="1325" t="s">
        <v>560</v>
      </c>
      <c r="CW72" s="1325"/>
      <c r="CX72" s="1325"/>
      <c r="CY72" s="1325"/>
      <c r="CZ72" s="1325"/>
      <c r="DA72" s="1325"/>
      <c r="DB72" s="1325"/>
      <c r="DC72" s="1325"/>
    </row>
    <row r="73" spans="2:107" ht="13.2" x14ac:dyDescent="0.2">
      <c r="B73" s="397"/>
      <c r="G73" s="1326"/>
      <c r="H73" s="1326"/>
      <c r="I73" s="1326"/>
      <c r="J73" s="1326"/>
      <c r="K73" s="1339"/>
      <c r="L73" s="1339"/>
      <c r="M73" s="1339"/>
      <c r="N73" s="1339"/>
      <c r="AM73" s="406"/>
      <c r="AN73" s="1328" t="s">
        <v>602</v>
      </c>
      <c r="AO73" s="1328"/>
      <c r="AP73" s="1328"/>
      <c r="AQ73" s="1328"/>
      <c r="AR73" s="1328"/>
      <c r="AS73" s="1328"/>
      <c r="AT73" s="1328"/>
      <c r="AU73" s="1328"/>
      <c r="AV73" s="1328"/>
      <c r="AW73" s="1328"/>
      <c r="AX73" s="1328"/>
      <c r="AY73" s="1328"/>
      <c r="AZ73" s="1328"/>
      <c r="BA73" s="1328"/>
      <c r="BB73" s="1328" t="s">
        <v>603</v>
      </c>
      <c r="BC73" s="1328"/>
      <c r="BD73" s="1328"/>
      <c r="BE73" s="1328"/>
      <c r="BF73" s="1328"/>
      <c r="BG73" s="1328"/>
      <c r="BH73" s="1328"/>
      <c r="BI73" s="1328"/>
      <c r="BJ73" s="1328"/>
      <c r="BK73" s="1328"/>
      <c r="BL73" s="1328"/>
      <c r="BM73" s="1328"/>
      <c r="BN73" s="1328"/>
      <c r="BO73" s="1328"/>
      <c r="BP73" s="1311">
        <v>1.9</v>
      </c>
      <c r="BQ73" s="1311"/>
      <c r="BR73" s="1311"/>
      <c r="BS73" s="1311"/>
      <c r="BT73" s="1311"/>
      <c r="BU73" s="1311"/>
      <c r="BV73" s="1311"/>
      <c r="BW73" s="1311"/>
      <c r="BX73" s="1311">
        <v>7.2</v>
      </c>
      <c r="BY73" s="1311"/>
      <c r="BZ73" s="1311"/>
      <c r="CA73" s="1311"/>
      <c r="CB73" s="1311"/>
      <c r="CC73" s="1311"/>
      <c r="CD73" s="1311"/>
      <c r="CE73" s="1311"/>
      <c r="CF73" s="1311">
        <v>9.8000000000000007</v>
      </c>
      <c r="CG73" s="1311"/>
      <c r="CH73" s="1311"/>
      <c r="CI73" s="1311"/>
      <c r="CJ73" s="1311"/>
      <c r="CK73" s="1311"/>
      <c r="CL73" s="1311"/>
      <c r="CM73" s="1311"/>
      <c r="CN73" s="1311">
        <v>16.2</v>
      </c>
      <c r="CO73" s="1311"/>
      <c r="CP73" s="1311"/>
      <c r="CQ73" s="1311"/>
      <c r="CR73" s="1311"/>
      <c r="CS73" s="1311"/>
      <c r="CT73" s="1311"/>
      <c r="CU73" s="1311"/>
      <c r="CV73" s="1311">
        <v>25.9</v>
      </c>
      <c r="CW73" s="1311"/>
      <c r="CX73" s="1311"/>
      <c r="CY73" s="1311"/>
      <c r="CZ73" s="1311"/>
      <c r="DA73" s="1311"/>
      <c r="DB73" s="1311"/>
      <c r="DC73" s="1311"/>
    </row>
    <row r="74" spans="2:107" ht="13.2" x14ac:dyDescent="0.2">
      <c r="B74" s="397"/>
      <c r="G74" s="1326"/>
      <c r="H74" s="1326"/>
      <c r="I74" s="1326"/>
      <c r="J74" s="1326"/>
      <c r="K74" s="1339"/>
      <c r="L74" s="1339"/>
      <c r="M74" s="1339"/>
      <c r="N74" s="1339"/>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608</v>
      </c>
      <c r="BC75" s="1328"/>
      <c r="BD75" s="1328"/>
      <c r="BE75" s="1328"/>
      <c r="BF75" s="1328"/>
      <c r="BG75" s="1328"/>
      <c r="BH75" s="1328"/>
      <c r="BI75" s="1328"/>
      <c r="BJ75" s="1328"/>
      <c r="BK75" s="1328"/>
      <c r="BL75" s="1328"/>
      <c r="BM75" s="1328"/>
      <c r="BN75" s="1328"/>
      <c r="BO75" s="1328"/>
      <c r="BP75" s="1311">
        <v>9.1</v>
      </c>
      <c r="BQ75" s="1311"/>
      <c r="BR75" s="1311"/>
      <c r="BS75" s="1311"/>
      <c r="BT75" s="1311"/>
      <c r="BU75" s="1311"/>
      <c r="BV75" s="1311"/>
      <c r="BW75" s="1311"/>
      <c r="BX75" s="1311">
        <v>8.1999999999999993</v>
      </c>
      <c r="BY75" s="1311"/>
      <c r="BZ75" s="1311"/>
      <c r="CA75" s="1311"/>
      <c r="CB75" s="1311"/>
      <c r="CC75" s="1311"/>
      <c r="CD75" s="1311"/>
      <c r="CE75" s="1311"/>
      <c r="CF75" s="1311">
        <v>8.6999999999999993</v>
      </c>
      <c r="CG75" s="1311"/>
      <c r="CH75" s="1311"/>
      <c r="CI75" s="1311"/>
      <c r="CJ75" s="1311"/>
      <c r="CK75" s="1311"/>
      <c r="CL75" s="1311"/>
      <c r="CM75" s="1311"/>
      <c r="CN75" s="1311">
        <v>9.1</v>
      </c>
      <c r="CO75" s="1311"/>
      <c r="CP75" s="1311"/>
      <c r="CQ75" s="1311"/>
      <c r="CR75" s="1311"/>
      <c r="CS75" s="1311"/>
      <c r="CT75" s="1311"/>
      <c r="CU75" s="1311"/>
      <c r="CV75" s="1311">
        <v>9.4</v>
      </c>
      <c r="CW75" s="1311"/>
      <c r="CX75" s="1311"/>
      <c r="CY75" s="1311"/>
      <c r="CZ75" s="1311"/>
      <c r="DA75" s="1311"/>
      <c r="DB75" s="1311"/>
      <c r="DC75" s="1311"/>
    </row>
    <row r="76" spans="2:107" ht="13.2" x14ac:dyDescent="0.2">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21"/>
      <c r="H77" s="1321"/>
      <c r="I77" s="1321"/>
      <c r="J77" s="1321"/>
      <c r="K77" s="1339"/>
      <c r="L77" s="1339"/>
      <c r="M77" s="1339"/>
      <c r="N77" s="1339"/>
      <c r="AN77" s="1325" t="s">
        <v>605</v>
      </c>
      <c r="AO77" s="1325"/>
      <c r="AP77" s="1325"/>
      <c r="AQ77" s="1325"/>
      <c r="AR77" s="1325"/>
      <c r="AS77" s="1325"/>
      <c r="AT77" s="1325"/>
      <c r="AU77" s="1325"/>
      <c r="AV77" s="1325"/>
      <c r="AW77" s="1325"/>
      <c r="AX77" s="1325"/>
      <c r="AY77" s="1325"/>
      <c r="AZ77" s="1325"/>
      <c r="BA77" s="1325"/>
      <c r="BB77" s="1328" t="s">
        <v>603</v>
      </c>
      <c r="BC77" s="1328"/>
      <c r="BD77" s="1328"/>
      <c r="BE77" s="1328"/>
      <c r="BF77" s="1328"/>
      <c r="BG77" s="1328"/>
      <c r="BH77" s="1328"/>
      <c r="BI77" s="1328"/>
      <c r="BJ77" s="1328"/>
      <c r="BK77" s="1328"/>
      <c r="BL77" s="1328"/>
      <c r="BM77" s="1328"/>
      <c r="BN77" s="1328"/>
      <c r="BO77" s="1328"/>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ht="13.2" x14ac:dyDescent="0.2">
      <c r="B78" s="397"/>
      <c r="G78" s="1321"/>
      <c r="H78" s="1321"/>
      <c r="I78" s="1321"/>
      <c r="J78" s="1321"/>
      <c r="K78" s="1339"/>
      <c r="L78" s="1339"/>
      <c r="M78" s="1339"/>
      <c r="N78" s="1339"/>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21"/>
      <c r="H79" s="1321"/>
      <c r="I79" s="1330"/>
      <c r="J79" s="1330"/>
      <c r="K79" s="1340"/>
      <c r="L79" s="1340"/>
      <c r="M79" s="1340"/>
      <c r="N79" s="1340"/>
      <c r="AN79" s="1325"/>
      <c r="AO79" s="1325"/>
      <c r="AP79" s="1325"/>
      <c r="AQ79" s="1325"/>
      <c r="AR79" s="1325"/>
      <c r="AS79" s="1325"/>
      <c r="AT79" s="1325"/>
      <c r="AU79" s="1325"/>
      <c r="AV79" s="1325"/>
      <c r="AW79" s="1325"/>
      <c r="AX79" s="1325"/>
      <c r="AY79" s="1325"/>
      <c r="AZ79" s="1325"/>
      <c r="BA79" s="1325"/>
      <c r="BB79" s="1328" t="s">
        <v>608</v>
      </c>
      <c r="BC79" s="1328"/>
      <c r="BD79" s="1328"/>
      <c r="BE79" s="1328"/>
      <c r="BF79" s="1328"/>
      <c r="BG79" s="1328"/>
      <c r="BH79" s="1328"/>
      <c r="BI79" s="1328"/>
      <c r="BJ79" s="1328"/>
      <c r="BK79" s="1328"/>
      <c r="BL79" s="1328"/>
      <c r="BM79" s="1328"/>
      <c r="BN79" s="1328"/>
      <c r="BO79" s="1328"/>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ht="13.2" x14ac:dyDescent="0.2">
      <c r="B80" s="397"/>
      <c r="G80" s="1321"/>
      <c r="H80" s="1321"/>
      <c r="I80" s="1330"/>
      <c r="J80" s="1330"/>
      <c r="K80" s="1340"/>
      <c r="L80" s="1340"/>
      <c r="M80" s="1340"/>
      <c r="N80" s="1340"/>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33wn8KVUrljbfXEdxSDRjOk02GcHs9aPnxEZ6punIz0vpf0qtDBHrj7yOfLtsfuwel2kGuwqZOwPcGeBAZ+JHA==" saltValue="8smeo5zxfiTCCzZfCDQI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Qi6DRXZcCT8oM8c8mLDRURCpGUJmtTqZlr2TCrqh+odgm9Y09FZrkD7Auz9qihbQ89LNd3+9LM0bVkGcrPbBbg==" saltValue="HgQHP05044XGZJlusswr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x4n5gftSWrkefocICin8iUNPqC5iYpajR0qnqZNRqUEDJdXbZfEuV7WegcDW+6wrx7po6UBTB+aYHcDkLpuy5Q==" saltValue="wUBQCtnEvEFFXdOBqUpw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90490</v>
      </c>
      <c r="E3" s="162"/>
      <c r="F3" s="163">
        <v>57122</v>
      </c>
      <c r="G3" s="164"/>
      <c r="H3" s="165"/>
    </row>
    <row r="4" spans="1:8" x14ac:dyDescent="0.2">
      <c r="A4" s="166"/>
      <c r="B4" s="167"/>
      <c r="C4" s="168"/>
      <c r="D4" s="169">
        <v>70473</v>
      </c>
      <c r="E4" s="170"/>
      <c r="F4" s="171">
        <v>36191</v>
      </c>
      <c r="G4" s="172"/>
      <c r="H4" s="173"/>
    </row>
    <row r="5" spans="1:8" x14ac:dyDescent="0.2">
      <c r="A5" s="154" t="s">
        <v>548</v>
      </c>
      <c r="B5" s="159"/>
      <c r="C5" s="160"/>
      <c r="D5" s="161">
        <v>89303</v>
      </c>
      <c r="E5" s="162"/>
      <c r="F5" s="163">
        <v>53655</v>
      </c>
      <c r="G5" s="164"/>
      <c r="H5" s="165"/>
    </row>
    <row r="6" spans="1:8" x14ac:dyDescent="0.2">
      <c r="A6" s="166"/>
      <c r="B6" s="167"/>
      <c r="C6" s="168"/>
      <c r="D6" s="169">
        <v>62437</v>
      </c>
      <c r="E6" s="170"/>
      <c r="F6" s="171">
        <v>32719</v>
      </c>
      <c r="G6" s="172"/>
      <c r="H6" s="173"/>
    </row>
    <row r="7" spans="1:8" x14ac:dyDescent="0.2">
      <c r="A7" s="154" t="s">
        <v>549</v>
      </c>
      <c r="B7" s="159"/>
      <c r="C7" s="160"/>
      <c r="D7" s="161">
        <v>122227</v>
      </c>
      <c r="E7" s="162"/>
      <c r="F7" s="163">
        <v>53869</v>
      </c>
      <c r="G7" s="164"/>
      <c r="H7" s="165"/>
    </row>
    <row r="8" spans="1:8" x14ac:dyDescent="0.2">
      <c r="A8" s="166"/>
      <c r="B8" s="167"/>
      <c r="C8" s="168"/>
      <c r="D8" s="169">
        <v>76723</v>
      </c>
      <c r="E8" s="170"/>
      <c r="F8" s="171">
        <v>35046</v>
      </c>
      <c r="G8" s="172"/>
      <c r="H8" s="173"/>
    </row>
    <row r="9" spans="1:8" x14ac:dyDescent="0.2">
      <c r="A9" s="154" t="s">
        <v>550</v>
      </c>
      <c r="B9" s="159"/>
      <c r="C9" s="160"/>
      <c r="D9" s="161">
        <v>113687</v>
      </c>
      <c r="E9" s="162"/>
      <c r="F9" s="163">
        <v>59119</v>
      </c>
      <c r="G9" s="164"/>
      <c r="H9" s="165"/>
    </row>
    <row r="10" spans="1:8" x14ac:dyDescent="0.2">
      <c r="A10" s="166"/>
      <c r="B10" s="167"/>
      <c r="C10" s="168"/>
      <c r="D10" s="169">
        <v>45047</v>
      </c>
      <c r="E10" s="170"/>
      <c r="F10" s="171">
        <v>29900</v>
      </c>
      <c r="G10" s="172"/>
      <c r="H10" s="173"/>
    </row>
    <row r="11" spans="1:8" x14ac:dyDescent="0.2">
      <c r="A11" s="154" t="s">
        <v>551</v>
      </c>
      <c r="B11" s="159"/>
      <c r="C11" s="160"/>
      <c r="D11" s="161">
        <v>188311</v>
      </c>
      <c r="E11" s="162"/>
      <c r="F11" s="163">
        <v>53895</v>
      </c>
      <c r="G11" s="164"/>
      <c r="H11" s="165"/>
    </row>
    <row r="12" spans="1:8" x14ac:dyDescent="0.2">
      <c r="A12" s="166"/>
      <c r="B12" s="167"/>
      <c r="C12" s="174"/>
      <c r="D12" s="169">
        <v>132803</v>
      </c>
      <c r="E12" s="170"/>
      <c r="F12" s="171">
        <v>31224</v>
      </c>
      <c r="G12" s="172"/>
      <c r="H12" s="173"/>
    </row>
    <row r="13" spans="1:8" x14ac:dyDescent="0.2">
      <c r="A13" s="154"/>
      <c r="B13" s="159"/>
      <c r="C13" s="175"/>
      <c r="D13" s="176">
        <v>120804</v>
      </c>
      <c r="E13" s="177"/>
      <c r="F13" s="178">
        <v>55532</v>
      </c>
      <c r="G13" s="179"/>
      <c r="H13" s="165"/>
    </row>
    <row r="14" spans="1:8" x14ac:dyDescent="0.2">
      <c r="A14" s="166"/>
      <c r="B14" s="167"/>
      <c r="C14" s="168"/>
      <c r="D14" s="169">
        <v>77497</v>
      </c>
      <c r="E14" s="170"/>
      <c r="F14" s="171">
        <v>33016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9.17</v>
      </c>
      <c r="C19" s="180">
        <f>ROUND(VALUE(SUBSTITUTE(実質収支比率等に係る経年分析!G$48,"▲","-")),2)</f>
        <v>11.75</v>
      </c>
      <c r="D19" s="180">
        <f>ROUND(VALUE(SUBSTITUTE(実質収支比率等に係る経年分析!H$48,"▲","-")),2)</f>
        <v>8.59</v>
      </c>
      <c r="E19" s="180">
        <f>ROUND(VALUE(SUBSTITUTE(実質収支比率等に係る経年分析!I$48,"▲","-")),2)</f>
        <v>8.07</v>
      </c>
      <c r="F19" s="180">
        <f>ROUND(VALUE(SUBSTITUTE(実質収支比率等に係る経年分析!J$48,"▲","-")),2)</f>
        <v>7.96</v>
      </c>
    </row>
    <row r="20" spans="1:11" x14ac:dyDescent="0.2">
      <c r="A20" s="180" t="s">
        <v>55</v>
      </c>
      <c r="B20" s="180">
        <f>ROUND(VALUE(SUBSTITUTE(実質収支比率等に係る経年分析!F$47,"▲","-")),2)</f>
        <v>40.28</v>
      </c>
      <c r="C20" s="180">
        <f>ROUND(VALUE(SUBSTITUTE(実質収支比率等に係る経年分析!G$47,"▲","-")),2)</f>
        <v>37.42</v>
      </c>
      <c r="D20" s="180">
        <f>ROUND(VALUE(SUBSTITUTE(実質収支比率等に係る経年分析!H$47,"▲","-")),2)</f>
        <v>41.81</v>
      </c>
      <c r="E20" s="180">
        <f>ROUND(VALUE(SUBSTITUTE(実質収支比率等に係る経年分析!I$47,"▲","-")),2)</f>
        <v>41.06</v>
      </c>
      <c r="F20" s="180">
        <f>ROUND(VALUE(SUBSTITUTE(実質収支比率等に係る経年分析!J$47,"▲","-")),2)</f>
        <v>35.729999999999997</v>
      </c>
    </row>
    <row r="21" spans="1:11" x14ac:dyDescent="0.2">
      <c r="A21" s="180" t="s">
        <v>56</v>
      </c>
      <c r="B21" s="180">
        <f>IF(ISNUMBER(VALUE(SUBSTITUTE(実質収支比率等に係る経年分析!F$49,"▲","-"))),ROUND(VALUE(SUBSTITUTE(実質収支比率等に係る経年分析!F$49,"▲","-")),2),NA())</f>
        <v>1.67</v>
      </c>
      <c r="C21" s="180">
        <f>IF(ISNUMBER(VALUE(SUBSTITUTE(実質収支比率等に係る経年分析!G$49,"▲","-"))),ROUND(VALUE(SUBSTITUTE(実質収支比率等に係る経年分析!G$49,"▲","-")),2),NA())</f>
        <v>-2.37</v>
      </c>
      <c r="D21" s="180">
        <f>IF(ISNUMBER(VALUE(SUBSTITUTE(実質収支比率等に係る経年分析!H$49,"▲","-"))),ROUND(VALUE(SUBSTITUTE(実質収支比率等に係る経年分析!H$49,"▲","-")),2),NA())</f>
        <v>-0.33</v>
      </c>
      <c r="E21" s="180">
        <f>IF(ISNUMBER(VALUE(SUBSTITUTE(実質収支比率等に係る経年分析!I$49,"▲","-"))),ROUND(VALUE(SUBSTITUTE(実質収支比率等に係る経年分析!I$49,"▲","-")),2),NA())</f>
        <v>-2.84</v>
      </c>
      <c r="F21" s="180">
        <f>IF(ISNUMBER(VALUE(SUBSTITUTE(実質収支比率等に係る経年分析!J$49,"▲","-"))),ROUND(VALUE(SUBSTITUTE(実質収支比率等に係る経年分析!J$49,"▲","-")),2),NA())</f>
        <v>-4.04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越前町簡易水道事業特別会計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越前町集落排水事業特別会計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越前町公共下水道事業特別会計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2">
      <c r="A32" s="181" t="str">
        <f>IF(連結実質赤字比率に係る赤字・黒字の構成分析!C$38="",NA(),連結実質赤字比率に係る赤字・黒字の構成分析!C$38)</f>
        <v>越前町国民健康保険事業特別会計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2">
      <c r="A33" s="181" t="str">
        <f>IF(連結実質赤字比率に係る赤字・黒字の構成分析!C$37="",NA(),連結実質赤字比率に係る赤字・黒字の構成分析!C$37)</f>
        <v>越前町上水道事業会計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2">
      <c r="A34" s="181" t="str">
        <f>IF(連結実質赤字比率に係る赤字・黒字の構成分析!C$36="",NA(),連結実質赤字比率に係る赤字・黒字の構成分析!C$36)</f>
        <v>越前町介護保険事業特別会計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2">
      <c r="A35" s="181" t="str">
        <f>IF(連結実質赤字比率に係る赤字・黒字の構成分析!C$35="",NA(),連結実質赤字比率に係る赤字・黒字の構成分析!C$35)</f>
        <v>越前町国民健康保険病院事業会計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9.1300000000000008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8.0500000000000007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1673</v>
      </c>
      <c r="E42" s="182"/>
      <c r="F42" s="182"/>
      <c r="G42" s="182">
        <f>'実質公債費比率（分子）の構造'!L$52</f>
        <v>1519</v>
      </c>
      <c r="H42" s="182"/>
      <c r="I42" s="182"/>
      <c r="J42" s="182">
        <f>'実質公債費比率（分子）の構造'!M$52</f>
        <v>1491</v>
      </c>
      <c r="K42" s="182"/>
      <c r="L42" s="182"/>
      <c r="M42" s="182">
        <f>'実質公債費比率（分子）の構造'!N$52</f>
        <v>1394</v>
      </c>
      <c r="N42" s="182"/>
      <c r="O42" s="182"/>
      <c r="P42" s="182">
        <f>'実質公債費比率（分子）の構造'!O$52</f>
        <v>1339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28</v>
      </c>
      <c r="C44" s="182"/>
      <c r="D44" s="182"/>
      <c r="E44" s="182">
        <f>'実質公債費比率（分子）の構造'!L$50</f>
        <v>22</v>
      </c>
      <c r="F44" s="182"/>
      <c r="G44" s="182"/>
      <c r="H44" s="182">
        <f>'実質公債費比率（分子）の構造'!M$50</f>
        <v>17</v>
      </c>
      <c r="I44" s="182"/>
      <c r="J44" s="182"/>
      <c r="K44" s="182">
        <f>'実質公債費比率（分子）の構造'!N$50</f>
        <v>12</v>
      </c>
      <c r="L44" s="182"/>
      <c r="M44" s="182"/>
      <c r="N44" s="182">
        <f>'実質公債費比率（分子）の構造'!O$50</f>
        <v>8</v>
      </c>
      <c r="O44" s="182"/>
      <c r="P44" s="182"/>
    </row>
    <row r="45" spans="1:16" x14ac:dyDescent="0.2">
      <c r="A45" s="182" t="s">
        <v>66</v>
      </c>
      <c r="B45" s="182">
        <f>'実質公債費比率（分子）の構造'!K$49</f>
        <v>52</v>
      </c>
      <c r="C45" s="182"/>
      <c r="D45" s="182"/>
      <c r="E45" s="182">
        <f>'実質公債費比率（分子）の構造'!L$49</f>
        <v>75</v>
      </c>
      <c r="F45" s="182"/>
      <c r="G45" s="182"/>
      <c r="H45" s="182">
        <f>'実質公債費比率（分子）の構造'!M$49</f>
        <v>87</v>
      </c>
      <c r="I45" s="182"/>
      <c r="J45" s="182"/>
      <c r="K45" s="182">
        <f>'実質公債費比率（分子）の構造'!N$49</f>
        <v>96</v>
      </c>
      <c r="L45" s="182"/>
      <c r="M45" s="182"/>
      <c r="N45" s="182">
        <f>'実質公債費比率（分子）の構造'!O$49</f>
        <v>92</v>
      </c>
      <c r="O45" s="182"/>
      <c r="P45" s="182"/>
    </row>
    <row r="46" spans="1:16" x14ac:dyDescent="0.2">
      <c r="A46" s="182" t="s">
        <v>67</v>
      </c>
      <c r="B46" s="182">
        <f>'実質公債費比率（分子）の構造'!K$48</f>
        <v>707</v>
      </c>
      <c r="C46" s="182"/>
      <c r="D46" s="182"/>
      <c r="E46" s="182">
        <f>'実質公債費比率（分子）の構造'!L$48</f>
        <v>665</v>
      </c>
      <c r="F46" s="182"/>
      <c r="G46" s="182"/>
      <c r="H46" s="182">
        <f>'実質公債費比率（分子）の構造'!M$48</f>
        <v>756</v>
      </c>
      <c r="I46" s="182"/>
      <c r="J46" s="182"/>
      <c r="K46" s="182">
        <f>'実質公債費比率（分子）の構造'!N$48</f>
        <v>696</v>
      </c>
      <c r="L46" s="182"/>
      <c r="M46" s="182"/>
      <c r="N46" s="182">
        <f>'実質公債費比率（分子）の構造'!O$48</f>
        <v>640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1414</v>
      </c>
      <c r="C49" s="182"/>
      <c r="D49" s="182"/>
      <c r="E49" s="182">
        <f>'実質公債費比率（分子）の構造'!L$45</f>
        <v>1256</v>
      </c>
      <c r="F49" s="182"/>
      <c r="G49" s="182"/>
      <c r="H49" s="182">
        <f>'実質公債費比率（分子）の構造'!M$45</f>
        <v>1272</v>
      </c>
      <c r="I49" s="182"/>
      <c r="J49" s="182"/>
      <c r="K49" s="182">
        <f>'実質公債費比率（分子）の構造'!N$45</f>
        <v>1152</v>
      </c>
      <c r="L49" s="182"/>
      <c r="M49" s="182"/>
      <c r="N49" s="182">
        <f>'実質公債費比率（分子）の構造'!O$45</f>
        <v>1145</v>
      </c>
      <c r="O49" s="182"/>
      <c r="P49" s="182"/>
    </row>
    <row r="50" spans="1:16" x14ac:dyDescent="0.2">
      <c r="A50" s="182" t="s">
        <v>71</v>
      </c>
      <c r="B50" s="182" t="e">
        <f>NA()</f>
        <v>#N/A</v>
      </c>
      <c r="C50" s="182">
        <f>IF(ISNUMBER('実質公債費比率（分子）の構造'!K$53),'実質公債費比率（分子）の構造'!K$53,NA())</f>
        <v>528</v>
      </c>
      <c r="D50" s="182" t="e">
        <f>NA()</f>
        <v>#N/A</v>
      </c>
      <c r="E50" s="182" t="e">
        <f>NA()</f>
        <v>#N/A</v>
      </c>
      <c r="F50" s="182">
        <f>IF(ISNUMBER('実質公債費比率（分子）の構造'!L$53),'実質公債費比率（分子）の構造'!L$53,NA())</f>
        <v>499</v>
      </c>
      <c r="G50" s="182" t="e">
        <f>NA()</f>
        <v>#N/A</v>
      </c>
      <c r="H50" s="182" t="e">
        <f>NA()</f>
        <v>#N/A</v>
      </c>
      <c r="I50" s="182">
        <f>IF(ISNUMBER('実質公債費比率（分子）の構造'!M$53),'実質公債費比率（分子）の構造'!M$53,NA())</f>
        <v>641</v>
      </c>
      <c r="J50" s="182" t="e">
        <f>NA()</f>
        <v>#N/A</v>
      </c>
      <c r="K50" s="182" t="e">
        <f>NA()</f>
        <v>#N/A</v>
      </c>
      <c r="L50" s="182">
        <f>IF(ISNUMBER('実質公債費比率（分子）の構造'!N$53),'実質公債費比率（分子）の構造'!N$53,NA())</f>
        <v>562</v>
      </c>
      <c r="M50" s="182" t="e">
        <f>NA()</f>
        <v>#N/A</v>
      </c>
      <c r="N50" s="182" t="e">
        <f>NA()</f>
        <v>#N/A</v>
      </c>
      <c r="O50" s="182">
        <f>IF(ISNUMBER('実質公債費比率（分子）の構造'!O$53),'実質公債費比率（分子）の構造'!O$53,NA())</f>
        <v>546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13457</v>
      </c>
      <c r="E56" s="181"/>
      <c r="F56" s="181"/>
      <c r="G56" s="181">
        <f>'将来負担比率（分子）の構造'!J$52</f>
        <v>12983</v>
      </c>
      <c r="H56" s="181"/>
      <c r="I56" s="181"/>
      <c r="J56" s="181">
        <f>'将来負担比率（分子）の構造'!K$52</f>
        <v>13060</v>
      </c>
      <c r="K56" s="181"/>
      <c r="L56" s="181"/>
      <c r="M56" s="181">
        <f>'将来負担比率（分子）の構造'!L$52</f>
        <v>13051</v>
      </c>
      <c r="N56" s="181"/>
      <c r="O56" s="181"/>
      <c r="P56" s="181">
        <f>'将来負担比率（分子）の構造'!M$52</f>
        <v>13982</v>
      </c>
    </row>
    <row r="57" spans="1:16" x14ac:dyDescent="0.2">
      <c r="A57" s="181" t="s">
        <v>42</v>
      </c>
      <c r="B57" s="181"/>
      <c r="C57" s="181"/>
      <c r="D57" s="181">
        <f>'将来負担比率（分子）の構造'!I$51</f>
        <v>47</v>
      </c>
      <c r="E57" s="181"/>
      <c r="F57" s="181"/>
      <c r="G57" s="181">
        <f>'将来負担比率（分子）の構造'!J$51</f>
        <v>0</v>
      </c>
      <c r="H57" s="181"/>
      <c r="I57" s="181"/>
      <c r="J57" s="181">
        <f>'将来負担比率（分子）の構造'!K$51</f>
        <v>0</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4505</v>
      </c>
      <c r="E58" s="181"/>
      <c r="F58" s="181"/>
      <c r="G58" s="181">
        <f>'将来負担比率（分子）の構造'!J$50</f>
        <v>4091</v>
      </c>
      <c r="H58" s="181"/>
      <c r="I58" s="181"/>
      <c r="J58" s="181">
        <f>'将来負担比率（分子）の構造'!K$50</f>
        <v>4281</v>
      </c>
      <c r="K58" s="181"/>
      <c r="L58" s="181"/>
      <c r="M58" s="181">
        <f>'将来負担比率（分子）の構造'!L$50</f>
        <v>4224</v>
      </c>
      <c r="N58" s="181"/>
      <c r="O58" s="181"/>
      <c r="P58" s="181">
        <f>'将来負担比率（分子）の構造'!M$50</f>
        <v>3971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2173</v>
      </c>
      <c r="C62" s="181"/>
      <c r="D62" s="181"/>
      <c r="E62" s="181">
        <f>'将来負担比率（分子）の構造'!J$45</f>
        <v>1980</v>
      </c>
      <c r="F62" s="181"/>
      <c r="G62" s="181"/>
      <c r="H62" s="181">
        <f>'将来負担比率（分子）の構造'!K$45</f>
        <v>1946</v>
      </c>
      <c r="I62" s="181"/>
      <c r="J62" s="181"/>
      <c r="K62" s="181">
        <f>'将来負担比率（分子）の構造'!L$45</f>
        <v>1950</v>
      </c>
      <c r="L62" s="181"/>
      <c r="M62" s="181"/>
      <c r="N62" s="181">
        <f>'将来負担比率（分子）の構造'!M$45</f>
        <v>1878</v>
      </c>
      <c r="O62" s="181"/>
      <c r="P62" s="181"/>
    </row>
    <row r="63" spans="1:16" x14ac:dyDescent="0.2">
      <c r="A63" s="181" t="s">
        <v>34</v>
      </c>
      <c r="B63" s="181">
        <f>'将来負担比率（分子）の構造'!I$44</f>
        <v>594</v>
      </c>
      <c r="C63" s="181"/>
      <c r="D63" s="181"/>
      <c r="E63" s="181">
        <f>'将来負担比率（分子）の構造'!J$44</f>
        <v>562</v>
      </c>
      <c r="F63" s="181"/>
      <c r="G63" s="181"/>
      <c r="H63" s="181">
        <f>'将来負担比率（分子）の構造'!K$44</f>
        <v>650</v>
      </c>
      <c r="I63" s="181"/>
      <c r="J63" s="181"/>
      <c r="K63" s="181">
        <f>'将来負担比率（分子）の構造'!L$44</f>
        <v>632</v>
      </c>
      <c r="L63" s="181"/>
      <c r="M63" s="181"/>
      <c r="N63" s="181">
        <f>'将来負担比率（分子）の構造'!M$44</f>
        <v>659</v>
      </c>
      <c r="O63" s="181"/>
      <c r="P63" s="181"/>
    </row>
    <row r="64" spans="1:16" x14ac:dyDescent="0.2">
      <c r="A64" s="181" t="s">
        <v>33</v>
      </c>
      <c r="B64" s="181">
        <f>'将来負担比率（分子）の構造'!I$43</f>
        <v>5311</v>
      </c>
      <c r="C64" s="181"/>
      <c r="D64" s="181"/>
      <c r="E64" s="181">
        <f>'将来負担比率（分子）の構造'!J$43</f>
        <v>4768</v>
      </c>
      <c r="F64" s="181"/>
      <c r="G64" s="181"/>
      <c r="H64" s="181">
        <f>'将来負担比率（分子）の構造'!K$43</f>
        <v>4571</v>
      </c>
      <c r="I64" s="181"/>
      <c r="J64" s="181"/>
      <c r="K64" s="181">
        <f>'将来負担比率（分子）の構造'!L$43</f>
        <v>4380</v>
      </c>
      <c r="L64" s="181"/>
      <c r="M64" s="181"/>
      <c r="N64" s="181">
        <f>'将来負担比率（分子）の構造'!M$43</f>
        <v>4274</v>
      </c>
      <c r="O64" s="181"/>
      <c r="P64" s="181"/>
    </row>
    <row r="65" spans="1:16" x14ac:dyDescent="0.2">
      <c r="A65" s="181" t="s">
        <v>32</v>
      </c>
      <c r="B65" s="181">
        <f>'将来負担比率（分子）の構造'!I$42</f>
        <v>181</v>
      </c>
      <c r="C65" s="181"/>
      <c r="D65" s="181"/>
      <c r="E65" s="181">
        <f>'将来負担比率（分子）の構造'!J$42</f>
        <v>510</v>
      </c>
      <c r="F65" s="181"/>
      <c r="G65" s="181"/>
      <c r="H65" s="181">
        <f>'将来負担比率（分子）の構造'!K$42</f>
        <v>456</v>
      </c>
      <c r="I65" s="181"/>
      <c r="J65" s="181"/>
      <c r="K65" s="181">
        <f>'将来負担比率（分子）の構造'!L$42</f>
        <v>374</v>
      </c>
      <c r="L65" s="181"/>
      <c r="M65" s="181"/>
      <c r="N65" s="181">
        <f>'将来負担比率（分子）の構造'!M$42</f>
        <v>50</v>
      </c>
      <c r="O65" s="181"/>
      <c r="P65" s="181"/>
    </row>
    <row r="66" spans="1:16" x14ac:dyDescent="0.2">
      <c r="A66" s="181" t="s">
        <v>31</v>
      </c>
      <c r="B66" s="181">
        <f>'将来負担比率（分子）の構造'!I$41</f>
        <v>9882</v>
      </c>
      <c r="C66" s="181"/>
      <c r="D66" s="181"/>
      <c r="E66" s="181">
        <f>'将来負担比率（分子）の構造'!J$41</f>
        <v>9718</v>
      </c>
      <c r="F66" s="181"/>
      <c r="G66" s="181"/>
      <c r="H66" s="181">
        <f>'将来負担比率（分子）の構造'!K$41</f>
        <v>10326</v>
      </c>
      <c r="I66" s="181"/>
      <c r="J66" s="181"/>
      <c r="K66" s="181">
        <f>'将来負担比率（分子）の構造'!L$41</f>
        <v>10925</v>
      </c>
      <c r="L66" s="181"/>
      <c r="M66" s="181"/>
      <c r="N66" s="181">
        <f>'将来負担比率（分子）の構造'!M$41</f>
        <v>12733</v>
      </c>
      <c r="O66" s="181"/>
      <c r="P66" s="181"/>
    </row>
    <row r="67" spans="1:16" x14ac:dyDescent="0.2">
      <c r="A67" s="181" t="s">
        <v>75</v>
      </c>
      <c r="B67" s="181" t="e">
        <f>NA()</f>
        <v>#N/A</v>
      </c>
      <c r="C67" s="181">
        <f>IF(ISNUMBER('将来負担比率（分子）の構造'!I$53), IF('将来負担比率（分子）の構造'!I$53 &lt; 0, 0, '将来負担比率（分子）の構造'!I$53), NA())</f>
        <v>132</v>
      </c>
      <c r="D67" s="181" t="e">
        <f>NA()</f>
        <v>#N/A</v>
      </c>
      <c r="E67" s="181" t="e">
        <f>NA()</f>
        <v>#N/A</v>
      </c>
      <c r="F67" s="181">
        <f>IF(ISNUMBER('将来負担比率（分子）の構造'!J$53), IF('将来負担比率（分子）の構造'!J$53 &lt; 0, 0, '将来負担比率（分子）の構造'!J$53), NA())</f>
        <v>464</v>
      </c>
      <c r="G67" s="181" t="e">
        <f>NA()</f>
        <v>#N/A</v>
      </c>
      <c r="H67" s="181" t="e">
        <f>NA()</f>
        <v>#N/A</v>
      </c>
      <c r="I67" s="181">
        <f>IF(ISNUMBER('将来負担比率（分子）の構造'!K$53), IF('将来負担比率（分子）の構造'!K$53 &lt; 0, 0, '将来負担比率（分子）の構造'!K$53), NA())</f>
        <v>608</v>
      </c>
      <c r="J67" s="181" t="e">
        <f>NA()</f>
        <v>#N/A</v>
      </c>
      <c r="K67" s="181" t="e">
        <f>NA()</f>
        <v>#N/A</v>
      </c>
      <c r="L67" s="181">
        <f>IF(ISNUMBER('将来負担比率（分子）の構造'!L$53), IF('将来負担比率（分子）の構造'!L$53 &lt; 0, 0, '将来負担比率（分子）の構造'!L$53), NA())</f>
        <v>986</v>
      </c>
      <c r="M67" s="181" t="e">
        <f>NA()</f>
        <v>#N/A</v>
      </c>
      <c r="N67" s="181" t="e">
        <f>NA()</f>
        <v>#N/A</v>
      </c>
      <c r="O67" s="181">
        <f>IF(ISNUMBER('将来負担比率（分子）の構造'!M$53), IF('将来負担比率（分子）の構造'!M$53 &lt; 0, 0, '将来負担比率（分子）の構造'!M$53), NA())</f>
        <v>1641</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3210</v>
      </c>
      <c r="C72" s="185">
        <f>基金残高に係る経年分析!G55</f>
        <v>3057</v>
      </c>
      <c r="D72" s="185">
        <f>基金残高に係る経年分析!H55</f>
        <v>2738</v>
      </c>
    </row>
    <row r="73" spans="1:16" x14ac:dyDescent="0.2">
      <c r="A73" s="184" t="s">
        <v>78</v>
      </c>
      <c r="B73" s="185">
        <f>基金残高に係る経年分析!F56</f>
        <v>300</v>
      </c>
      <c r="C73" s="185">
        <f>基金残高に係る経年分析!G56</f>
        <v>300</v>
      </c>
      <c r="D73" s="185">
        <f>基金残高に係る経年分析!H56</f>
        <v>300</v>
      </c>
    </row>
    <row r="74" spans="1:16" x14ac:dyDescent="0.2">
      <c r="A74" s="184" t="s">
        <v>79</v>
      </c>
      <c r="B74" s="185">
        <f>基金残高に係る経年分析!F57</f>
        <v>2887</v>
      </c>
      <c r="C74" s="185">
        <f>基金残高に係る経年分析!G57</f>
        <v>3219</v>
      </c>
      <c r="D74" s="185">
        <f>基金残高に係る経年分析!H57</f>
        <v>3277</v>
      </c>
    </row>
  </sheetData>
  <sheetProtection algorithmName="SHA-512" hashValue="6AAhsdU9QjYiXbp8qitLWieq+TPUqcgcCS9uwtciWC14xEo4aDdHNk0ah36rCrB4dwKLKykt2sTcXi3dSz7qSA==" saltValue="l0xS7sqgMu682Xyo8zJD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6"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2286713</v>
      </c>
      <c r="S5" s="736"/>
      <c r="T5" s="736"/>
      <c r="U5" s="736"/>
      <c r="V5" s="736"/>
      <c r="W5" s="736"/>
      <c r="X5" s="736"/>
      <c r="Y5" s="779"/>
      <c r="Z5" s="797">
        <v>12.3</v>
      </c>
      <c r="AA5" s="797"/>
      <c r="AB5" s="797"/>
      <c r="AC5" s="797"/>
      <c r="AD5" s="798">
        <v>2286713</v>
      </c>
      <c r="AE5" s="798"/>
      <c r="AF5" s="798"/>
      <c r="AG5" s="798"/>
      <c r="AH5" s="798"/>
      <c r="AI5" s="798"/>
      <c r="AJ5" s="798"/>
      <c r="AK5" s="798"/>
      <c r="AL5" s="780">
        <v>30.7</v>
      </c>
      <c r="AM5" s="751"/>
      <c r="AN5" s="751"/>
      <c r="AO5" s="781"/>
      <c r="AP5" s="746" t="s">
        <v>226</v>
      </c>
      <c r="AQ5" s="747"/>
      <c r="AR5" s="747"/>
      <c r="AS5" s="747"/>
      <c r="AT5" s="747"/>
      <c r="AU5" s="747"/>
      <c r="AV5" s="747"/>
      <c r="AW5" s="747"/>
      <c r="AX5" s="747"/>
      <c r="AY5" s="747"/>
      <c r="AZ5" s="747"/>
      <c r="BA5" s="747"/>
      <c r="BB5" s="747"/>
      <c r="BC5" s="747"/>
      <c r="BD5" s="747"/>
      <c r="BE5" s="747"/>
      <c r="BF5" s="748"/>
      <c r="BG5" s="680">
        <v>2272822</v>
      </c>
      <c r="BH5" s="681"/>
      <c r="BI5" s="681"/>
      <c r="BJ5" s="681"/>
      <c r="BK5" s="681"/>
      <c r="BL5" s="681"/>
      <c r="BM5" s="681"/>
      <c r="BN5" s="682"/>
      <c r="BO5" s="713">
        <v>99.4</v>
      </c>
      <c r="BP5" s="713"/>
      <c r="BQ5" s="713"/>
      <c r="BR5" s="713"/>
      <c r="BS5" s="714">
        <v>34242</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129663</v>
      </c>
      <c r="S6" s="681"/>
      <c r="T6" s="681"/>
      <c r="U6" s="681"/>
      <c r="V6" s="681"/>
      <c r="W6" s="681"/>
      <c r="X6" s="681"/>
      <c r="Y6" s="682"/>
      <c r="Z6" s="713">
        <v>0.7</v>
      </c>
      <c r="AA6" s="713"/>
      <c r="AB6" s="713"/>
      <c r="AC6" s="713"/>
      <c r="AD6" s="714">
        <v>129663</v>
      </c>
      <c r="AE6" s="714"/>
      <c r="AF6" s="714"/>
      <c r="AG6" s="714"/>
      <c r="AH6" s="714"/>
      <c r="AI6" s="714"/>
      <c r="AJ6" s="714"/>
      <c r="AK6" s="714"/>
      <c r="AL6" s="683">
        <v>1.7</v>
      </c>
      <c r="AM6" s="684"/>
      <c r="AN6" s="684"/>
      <c r="AO6" s="715"/>
      <c r="AP6" s="677" t="s">
        <v>231</v>
      </c>
      <c r="AQ6" s="678"/>
      <c r="AR6" s="678"/>
      <c r="AS6" s="678"/>
      <c r="AT6" s="678"/>
      <c r="AU6" s="678"/>
      <c r="AV6" s="678"/>
      <c r="AW6" s="678"/>
      <c r="AX6" s="678"/>
      <c r="AY6" s="678"/>
      <c r="AZ6" s="678"/>
      <c r="BA6" s="678"/>
      <c r="BB6" s="678"/>
      <c r="BC6" s="678"/>
      <c r="BD6" s="678"/>
      <c r="BE6" s="678"/>
      <c r="BF6" s="679"/>
      <c r="BG6" s="680">
        <v>2272822</v>
      </c>
      <c r="BH6" s="681"/>
      <c r="BI6" s="681"/>
      <c r="BJ6" s="681"/>
      <c r="BK6" s="681"/>
      <c r="BL6" s="681"/>
      <c r="BM6" s="681"/>
      <c r="BN6" s="682"/>
      <c r="BO6" s="713">
        <v>99.4</v>
      </c>
      <c r="BP6" s="713"/>
      <c r="BQ6" s="713"/>
      <c r="BR6" s="713"/>
      <c r="BS6" s="714">
        <v>34242</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92164</v>
      </c>
      <c r="CS6" s="681"/>
      <c r="CT6" s="681"/>
      <c r="CU6" s="681"/>
      <c r="CV6" s="681"/>
      <c r="CW6" s="681"/>
      <c r="CX6" s="681"/>
      <c r="CY6" s="682"/>
      <c r="CZ6" s="780">
        <v>0.5</v>
      </c>
      <c r="DA6" s="751"/>
      <c r="DB6" s="751"/>
      <c r="DC6" s="783"/>
      <c r="DD6" s="686" t="s">
        <v>129</v>
      </c>
      <c r="DE6" s="681"/>
      <c r="DF6" s="681"/>
      <c r="DG6" s="681"/>
      <c r="DH6" s="681"/>
      <c r="DI6" s="681"/>
      <c r="DJ6" s="681"/>
      <c r="DK6" s="681"/>
      <c r="DL6" s="681"/>
      <c r="DM6" s="681"/>
      <c r="DN6" s="681"/>
      <c r="DO6" s="681"/>
      <c r="DP6" s="682"/>
      <c r="DQ6" s="686">
        <v>92164</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2754</v>
      </c>
      <c r="S7" s="681"/>
      <c r="T7" s="681"/>
      <c r="U7" s="681"/>
      <c r="V7" s="681"/>
      <c r="W7" s="681"/>
      <c r="X7" s="681"/>
      <c r="Y7" s="682"/>
      <c r="Z7" s="713">
        <v>0</v>
      </c>
      <c r="AA7" s="713"/>
      <c r="AB7" s="713"/>
      <c r="AC7" s="713"/>
      <c r="AD7" s="714">
        <v>2754</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1141728</v>
      </c>
      <c r="BH7" s="681"/>
      <c r="BI7" s="681"/>
      <c r="BJ7" s="681"/>
      <c r="BK7" s="681"/>
      <c r="BL7" s="681"/>
      <c r="BM7" s="681"/>
      <c r="BN7" s="682"/>
      <c r="BO7" s="713">
        <v>49.9</v>
      </c>
      <c r="BP7" s="713"/>
      <c r="BQ7" s="713"/>
      <c r="BR7" s="713"/>
      <c r="BS7" s="714">
        <v>34242</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6482851</v>
      </c>
      <c r="CS7" s="681"/>
      <c r="CT7" s="681"/>
      <c r="CU7" s="681"/>
      <c r="CV7" s="681"/>
      <c r="CW7" s="681"/>
      <c r="CX7" s="681"/>
      <c r="CY7" s="682"/>
      <c r="CZ7" s="713">
        <v>36.299999999999997</v>
      </c>
      <c r="DA7" s="713"/>
      <c r="DB7" s="713"/>
      <c r="DC7" s="713"/>
      <c r="DD7" s="686">
        <v>2423011</v>
      </c>
      <c r="DE7" s="681"/>
      <c r="DF7" s="681"/>
      <c r="DG7" s="681"/>
      <c r="DH7" s="681"/>
      <c r="DI7" s="681"/>
      <c r="DJ7" s="681"/>
      <c r="DK7" s="681"/>
      <c r="DL7" s="681"/>
      <c r="DM7" s="681"/>
      <c r="DN7" s="681"/>
      <c r="DO7" s="681"/>
      <c r="DP7" s="682"/>
      <c r="DQ7" s="686">
        <v>1722739</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11673</v>
      </c>
      <c r="S8" s="681"/>
      <c r="T8" s="681"/>
      <c r="U8" s="681"/>
      <c r="V8" s="681"/>
      <c r="W8" s="681"/>
      <c r="X8" s="681"/>
      <c r="Y8" s="682"/>
      <c r="Z8" s="713">
        <v>0.1</v>
      </c>
      <c r="AA8" s="713"/>
      <c r="AB8" s="713"/>
      <c r="AC8" s="713"/>
      <c r="AD8" s="714">
        <v>11673</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40174</v>
      </c>
      <c r="BH8" s="681"/>
      <c r="BI8" s="681"/>
      <c r="BJ8" s="681"/>
      <c r="BK8" s="681"/>
      <c r="BL8" s="681"/>
      <c r="BM8" s="681"/>
      <c r="BN8" s="682"/>
      <c r="BO8" s="713">
        <v>1.8</v>
      </c>
      <c r="BP8" s="713"/>
      <c r="BQ8" s="713"/>
      <c r="BR8" s="713"/>
      <c r="BS8" s="686" t="s">
        <v>129</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3466207</v>
      </c>
      <c r="CS8" s="681"/>
      <c r="CT8" s="681"/>
      <c r="CU8" s="681"/>
      <c r="CV8" s="681"/>
      <c r="CW8" s="681"/>
      <c r="CX8" s="681"/>
      <c r="CY8" s="682"/>
      <c r="CZ8" s="713">
        <v>19.399999999999999</v>
      </c>
      <c r="DA8" s="713"/>
      <c r="DB8" s="713"/>
      <c r="DC8" s="713"/>
      <c r="DD8" s="686">
        <v>11358</v>
      </c>
      <c r="DE8" s="681"/>
      <c r="DF8" s="681"/>
      <c r="DG8" s="681"/>
      <c r="DH8" s="681"/>
      <c r="DI8" s="681"/>
      <c r="DJ8" s="681"/>
      <c r="DK8" s="681"/>
      <c r="DL8" s="681"/>
      <c r="DM8" s="681"/>
      <c r="DN8" s="681"/>
      <c r="DO8" s="681"/>
      <c r="DP8" s="682"/>
      <c r="DQ8" s="686">
        <v>2036735</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13562</v>
      </c>
      <c r="S9" s="681"/>
      <c r="T9" s="681"/>
      <c r="U9" s="681"/>
      <c r="V9" s="681"/>
      <c r="W9" s="681"/>
      <c r="X9" s="681"/>
      <c r="Y9" s="682"/>
      <c r="Z9" s="713">
        <v>0.1</v>
      </c>
      <c r="AA9" s="713"/>
      <c r="AB9" s="713"/>
      <c r="AC9" s="713"/>
      <c r="AD9" s="714">
        <v>13562</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944468</v>
      </c>
      <c r="BH9" s="681"/>
      <c r="BI9" s="681"/>
      <c r="BJ9" s="681"/>
      <c r="BK9" s="681"/>
      <c r="BL9" s="681"/>
      <c r="BM9" s="681"/>
      <c r="BN9" s="682"/>
      <c r="BO9" s="713">
        <v>41.3</v>
      </c>
      <c r="BP9" s="713"/>
      <c r="BQ9" s="713"/>
      <c r="BR9" s="713"/>
      <c r="BS9" s="686" t="s">
        <v>129</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1080964</v>
      </c>
      <c r="CS9" s="681"/>
      <c r="CT9" s="681"/>
      <c r="CU9" s="681"/>
      <c r="CV9" s="681"/>
      <c r="CW9" s="681"/>
      <c r="CX9" s="681"/>
      <c r="CY9" s="682"/>
      <c r="CZ9" s="713">
        <v>6.1</v>
      </c>
      <c r="DA9" s="713"/>
      <c r="DB9" s="713"/>
      <c r="DC9" s="713"/>
      <c r="DD9" s="686">
        <v>2243</v>
      </c>
      <c r="DE9" s="681"/>
      <c r="DF9" s="681"/>
      <c r="DG9" s="681"/>
      <c r="DH9" s="681"/>
      <c r="DI9" s="681"/>
      <c r="DJ9" s="681"/>
      <c r="DK9" s="681"/>
      <c r="DL9" s="681"/>
      <c r="DM9" s="681"/>
      <c r="DN9" s="681"/>
      <c r="DO9" s="681"/>
      <c r="DP9" s="682"/>
      <c r="DQ9" s="686">
        <v>1030049</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41635</v>
      </c>
      <c r="BH10" s="681"/>
      <c r="BI10" s="681"/>
      <c r="BJ10" s="681"/>
      <c r="BK10" s="681"/>
      <c r="BL10" s="681"/>
      <c r="BM10" s="681"/>
      <c r="BN10" s="682"/>
      <c r="BO10" s="713">
        <v>1.8</v>
      </c>
      <c r="BP10" s="713"/>
      <c r="BQ10" s="713"/>
      <c r="BR10" s="713"/>
      <c r="BS10" s="686">
        <v>6890</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45255</v>
      </c>
      <c r="CS10" s="681"/>
      <c r="CT10" s="681"/>
      <c r="CU10" s="681"/>
      <c r="CV10" s="681"/>
      <c r="CW10" s="681"/>
      <c r="CX10" s="681"/>
      <c r="CY10" s="682"/>
      <c r="CZ10" s="713">
        <v>0.3</v>
      </c>
      <c r="DA10" s="713"/>
      <c r="DB10" s="713"/>
      <c r="DC10" s="713"/>
      <c r="DD10" s="686" t="s">
        <v>129</v>
      </c>
      <c r="DE10" s="681"/>
      <c r="DF10" s="681"/>
      <c r="DG10" s="681"/>
      <c r="DH10" s="681"/>
      <c r="DI10" s="681"/>
      <c r="DJ10" s="681"/>
      <c r="DK10" s="681"/>
      <c r="DL10" s="681"/>
      <c r="DM10" s="681"/>
      <c r="DN10" s="681"/>
      <c r="DO10" s="681"/>
      <c r="DP10" s="682"/>
      <c r="DQ10" s="686">
        <v>2909</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438175</v>
      </c>
      <c r="S11" s="681"/>
      <c r="T11" s="681"/>
      <c r="U11" s="681"/>
      <c r="V11" s="681"/>
      <c r="W11" s="681"/>
      <c r="X11" s="681"/>
      <c r="Y11" s="682"/>
      <c r="Z11" s="683">
        <v>2.4</v>
      </c>
      <c r="AA11" s="684"/>
      <c r="AB11" s="684"/>
      <c r="AC11" s="685"/>
      <c r="AD11" s="686">
        <v>438175</v>
      </c>
      <c r="AE11" s="681"/>
      <c r="AF11" s="681"/>
      <c r="AG11" s="681"/>
      <c r="AH11" s="681"/>
      <c r="AI11" s="681"/>
      <c r="AJ11" s="681"/>
      <c r="AK11" s="682"/>
      <c r="AL11" s="683">
        <v>5.9</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115451</v>
      </c>
      <c r="BH11" s="681"/>
      <c r="BI11" s="681"/>
      <c r="BJ11" s="681"/>
      <c r="BK11" s="681"/>
      <c r="BL11" s="681"/>
      <c r="BM11" s="681"/>
      <c r="BN11" s="682"/>
      <c r="BO11" s="713">
        <v>5</v>
      </c>
      <c r="BP11" s="713"/>
      <c r="BQ11" s="713"/>
      <c r="BR11" s="713"/>
      <c r="BS11" s="686">
        <v>27352</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847197</v>
      </c>
      <c r="CS11" s="681"/>
      <c r="CT11" s="681"/>
      <c r="CU11" s="681"/>
      <c r="CV11" s="681"/>
      <c r="CW11" s="681"/>
      <c r="CX11" s="681"/>
      <c r="CY11" s="682"/>
      <c r="CZ11" s="713">
        <v>4.7</v>
      </c>
      <c r="DA11" s="713"/>
      <c r="DB11" s="713"/>
      <c r="DC11" s="713"/>
      <c r="DD11" s="686">
        <v>289122</v>
      </c>
      <c r="DE11" s="681"/>
      <c r="DF11" s="681"/>
      <c r="DG11" s="681"/>
      <c r="DH11" s="681"/>
      <c r="DI11" s="681"/>
      <c r="DJ11" s="681"/>
      <c r="DK11" s="681"/>
      <c r="DL11" s="681"/>
      <c r="DM11" s="681"/>
      <c r="DN11" s="681"/>
      <c r="DO11" s="681"/>
      <c r="DP11" s="682"/>
      <c r="DQ11" s="686">
        <v>499394</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129</v>
      </c>
      <c r="AA12" s="713"/>
      <c r="AB12" s="713"/>
      <c r="AC12" s="713"/>
      <c r="AD12" s="714" t="s">
        <v>129</v>
      </c>
      <c r="AE12" s="714"/>
      <c r="AF12" s="714"/>
      <c r="AG12" s="714"/>
      <c r="AH12" s="714"/>
      <c r="AI12" s="714"/>
      <c r="AJ12" s="714"/>
      <c r="AK12" s="714"/>
      <c r="AL12" s="683" t="s">
        <v>129</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950950</v>
      </c>
      <c r="BH12" s="681"/>
      <c r="BI12" s="681"/>
      <c r="BJ12" s="681"/>
      <c r="BK12" s="681"/>
      <c r="BL12" s="681"/>
      <c r="BM12" s="681"/>
      <c r="BN12" s="682"/>
      <c r="BO12" s="713">
        <v>41.6</v>
      </c>
      <c r="BP12" s="713"/>
      <c r="BQ12" s="713"/>
      <c r="BR12" s="713"/>
      <c r="BS12" s="686" t="s">
        <v>129</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918319</v>
      </c>
      <c r="CS12" s="681"/>
      <c r="CT12" s="681"/>
      <c r="CU12" s="681"/>
      <c r="CV12" s="681"/>
      <c r="CW12" s="681"/>
      <c r="CX12" s="681"/>
      <c r="CY12" s="682"/>
      <c r="CZ12" s="713">
        <v>5.0999999999999996</v>
      </c>
      <c r="DA12" s="713"/>
      <c r="DB12" s="713"/>
      <c r="DC12" s="713"/>
      <c r="DD12" s="686">
        <v>234619</v>
      </c>
      <c r="DE12" s="681"/>
      <c r="DF12" s="681"/>
      <c r="DG12" s="681"/>
      <c r="DH12" s="681"/>
      <c r="DI12" s="681"/>
      <c r="DJ12" s="681"/>
      <c r="DK12" s="681"/>
      <c r="DL12" s="681"/>
      <c r="DM12" s="681"/>
      <c r="DN12" s="681"/>
      <c r="DO12" s="681"/>
      <c r="DP12" s="682"/>
      <c r="DQ12" s="686">
        <v>742571</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950142</v>
      </c>
      <c r="BH13" s="681"/>
      <c r="BI13" s="681"/>
      <c r="BJ13" s="681"/>
      <c r="BK13" s="681"/>
      <c r="BL13" s="681"/>
      <c r="BM13" s="681"/>
      <c r="BN13" s="682"/>
      <c r="BO13" s="713">
        <v>41.6</v>
      </c>
      <c r="BP13" s="713"/>
      <c r="BQ13" s="713"/>
      <c r="BR13" s="713"/>
      <c r="BS13" s="686" t="s">
        <v>129</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1373804</v>
      </c>
      <c r="CS13" s="681"/>
      <c r="CT13" s="681"/>
      <c r="CU13" s="681"/>
      <c r="CV13" s="681"/>
      <c r="CW13" s="681"/>
      <c r="CX13" s="681"/>
      <c r="CY13" s="682"/>
      <c r="CZ13" s="713">
        <v>7.7</v>
      </c>
      <c r="DA13" s="713"/>
      <c r="DB13" s="713"/>
      <c r="DC13" s="713"/>
      <c r="DD13" s="686">
        <v>678018</v>
      </c>
      <c r="DE13" s="681"/>
      <c r="DF13" s="681"/>
      <c r="DG13" s="681"/>
      <c r="DH13" s="681"/>
      <c r="DI13" s="681"/>
      <c r="DJ13" s="681"/>
      <c r="DK13" s="681"/>
      <c r="DL13" s="681"/>
      <c r="DM13" s="681"/>
      <c r="DN13" s="681"/>
      <c r="DO13" s="681"/>
      <c r="DP13" s="682"/>
      <c r="DQ13" s="686">
        <v>815122</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74272</v>
      </c>
      <c r="BH14" s="681"/>
      <c r="BI14" s="681"/>
      <c r="BJ14" s="681"/>
      <c r="BK14" s="681"/>
      <c r="BL14" s="681"/>
      <c r="BM14" s="681"/>
      <c r="BN14" s="682"/>
      <c r="BO14" s="713">
        <v>3.2</v>
      </c>
      <c r="BP14" s="713"/>
      <c r="BQ14" s="713"/>
      <c r="BR14" s="713"/>
      <c r="BS14" s="686" t="s">
        <v>129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568484</v>
      </c>
      <c r="CS14" s="681"/>
      <c r="CT14" s="681"/>
      <c r="CU14" s="681"/>
      <c r="CV14" s="681"/>
      <c r="CW14" s="681"/>
      <c r="CX14" s="681"/>
      <c r="CY14" s="682"/>
      <c r="CZ14" s="713">
        <v>3.2</v>
      </c>
      <c r="DA14" s="713"/>
      <c r="DB14" s="713"/>
      <c r="DC14" s="713"/>
      <c r="DD14" s="686">
        <v>6358</v>
      </c>
      <c r="DE14" s="681"/>
      <c r="DF14" s="681"/>
      <c r="DG14" s="681"/>
      <c r="DH14" s="681"/>
      <c r="DI14" s="681"/>
      <c r="DJ14" s="681"/>
      <c r="DK14" s="681"/>
      <c r="DL14" s="681"/>
      <c r="DM14" s="681"/>
      <c r="DN14" s="681"/>
      <c r="DO14" s="681"/>
      <c r="DP14" s="682"/>
      <c r="DQ14" s="686">
        <v>536844</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105872</v>
      </c>
      <c r="BH15" s="681"/>
      <c r="BI15" s="681"/>
      <c r="BJ15" s="681"/>
      <c r="BK15" s="681"/>
      <c r="BL15" s="681"/>
      <c r="BM15" s="681"/>
      <c r="BN15" s="682"/>
      <c r="BO15" s="713">
        <v>4.5999999999999996</v>
      </c>
      <c r="BP15" s="713"/>
      <c r="BQ15" s="713"/>
      <c r="BR15" s="713"/>
      <c r="BS15" s="686" t="s">
        <v>129</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1650915</v>
      </c>
      <c r="CS15" s="681"/>
      <c r="CT15" s="681"/>
      <c r="CU15" s="681"/>
      <c r="CV15" s="681"/>
      <c r="CW15" s="681"/>
      <c r="CX15" s="681"/>
      <c r="CY15" s="682"/>
      <c r="CZ15" s="713">
        <v>9.3000000000000007</v>
      </c>
      <c r="DA15" s="713"/>
      <c r="DB15" s="713"/>
      <c r="DC15" s="713"/>
      <c r="DD15" s="686">
        <v>298513</v>
      </c>
      <c r="DE15" s="681"/>
      <c r="DF15" s="681"/>
      <c r="DG15" s="681"/>
      <c r="DH15" s="681"/>
      <c r="DI15" s="681"/>
      <c r="DJ15" s="681"/>
      <c r="DK15" s="681"/>
      <c r="DL15" s="681"/>
      <c r="DM15" s="681"/>
      <c r="DN15" s="681"/>
      <c r="DO15" s="681"/>
      <c r="DP15" s="682"/>
      <c r="DQ15" s="686">
        <v>1217031</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10701</v>
      </c>
      <c r="S16" s="681"/>
      <c r="T16" s="681"/>
      <c r="U16" s="681"/>
      <c r="V16" s="681"/>
      <c r="W16" s="681"/>
      <c r="X16" s="681"/>
      <c r="Y16" s="682"/>
      <c r="Z16" s="713">
        <v>0.1</v>
      </c>
      <c r="AA16" s="713"/>
      <c r="AB16" s="713"/>
      <c r="AC16" s="713"/>
      <c r="AD16" s="714">
        <v>10701</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165278</v>
      </c>
      <c r="CS16" s="681"/>
      <c r="CT16" s="681"/>
      <c r="CU16" s="681"/>
      <c r="CV16" s="681"/>
      <c r="CW16" s="681"/>
      <c r="CX16" s="681"/>
      <c r="CY16" s="682"/>
      <c r="CZ16" s="713">
        <v>0.9</v>
      </c>
      <c r="DA16" s="713"/>
      <c r="DB16" s="713"/>
      <c r="DC16" s="713"/>
      <c r="DD16" s="686" t="s">
        <v>129</v>
      </c>
      <c r="DE16" s="681"/>
      <c r="DF16" s="681"/>
      <c r="DG16" s="681"/>
      <c r="DH16" s="681"/>
      <c r="DI16" s="681"/>
      <c r="DJ16" s="681"/>
      <c r="DK16" s="681"/>
      <c r="DL16" s="681"/>
      <c r="DM16" s="681"/>
      <c r="DN16" s="681"/>
      <c r="DO16" s="681"/>
      <c r="DP16" s="682"/>
      <c r="DQ16" s="686">
        <v>13359</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23411</v>
      </c>
      <c r="S17" s="681"/>
      <c r="T17" s="681"/>
      <c r="U17" s="681"/>
      <c r="V17" s="681"/>
      <c r="W17" s="681"/>
      <c r="X17" s="681"/>
      <c r="Y17" s="682"/>
      <c r="Z17" s="713">
        <v>0.1</v>
      </c>
      <c r="AA17" s="713"/>
      <c r="AB17" s="713"/>
      <c r="AC17" s="713"/>
      <c r="AD17" s="714">
        <v>23411</v>
      </c>
      <c r="AE17" s="714"/>
      <c r="AF17" s="714"/>
      <c r="AG17" s="714"/>
      <c r="AH17" s="714"/>
      <c r="AI17" s="714"/>
      <c r="AJ17" s="714"/>
      <c r="AK17" s="714"/>
      <c r="AL17" s="683">
        <v>0.3</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1145248</v>
      </c>
      <c r="CS17" s="681"/>
      <c r="CT17" s="681"/>
      <c r="CU17" s="681"/>
      <c r="CV17" s="681"/>
      <c r="CW17" s="681"/>
      <c r="CX17" s="681"/>
      <c r="CY17" s="682"/>
      <c r="CZ17" s="713">
        <v>6.4</v>
      </c>
      <c r="DA17" s="713"/>
      <c r="DB17" s="713"/>
      <c r="DC17" s="713"/>
      <c r="DD17" s="686" t="s">
        <v>129</v>
      </c>
      <c r="DE17" s="681"/>
      <c r="DF17" s="681"/>
      <c r="DG17" s="681"/>
      <c r="DH17" s="681"/>
      <c r="DI17" s="681"/>
      <c r="DJ17" s="681"/>
      <c r="DK17" s="681"/>
      <c r="DL17" s="681"/>
      <c r="DM17" s="681"/>
      <c r="DN17" s="681"/>
      <c r="DO17" s="681"/>
      <c r="DP17" s="682"/>
      <c r="DQ17" s="686">
        <v>1145248</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18167</v>
      </c>
      <c r="S18" s="681"/>
      <c r="T18" s="681"/>
      <c r="U18" s="681"/>
      <c r="V18" s="681"/>
      <c r="W18" s="681"/>
      <c r="X18" s="681"/>
      <c r="Y18" s="682"/>
      <c r="Z18" s="713">
        <v>0.1</v>
      </c>
      <c r="AA18" s="713"/>
      <c r="AB18" s="713"/>
      <c r="AC18" s="713"/>
      <c r="AD18" s="714">
        <v>18167</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11176</v>
      </c>
      <c r="S19" s="681"/>
      <c r="T19" s="681"/>
      <c r="U19" s="681"/>
      <c r="V19" s="681"/>
      <c r="W19" s="681"/>
      <c r="X19" s="681"/>
      <c r="Y19" s="682"/>
      <c r="Z19" s="713">
        <v>0.1</v>
      </c>
      <c r="AA19" s="713"/>
      <c r="AB19" s="713"/>
      <c r="AC19" s="713"/>
      <c r="AD19" s="714">
        <v>11176</v>
      </c>
      <c r="AE19" s="714"/>
      <c r="AF19" s="714"/>
      <c r="AG19" s="714"/>
      <c r="AH19" s="714"/>
      <c r="AI19" s="714"/>
      <c r="AJ19" s="714"/>
      <c r="AK19" s="714"/>
      <c r="AL19" s="683">
        <v>0.2</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13891</v>
      </c>
      <c r="BH19" s="681"/>
      <c r="BI19" s="681"/>
      <c r="BJ19" s="681"/>
      <c r="BK19" s="681"/>
      <c r="BL19" s="681"/>
      <c r="BM19" s="681"/>
      <c r="BN19" s="682"/>
      <c r="BO19" s="713">
        <v>0.6</v>
      </c>
      <c r="BP19" s="713"/>
      <c r="BQ19" s="713"/>
      <c r="BR19" s="713"/>
      <c r="BS19" s="686" t="s">
        <v>129</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5326</v>
      </c>
      <c r="S20" s="681"/>
      <c r="T20" s="681"/>
      <c r="U20" s="681"/>
      <c r="V20" s="681"/>
      <c r="W20" s="681"/>
      <c r="X20" s="681"/>
      <c r="Y20" s="682"/>
      <c r="Z20" s="713">
        <v>0</v>
      </c>
      <c r="AA20" s="713"/>
      <c r="AB20" s="713"/>
      <c r="AC20" s="713"/>
      <c r="AD20" s="714">
        <v>5326</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13891</v>
      </c>
      <c r="BH20" s="681"/>
      <c r="BI20" s="681"/>
      <c r="BJ20" s="681"/>
      <c r="BK20" s="681"/>
      <c r="BL20" s="681"/>
      <c r="BM20" s="681"/>
      <c r="BN20" s="682"/>
      <c r="BO20" s="713">
        <v>0.6</v>
      </c>
      <c r="BP20" s="713"/>
      <c r="BQ20" s="713"/>
      <c r="BR20" s="713"/>
      <c r="BS20" s="686" t="s">
        <v>129</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17836686</v>
      </c>
      <c r="CS20" s="681"/>
      <c r="CT20" s="681"/>
      <c r="CU20" s="681"/>
      <c r="CV20" s="681"/>
      <c r="CW20" s="681"/>
      <c r="CX20" s="681"/>
      <c r="CY20" s="682"/>
      <c r="CZ20" s="713">
        <v>100</v>
      </c>
      <c r="DA20" s="713"/>
      <c r="DB20" s="713"/>
      <c r="DC20" s="713"/>
      <c r="DD20" s="686">
        <v>3943242</v>
      </c>
      <c r="DE20" s="681"/>
      <c r="DF20" s="681"/>
      <c r="DG20" s="681"/>
      <c r="DH20" s="681"/>
      <c r="DI20" s="681"/>
      <c r="DJ20" s="681"/>
      <c r="DK20" s="681"/>
      <c r="DL20" s="681"/>
      <c r="DM20" s="681"/>
      <c r="DN20" s="681"/>
      <c r="DO20" s="681"/>
      <c r="DP20" s="682"/>
      <c r="DQ20" s="686">
        <v>9854165</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1665</v>
      </c>
      <c r="S21" s="681"/>
      <c r="T21" s="681"/>
      <c r="U21" s="681"/>
      <c r="V21" s="681"/>
      <c r="W21" s="681"/>
      <c r="X21" s="681"/>
      <c r="Y21" s="682"/>
      <c r="Z21" s="713">
        <v>0</v>
      </c>
      <c r="AA21" s="713"/>
      <c r="AB21" s="713"/>
      <c r="AC21" s="713"/>
      <c r="AD21" s="714">
        <v>1665</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13891</v>
      </c>
      <c r="BH21" s="681"/>
      <c r="BI21" s="681"/>
      <c r="BJ21" s="681"/>
      <c r="BK21" s="681"/>
      <c r="BL21" s="681"/>
      <c r="BM21" s="681"/>
      <c r="BN21" s="682"/>
      <c r="BO21" s="713">
        <v>0.6</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5339737</v>
      </c>
      <c r="S22" s="681"/>
      <c r="T22" s="681"/>
      <c r="U22" s="681"/>
      <c r="V22" s="681"/>
      <c r="W22" s="681"/>
      <c r="X22" s="681"/>
      <c r="Y22" s="682"/>
      <c r="Z22" s="713">
        <v>28.8</v>
      </c>
      <c r="AA22" s="713"/>
      <c r="AB22" s="713"/>
      <c r="AC22" s="713"/>
      <c r="AD22" s="714">
        <v>4499874</v>
      </c>
      <c r="AE22" s="714"/>
      <c r="AF22" s="714"/>
      <c r="AG22" s="714"/>
      <c r="AH22" s="714"/>
      <c r="AI22" s="714"/>
      <c r="AJ22" s="714"/>
      <c r="AK22" s="714"/>
      <c r="AL22" s="683">
        <v>60.4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4499874</v>
      </c>
      <c r="S23" s="681"/>
      <c r="T23" s="681"/>
      <c r="U23" s="681"/>
      <c r="V23" s="681"/>
      <c r="W23" s="681"/>
      <c r="X23" s="681"/>
      <c r="Y23" s="682"/>
      <c r="Z23" s="713">
        <v>24.3</v>
      </c>
      <c r="AA23" s="713"/>
      <c r="AB23" s="713"/>
      <c r="AC23" s="713"/>
      <c r="AD23" s="714">
        <v>4499874</v>
      </c>
      <c r="AE23" s="714"/>
      <c r="AF23" s="714"/>
      <c r="AG23" s="714"/>
      <c r="AH23" s="714"/>
      <c r="AI23" s="714"/>
      <c r="AJ23" s="714"/>
      <c r="AK23" s="714"/>
      <c r="AL23" s="683">
        <v>60.4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839863</v>
      </c>
      <c r="S24" s="681"/>
      <c r="T24" s="681"/>
      <c r="U24" s="681"/>
      <c r="V24" s="681"/>
      <c r="W24" s="681"/>
      <c r="X24" s="681"/>
      <c r="Y24" s="682"/>
      <c r="Z24" s="713">
        <v>4.5</v>
      </c>
      <c r="AA24" s="713"/>
      <c r="AB24" s="713"/>
      <c r="AC24" s="713"/>
      <c r="AD24" s="714" t="s">
        <v>129</v>
      </c>
      <c r="AE24" s="714"/>
      <c r="AF24" s="714"/>
      <c r="AG24" s="714"/>
      <c r="AH24" s="714"/>
      <c r="AI24" s="714"/>
      <c r="AJ24" s="714"/>
      <c r="AK24" s="714"/>
      <c r="AL24" s="683" t="s">
        <v>129</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5177272</v>
      </c>
      <c r="CS24" s="736"/>
      <c r="CT24" s="736"/>
      <c r="CU24" s="736"/>
      <c r="CV24" s="736"/>
      <c r="CW24" s="736"/>
      <c r="CX24" s="736"/>
      <c r="CY24" s="779"/>
      <c r="CZ24" s="780">
        <v>29</v>
      </c>
      <c r="DA24" s="751"/>
      <c r="DB24" s="751"/>
      <c r="DC24" s="783"/>
      <c r="DD24" s="778">
        <v>3870498</v>
      </c>
      <c r="DE24" s="736"/>
      <c r="DF24" s="736"/>
      <c r="DG24" s="736"/>
      <c r="DH24" s="736"/>
      <c r="DI24" s="736"/>
      <c r="DJ24" s="736"/>
      <c r="DK24" s="779"/>
      <c r="DL24" s="778">
        <v>3675557</v>
      </c>
      <c r="DM24" s="736"/>
      <c r="DN24" s="736"/>
      <c r="DO24" s="736"/>
      <c r="DP24" s="736"/>
      <c r="DQ24" s="736"/>
      <c r="DR24" s="736"/>
      <c r="DS24" s="736"/>
      <c r="DT24" s="736"/>
      <c r="DU24" s="736"/>
      <c r="DV24" s="779"/>
      <c r="DW24" s="780">
        <v>47.6</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1993437</v>
      </c>
      <c r="CS25" s="699"/>
      <c r="CT25" s="699"/>
      <c r="CU25" s="699"/>
      <c r="CV25" s="699"/>
      <c r="CW25" s="699"/>
      <c r="CX25" s="699"/>
      <c r="CY25" s="700"/>
      <c r="CZ25" s="683">
        <v>11.2</v>
      </c>
      <c r="DA25" s="701"/>
      <c r="DB25" s="701"/>
      <c r="DC25" s="702"/>
      <c r="DD25" s="686">
        <v>1866628</v>
      </c>
      <c r="DE25" s="699"/>
      <c r="DF25" s="699"/>
      <c r="DG25" s="699"/>
      <c r="DH25" s="699"/>
      <c r="DI25" s="699"/>
      <c r="DJ25" s="699"/>
      <c r="DK25" s="700"/>
      <c r="DL25" s="686">
        <v>1832340</v>
      </c>
      <c r="DM25" s="699"/>
      <c r="DN25" s="699"/>
      <c r="DO25" s="699"/>
      <c r="DP25" s="699"/>
      <c r="DQ25" s="699"/>
      <c r="DR25" s="699"/>
      <c r="DS25" s="699"/>
      <c r="DT25" s="699"/>
      <c r="DU25" s="699"/>
      <c r="DV25" s="700"/>
      <c r="DW25" s="683">
        <v>23.7</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8274556</v>
      </c>
      <c r="S26" s="681"/>
      <c r="T26" s="681"/>
      <c r="U26" s="681"/>
      <c r="V26" s="681"/>
      <c r="W26" s="681"/>
      <c r="X26" s="681"/>
      <c r="Y26" s="682"/>
      <c r="Z26" s="713">
        <v>44.7</v>
      </c>
      <c r="AA26" s="713"/>
      <c r="AB26" s="713"/>
      <c r="AC26" s="713"/>
      <c r="AD26" s="714">
        <v>7434693</v>
      </c>
      <c r="AE26" s="714"/>
      <c r="AF26" s="714"/>
      <c r="AG26" s="714"/>
      <c r="AH26" s="714"/>
      <c r="AI26" s="714"/>
      <c r="AJ26" s="714"/>
      <c r="AK26" s="714"/>
      <c r="AL26" s="683">
        <v>99.8</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1254955</v>
      </c>
      <c r="CS26" s="681"/>
      <c r="CT26" s="681"/>
      <c r="CU26" s="681"/>
      <c r="CV26" s="681"/>
      <c r="CW26" s="681"/>
      <c r="CX26" s="681"/>
      <c r="CY26" s="682"/>
      <c r="CZ26" s="683">
        <v>7</v>
      </c>
      <c r="DA26" s="701"/>
      <c r="DB26" s="701"/>
      <c r="DC26" s="702"/>
      <c r="DD26" s="686">
        <v>1160604</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1553</v>
      </c>
      <c r="S27" s="681"/>
      <c r="T27" s="681"/>
      <c r="U27" s="681"/>
      <c r="V27" s="681"/>
      <c r="W27" s="681"/>
      <c r="X27" s="681"/>
      <c r="Y27" s="682"/>
      <c r="Z27" s="713">
        <v>0</v>
      </c>
      <c r="AA27" s="713"/>
      <c r="AB27" s="713"/>
      <c r="AC27" s="713"/>
      <c r="AD27" s="714">
        <v>1553</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2286713</v>
      </c>
      <c r="BH27" s="681"/>
      <c r="BI27" s="681"/>
      <c r="BJ27" s="681"/>
      <c r="BK27" s="681"/>
      <c r="BL27" s="681"/>
      <c r="BM27" s="681"/>
      <c r="BN27" s="682"/>
      <c r="BO27" s="713">
        <v>100</v>
      </c>
      <c r="BP27" s="713"/>
      <c r="BQ27" s="713"/>
      <c r="BR27" s="713"/>
      <c r="BS27" s="686">
        <v>34242</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2038587</v>
      </c>
      <c r="CS27" s="699"/>
      <c r="CT27" s="699"/>
      <c r="CU27" s="699"/>
      <c r="CV27" s="699"/>
      <c r="CW27" s="699"/>
      <c r="CX27" s="699"/>
      <c r="CY27" s="700"/>
      <c r="CZ27" s="683">
        <v>11.4</v>
      </c>
      <c r="DA27" s="701"/>
      <c r="DB27" s="701"/>
      <c r="DC27" s="702"/>
      <c r="DD27" s="686">
        <v>858622</v>
      </c>
      <c r="DE27" s="699"/>
      <c r="DF27" s="699"/>
      <c r="DG27" s="699"/>
      <c r="DH27" s="699"/>
      <c r="DI27" s="699"/>
      <c r="DJ27" s="699"/>
      <c r="DK27" s="700"/>
      <c r="DL27" s="686">
        <v>697969</v>
      </c>
      <c r="DM27" s="699"/>
      <c r="DN27" s="699"/>
      <c r="DO27" s="699"/>
      <c r="DP27" s="699"/>
      <c r="DQ27" s="699"/>
      <c r="DR27" s="699"/>
      <c r="DS27" s="699"/>
      <c r="DT27" s="699"/>
      <c r="DU27" s="699"/>
      <c r="DV27" s="700"/>
      <c r="DW27" s="683">
        <v>9</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49406</v>
      </c>
      <c r="S28" s="681"/>
      <c r="T28" s="681"/>
      <c r="U28" s="681"/>
      <c r="V28" s="681"/>
      <c r="W28" s="681"/>
      <c r="X28" s="681"/>
      <c r="Y28" s="682"/>
      <c r="Z28" s="713">
        <v>0.3</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1145248</v>
      </c>
      <c r="CS28" s="681"/>
      <c r="CT28" s="681"/>
      <c r="CU28" s="681"/>
      <c r="CV28" s="681"/>
      <c r="CW28" s="681"/>
      <c r="CX28" s="681"/>
      <c r="CY28" s="682"/>
      <c r="CZ28" s="683">
        <v>6.4</v>
      </c>
      <c r="DA28" s="701"/>
      <c r="DB28" s="701"/>
      <c r="DC28" s="702"/>
      <c r="DD28" s="686">
        <v>1145248</v>
      </c>
      <c r="DE28" s="681"/>
      <c r="DF28" s="681"/>
      <c r="DG28" s="681"/>
      <c r="DH28" s="681"/>
      <c r="DI28" s="681"/>
      <c r="DJ28" s="681"/>
      <c r="DK28" s="682"/>
      <c r="DL28" s="686">
        <v>1145248</v>
      </c>
      <c r="DM28" s="681"/>
      <c r="DN28" s="681"/>
      <c r="DO28" s="681"/>
      <c r="DP28" s="681"/>
      <c r="DQ28" s="681"/>
      <c r="DR28" s="681"/>
      <c r="DS28" s="681"/>
      <c r="DT28" s="681"/>
      <c r="DU28" s="681"/>
      <c r="DV28" s="682"/>
      <c r="DW28" s="683">
        <v>14.8</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104580</v>
      </c>
      <c r="S29" s="681"/>
      <c r="T29" s="681"/>
      <c r="U29" s="681"/>
      <c r="V29" s="681"/>
      <c r="W29" s="681"/>
      <c r="X29" s="681"/>
      <c r="Y29" s="682"/>
      <c r="Z29" s="713">
        <v>0.6</v>
      </c>
      <c r="AA29" s="713"/>
      <c r="AB29" s="713"/>
      <c r="AC29" s="713"/>
      <c r="AD29" s="714">
        <v>6674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70</v>
      </c>
      <c r="CG29" s="720"/>
      <c r="CH29" s="720"/>
      <c r="CI29" s="720"/>
      <c r="CJ29" s="720"/>
      <c r="CK29" s="720"/>
      <c r="CL29" s="720"/>
      <c r="CM29" s="720"/>
      <c r="CN29" s="720"/>
      <c r="CO29" s="720"/>
      <c r="CP29" s="720"/>
      <c r="CQ29" s="721"/>
      <c r="CR29" s="680">
        <v>1145248</v>
      </c>
      <c r="CS29" s="699"/>
      <c r="CT29" s="699"/>
      <c r="CU29" s="699"/>
      <c r="CV29" s="699"/>
      <c r="CW29" s="699"/>
      <c r="CX29" s="699"/>
      <c r="CY29" s="700"/>
      <c r="CZ29" s="683">
        <v>6.4</v>
      </c>
      <c r="DA29" s="701"/>
      <c r="DB29" s="701"/>
      <c r="DC29" s="702"/>
      <c r="DD29" s="686">
        <v>1145248</v>
      </c>
      <c r="DE29" s="699"/>
      <c r="DF29" s="699"/>
      <c r="DG29" s="699"/>
      <c r="DH29" s="699"/>
      <c r="DI29" s="699"/>
      <c r="DJ29" s="699"/>
      <c r="DK29" s="700"/>
      <c r="DL29" s="686">
        <v>1145248</v>
      </c>
      <c r="DM29" s="699"/>
      <c r="DN29" s="699"/>
      <c r="DO29" s="699"/>
      <c r="DP29" s="699"/>
      <c r="DQ29" s="699"/>
      <c r="DR29" s="699"/>
      <c r="DS29" s="699"/>
      <c r="DT29" s="699"/>
      <c r="DU29" s="699"/>
      <c r="DV29" s="700"/>
      <c r="DW29" s="683">
        <v>14.8</v>
      </c>
      <c r="DX29" s="701"/>
      <c r="DY29" s="701"/>
      <c r="DZ29" s="701"/>
      <c r="EA29" s="701"/>
      <c r="EB29" s="701"/>
      <c r="EC29" s="722"/>
    </row>
    <row r="30" spans="2:133" ht="11.25" customHeight="1" x14ac:dyDescent="0.2">
      <c r="B30" s="677" t="s">
        <v>303</v>
      </c>
      <c r="C30" s="678"/>
      <c r="D30" s="678"/>
      <c r="E30" s="678"/>
      <c r="F30" s="678"/>
      <c r="G30" s="678"/>
      <c r="H30" s="678"/>
      <c r="I30" s="678"/>
      <c r="J30" s="678"/>
      <c r="K30" s="678"/>
      <c r="L30" s="678"/>
      <c r="M30" s="678"/>
      <c r="N30" s="678"/>
      <c r="O30" s="678"/>
      <c r="P30" s="678"/>
      <c r="Q30" s="679"/>
      <c r="R30" s="680">
        <v>12464</v>
      </c>
      <c r="S30" s="681"/>
      <c r="T30" s="681"/>
      <c r="U30" s="681"/>
      <c r="V30" s="681"/>
      <c r="W30" s="681"/>
      <c r="X30" s="681"/>
      <c r="Y30" s="682"/>
      <c r="Z30" s="713">
        <v>0.1</v>
      </c>
      <c r="AA30" s="713"/>
      <c r="AB30" s="713"/>
      <c r="AC30" s="713"/>
      <c r="AD30" s="714" t="s">
        <v>129</v>
      </c>
      <c r="AE30" s="714"/>
      <c r="AF30" s="714"/>
      <c r="AG30" s="714"/>
      <c r="AH30" s="714"/>
      <c r="AI30" s="714"/>
      <c r="AJ30" s="714"/>
      <c r="AK30" s="714"/>
      <c r="AL30" s="683" t="s">
        <v>129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1102326</v>
      </c>
      <c r="CS30" s="681"/>
      <c r="CT30" s="681"/>
      <c r="CU30" s="681"/>
      <c r="CV30" s="681"/>
      <c r="CW30" s="681"/>
      <c r="CX30" s="681"/>
      <c r="CY30" s="682"/>
      <c r="CZ30" s="683">
        <v>6.2</v>
      </c>
      <c r="DA30" s="701"/>
      <c r="DB30" s="701"/>
      <c r="DC30" s="702"/>
      <c r="DD30" s="686">
        <v>1102326</v>
      </c>
      <c r="DE30" s="681"/>
      <c r="DF30" s="681"/>
      <c r="DG30" s="681"/>
      <c r="DH30" s="681"/>
      <c r="DI30" s="681"/>
      <c r="DJ30" s="681"/>
      <c r="DK30" s="682"/>
      <c r="DL30" s="686">
        <v>1102326</v>
      </c>
      <c r="DM30" s="681"/>
      <c r="DN30" s="681"/>
      <c r="DO30" s="681"/>
      <c r="DP30" s="681"/>
      <c r="DQ30" s="681"/>
      <c r="DR30" s="681"/>
      <c r="DS30" s="681"/>
      <c r="DT30" s="681"/>
      <c r="DU30" s="681"/>
      <c r="DV30" s="682"/>
      <c r="DW30" s="683">
        <v>14.3</v>
      </c>
      <c r="DX30" s="701"/>
      <c r="DY30" s="701"/>
      <c r="DZ30" s="701"/>
      <c r="EA30" s="701"/>
      <c r="EB30" s="701"/>
      <c r="EC30" s="722"/>
    </row>
    <row r="31" spans="2:133" ht="11.25" customHeight="1" x14ac:dyDescent="0.2">
      <c r="B31" s="677" t="s">
        <v>307</v>
      </c>
      <c r="C31" s="678"/>
      <c r="D31" s="678"/>
      <c r="E31" s="678"/>
      <c r="F31" s="678"/>
      <c r="G31" s="678"/>
      <c r="H31" s="678"/>
      <c r="I31" s="678"/>
      <c r="J31" s="678"/>
      <c r="K31" s="678"/>
      <c r="L31" s="678"/>
      <c r="M31" s="678"/>
      <c r="N31" s="678"/>
      <c r="O31" s="678"/>
      <c r="P31" s="678"/>
      <c r="Q31" s="679"/>
      <c r="R31" s="680">
        <v>4125427</v>
      </c>
      <c r="S31" s="681"/>
      <c r="T31" s="681"/>
      <c r="U31" s="681"/>
      <c r="V31" s="681"/>
      <c r="W31" s="681"/>
      <c r="X31" s="681"/>
      <c r="Y31" s="682"/>
      <c r="Z31" s="713">
        <v>22.3</v>
      </c>
      <c r="AA31" s="713"/>
      <c r="AB31" s="713"/>
      <c r="AC31" s="713"/>
      <c r="AD31" s="714" t="s">
        <v>129</v>
      </c>
      <c r="AE31" s="714"/>
      <c r="AF31" s="714"/>
      <c r="AG31" s="714"/>
      <c r="AH31" s="714"/>
      <c r="AI31" s="714"/>
      <c r="AJ31" s="714"/>
      <c r="AK31" s="714"/>
      <c r="AL31" s="683" t="s">
        <v>129</v>
      </c>
      <c r="AM31" s="684"/>
      <c r="AN31" s="684"/>
      <c r="AO31" s="715"/>
      <c r="AP31" s="756" t="s">
        <v>308</v>
      </c>
      <c r="AQ31" s="757"/>
      <c r="AR31" s="757"/>
      <c r="AS31" s="757"/>
      <c r="AT31" s="762" t="s">
        <v>309</v>
      </c>
      <c r="AU31" s="231"/>
      <c r="AV31" s="231"/>
      <c r="AW31" s="231"/>
      <c r="AX31" s="746" t="s">
        <v>187</v>
      </c>
      <c r="AY31" s="747"/>
      <c r="AZ31" s="747"/>
      <c r="BA31" s="747"/>
      <c r="BB31" s="747"/>
      <c r="BC31" s="747"/>
      <c r="BD31" s="747"/>
      <c r="BE31" s="747"/>
      <c r="BF31" s="748"/>
      <c r="BG31" s="749">
        <v>99.1</v>
      </c>
      <c r="BH31" s="750"/>
      <c r="BI31" s="750"/>
      <c r="BJ31" s="750"/>
      <c r="BK31" s="750"/>
      <c r="BL31" s="750"/>
      <c r="BM31" s="751">
        <v>93.3</v>
      </c>
      <c r="BN31" s="750"/>
      <c r="BO31" s="750"/>
      <c r="BP31" s="750"/>
      <c r="BQ31" s="752"/>
      <c r="BR31" s="749">
        <v>98.9</v>
      </c>
      <c r="BS31" s="750"/>
      <c r="BT31" s="750"/>
      <c r="BU31" s="750"/>
      <c r="BV31" s="750"/>
      <c r="BW31" s="750"/>
      <c r="BX31" s="751">
        <v>93.2</v>
      </c>
      <c r="BY31" s="750"/>
      <c r="BZ31" s="750"/>
      <c r="CA31" s="750"/>
      <c r="CB31" s="752"/>
      <c r="CD31" s="767"/>
      <c r="CE31" s="768"/>
      <c r="CF31" s="719" t="s">
        <v>310</v>
      </c>
      <c r="CG31" s="720"/>
      <c r="CH31" s="720"/>
      <c r="CI31" s="720"/>
      <c r="CJ31" s="720"/>
      <c r="CK31" s="720"/>
      <c r="CL31" s="720"/>
      <c r="CM31" s="720"/>
      <c r="CN31" s="720"/>
      <c r="CO31" s="720"/>
      <c r="CP31" s="720"/>
      <c r="CQ31" s="721"/>
      <c r="CR31" s="680">
        <v>42922</v>
      </c>
      <c r="CS31" s="699"/>
      <c r="CT31" s="699"/>
      <c r="CU31" s="699"/>
      <c r="CV31" s="699"/>
      <c r="CW31" s="699"/>
      <c r="CX31" s="699"/>
      <c r="CY31" s="700"/>
      <c r="CZ31" s="683">
        <v>0.2</v>
      </c>
      <c r="DA31" s="701"/>
      <c r="DB31" s="701"/>
      <c r="DC31" s="702"/>
      <c r="DD31" s="686">
        <v>42922</v>
      </c>
      <c r="DE31" s="699"/>
      <c r="DF31" s="699"/>
      <c r="DG31" s="699"/>
      <c r="DH31" s="699"/>
      <c r="DI31" s="699"/>
      <c r="DJ31" s="699"/>
      <c r="DK31" s="700"/>
      <c r="DL31" s="686">
        <v>42922</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311</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99.4</v>
      </c>
      <c r="BH32" s="699"/>
      <c r="BI32" s="699"/>
      <c r="BJ32" s="699"/>
      <c r="BK32" s="699"/>
      <c r="BL32" s="699"/>
      <c r="BM32" s="684">
        <v>97.6</v>
      </c>
      <c r="BN32" s="745"/>
      <c r="BO32" s="745"/>
      <c r="BP32" s="745"/>
      <c r="BQ32" s="726"/>
      <c r="BR32" s="753">
        <v>99.3</v>
      </c>
      <c r="BS32" s="699"/>
      <c r="BT32" s="699"/>
      <c r="BU32" s="699"/>
      <c r="BV32" s="699"/>
      <c r="BW32" s="699"/>
      <c r="BX32" s="684">
        <v>97.5</v>
      </c>
      <c r="BY32" s="745"/>
      <c r="BZ32" s="745"/>
      <c r="CA32" s="745"/>
      <c r="CB32" s="726"/>
      <c r="CD32" s="769"/>
      <c r="CE32" s="770"/>
      <c r="CF32" s="719" t="s">
        <v>314</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2">
      <c r="B33" s="677" t="s">
        <v>315</v>
      </c>
      <c r="C33" s="678"/>
      <c r="D33" s="678"/>
      <c r="E33" s="678"/>
      <c r="F33" s="678"/>
      <c r="G33" s="678"/>
      <c r="H33" s="678"/>
      <c r="I33" s="678"/>
      <c r="J33" s="678"/>
      <c r="K33" s="678"/>
      <c r="L33" s="678"/>
      <c r="M33" s="678"/>
      <c r="N33" s="678"/>
      <c r="O33" s="678"/>
      <c r="P33" s="678"/>
      <c r="Q33" s="679"/>
      <c r="R33" s="680">
        <v>1073172</v>
      </c>
      <c r="S33" s="681"/>
      <c r="T33" s="681"/>
      <c r="U33" s="681"/>
      <c r="V33" s="681"/>
      <c r="W33" s="681"/>
      <c r="X33" s="681"/>
      <c r="Y33" s="682"/>
      <c r="Z33" s="713">
        <v>5.8</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98.6</v>
      </c>
      <c r="BH33" s="665"/>
      <c r="BI33" s="665"/>
      <c r="BJ33" s="665"/>
      <c r="BK33" s="665"/>
      <c r="BL33" s="665"/>
      <c r="BM33" s="707">
        <v>87.6</v>
      </c>
      <c r="BN33" s="665"/>
      <c r="BO33" s="665"/>
      <c r="BP33" s="665"/>
      <c r="BQ33" s="709"/>
      <c r="BR33" s="744">
        <v>98.3</v>
      </c>
      <c r="BS33" s="665"/>
      <c r="BT33" s="665"/>
      <c r="BU33" s="665"/>
      <c r="BV33" s="665"/>
      <c r="BW33" s="665"/>
      <c r="BX33" s="707">
        <v>87.3</v>
      </c>
      <c r="BY33" s="665"/>
      <c r="BZ33" s="665"/>
      <c r="CA33" s="665"/>
      <c r="CB33" s="709"/>
      <c r="CD33" s="719" t="s">
        <v>317</v>
      </c>
      <c r="CE33" s="720"/>
      <c r="CF33" s="720"/>
      <c r="CG33" s="720"/>
      <c r="CH33" s="720"/>
      <c r="CI33" s="720"/>
      <c r="CJ33" s="720"/>
      <c r="CK33" s="720"/>
      <c r="CL33" s="720"/>
      <c r="CM33" s="720"/>
      <c r="CN33" s="720"/>
      <c r="CO33" s="720"/>
      <c r="CP33" s="720"/>
      <c r="CQ33" s="721"/>
      <c r="CR33" s="680">
        <v>8550894</v>
      </c>
      <c r="CS33" s="699"/>
      <c r="CT33" s="699"/>
      <c r="CU33" s="699"/>
      <c r="CV33" s="699"/>
      <c r="CW33" s="699"/>
      <c r="CX33" s="699"/>
      <c r="CY33" s="700"/>
      <c r="CZ33" s="683">
        <v>47.9</v>
      </c>
      <c r="DA33" s="701"/>
      <c r="DB33" s="701"/>
      <c r="DC33" s="702"/>
      <c r="DD33" s="686">
        <v>5372442</v>
      </c>
      <c r="DE33" s="699"/>
      <c r="DF33" s="699"/>
      <c r="DG33" s="699"/>
      <c r="DH33" s="699"/>
      <c r="DI33" s="699"/>
      <c r="DJ33" s="699"/>
      <c r="DK33" s="700"/>
      <c r="DL33" s="686">
        <v>3859689</v>
      </c>
      <c r="DM33" s="699"/>
      <c r="DN33" s="699"/>
      <c r="DO33" s="699"/>
      <c r="DP33" s="699"/>
      <c r="DQ33" s="699"/>
      <c r="DR33" s="699"/>
      <c r="DS33" s="699"/>
      <c r="DT33" s="699"/>
      <c r="DU33" s="699"/>
      <c r="DV33" s="700"/>
      <c r="DW33" s="683">
        <v>50</v>
      </c>
      <c r="DX33" s="701"/>
      <c r="DY33" s="701"/>
      <c r="DZ33" s="701"/>
      <c r="EA33" s="701"/>
      <c r="EB33" s="701"/>
      <c r="EC33" s="722"/>
    </row>
    <row r="34" spans="2:133" ht="11.25" customHeight="1" x14ac:dyDescent="0.2">
      <c r="B34" s="677" t="s">
        <v>318</v>
      </c>
      <c r="C34" s="678"/>
      <c r="D34" s="678"/>
      <c r="E34" s="678"/>
      <c r="F34" s="678"/>
      <c r="G34" s="678"/>
      <c r="H34" s="678"/>
      <c r="I34" s="678"/>
      <c r="J34" s="678"/>
      <c r="K34" s="678"/>
      <c r="L34" s="678"/>
      <c r="M34" s="678"/>
      <c r="N34" s="678"/>
      <c r="O34" s="678"/>
      <c r="P34" s="678"/>
      <c r="Q34" s="679"/>
      <c r="R34" s="680">
        <v>74469</v>
      </c>
      <c r="S34" s="681"/>
      <c r="T34" s="681"/>
      <c r="U34" s="681"/>
      <c r="V34" s="681"/>
      <c r="W34" s="681"/>
      <c r="X34" s="681"/>
      <c r="Y34" s="682"/>
      <c r="Z34" s="713">
        <v>0.4</v>
      </c>
      <c r="AA34" s="713"/>
      <c r="AB34" s="713"/>
      <c r="AC34" s="713"/>
      <c r="AD34" s="714">
        <v>5101</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2083541</v>
      </c>
      <c r="CS34" s="681"/>
      <c r="CT34" s="681"/>
      <c r="CU34" s="681"/>
      <c r="CV34" s="681"/>
      <c r="CW34" s="681"/>
      <c r="CX34" s="681"/>
      <c r="CY34" s="682"/>
      <c r="CZ34" s="683">
        <v>11.7</v>
      </c>
      <c r="DA34" s="701"/>
      <c r="DB34" s="701"/>
      <c r="DC34" s="702"/>
      <c r="DD34" s="686">
        <v>1717651</v>
      </c>
      <c r="DE34" s="681"/>
      <c r="DF34" s="681"/>
      <c r="DG34" s="681"/>
      <c r="DH34" s="681"/>
      <c r="DI34" s="681"/>
      <c r="DJ34" s="681"/>
      <c r="DK34" s="682"/>
      <c r="DL34" s="686">
        <v>1351206</v>
      </c>
      <c r="DM34" s="681"/>
      <c r="DN34" s="681"/>
      <c r="DO34" s="681"/>
      <c r="DP34" s="681"/>
      <c r="DQ34" s="681"/>
      <c r="DR34" s="681"/>
      <c r="DS34" s="681"/>
      <c r="DT34" s="681"/>
      <c r="DU34" s="681"/>
      <c r="DV34" s="682"/>
      <c r="DW34" s="683">
        <v>17.5</v>
      </c>
      <c r="DX34" s="701"/>
      <c r="DY34" s="701"/>
      <c r="DZ34" s="701"/>
      <c r="EA34" s="701"/>
      <c r="EB34" s="701"/>
      <c r="EC34" s="722"/>
    </row>
    <row r="35" spans="2:133" ht="11.25" customHeight="1" x14ac:dyDescent="0.2">
      <c r="B35" s="677" t="s">
        <v>320</v>
      </c>
      <c r="C35" s="678"/>
      <c r="D35" s="678"/>
      <c r="E35" s="678"/>
      <c r="F35" s="678"/>
      <c r="G35" s="678"/>
      <c r="H35" s="678"/>
      <c r="I35" s="678"/>
      <c r="J35" s="678"/>
      <c r="K35" s="678"/>
      <c r="L35" s="678"/>
      <c r="M35" s="678"/>
      <c r="N35" s="678"/>
      <c r="O35" s="678"/>
      <c r="P35" s="678"/>
      <c r="Q35" s="679"/>
      <c r="R35" s="680">
        <v>179196</v>
      </c>
      <c r="S35" s="681"/>
      <c r="T35" s="681"/>
      <c r="U35" s="681"/>
      <c r="V35" s="681"/>
      <c r="W35" s="681"/>
      <c r="X35" s="681"/>
      <c r="Y35" s="682"/>
      <c r="Z35" s="713">
        <v>1</v>
      </c>
      <c r="AA35" s="713"/>
      <c r="AB35" s="713"/>
      <c r="AC35" s="713"/>
      <c r="AD35" s="714" t="s">
        <v>129</v>
      </c>
      <c r="AE35" s="714"/>
      <c r="AF35" s="714"/>
      <c r="AG35" s="714"/>
      <c r="AH35" s="714"/>
      <c r="AI35" s="714"/>
      <c r="AJ35" s="714"/>
      <c r="AK35" s="714"/>
      <c r="AL35" s="683" t="s">
        <v>129</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293186</v>
      </c>
      <c r="CS35" s="699"/>
      <c r="CT35" s="699"/>
      <c r="CU35" s="699"/>
      <c r="CV35" s="699"/>
      <c r="CW35" s="699"/>
      <c r="CX35" s="699"/>
      <c r="CY35" s="700"/>
      <c r="CZ35" s="683">
        <v>1.6</v>
      </c>
      <c r="DA35" s="701"/>
      <c r="DB35" s="701"/>
      <c r="DC35" s="702"/>
      <c r="DD35" s="686">
        <v>224438</v>
      </c>
      <c r="DE35" s="699"/>
      <c r="DF35" s="699"/>
      <c r="DG35" s="699"/>
      <c r="DH35" s="699"/>
      <c r="DI35" s="699"/>
      <c r="DJ35" s="699"/>
      <c r="DK35" s="700"/>
      <c r="DL35" s="686">
        <v>224438</v>
      </c>
      <c r="DM35" s="699"/>
      <c r="DN35" s="699"/>
      <c r="DO35" s="699"/>
      <c r="DP35" s="699"/>
      <c r="DQ35" s="699"/>
      <c r="DR35" s="699"/>
      <c r="DS35" s="699"/>
      <c r="DT35" s="699"/>
      <c r="DU35" s="699"/>
      <c r="DV35" s="700"/>
      <c r="DW35" s="683">
        <v>2.9</v>
      </c>
      <c r="DX35" s="701"/>
      <c r="DY35" s="701"/>
      <c r="DZ35" s="701"/>
      <c r="EA35" s="701"/>
      <c r="EB35" s="701"/>
      <c r="EC35" s="722"/>
    </row>
    <row r="36" spans="2:133" ht="11.25" customHeight="1" x14ac:dyDescent="0.2">
      <c r="B36" s="677" t="s">
        <v>324</v>
      </c>
      <c r="C36" s="678"/>
      <c r="D36" s="678"/>
      <c r="E36" s="678"/>
      <c r="F36" s="678"/>
      <c r="G36" s="678"/>
      <c r="H36" s="678"/>
      <c r="I36" s="678"/>
      <c r="J36" s="678"/>
      <c r="K36" s="678"/>
      <c r="L36" s="678"/>
      <c r="M36" s="678"/>
      <c r="N36" s="678"/>
      <c r="O36" s="678"/>
      <c r="P36" s="678"/>
      <c r="Q36" s="679"/>
      <c r="R36" s="680">
        <v>768967</v>
      </c>
      <c r="S36" s="681"/>
      <c r="T36" s="681"/>
      <c r="U36" s="681"/>
      <c r="V36" s="681"/>
      <c r="W36" s="681"/>
      <c r="X36" s="681"/>
      <c r="Y36" s="682"/>
      <c r="Z36" s="713">
        <v>4.2</v>
      </c>
      <c r="AA36" s="713"/>
      <c r="AB36" s="713"/>
      <c r="AC36" s="713"/>
      <c r="AD36" s="714" t="s">
        <v>129</v>
      </c>
      <c r="AE36" s="714"/>
      <c r="AF36" s="714"/>
      <c r="AG36" s="714"/>
      <c r="AH36" s="714"/>
      <c r="AI36" s="714"/>
      <c r="AJ36" s="714"/>
      <c r="AK36" s="714"/>
      <c r="AL36" s="683" t="s">
        <v>129</v>
      </c>
      <c r="AM36" s="684"/>
      <c r="AN36" s="684"/>
      <c r="AO36" s="715"/>
      <c r="AP36" s="235"/>
      <c r="AQ36" s="732" t="s">
        <v>325</v>
      </c>
      <c r="AR36" s="733"/>
      <c r="AS36" s="733"/>
      <c r="AT36" s="733"/>
      <c r="AU36" s="733"/>
      <c r="AV36" s="733"/>
      <c r="AW36" s="733"/>
      <c r="AX36" s="733"/>
      <c r="AY36" s="734"/>
      <c r="AZ36" s="735">
        <v>1668470</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36096</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4268249</v>
      </c>
      <c r="CS36" s="681"/>
      <c r="CT36" s="681"/>
      <c r="CU36" s="681"/>
      <c r="CV36" s="681"/>
      <c r="CW36" s="681"/>
      <c r="CX36" s="681"/>
      <c r="CY36" s="682"/>
      <c r="CZ36" s="683">
        <v>23.9</v>
      </c>
      <c r="DA36" s="701"/>
      <c r="DB36" s="701"/>
      <c r="DC36" s="702"/>
      <c r="DD36" s="686">
        <v>1893373</v>
      </c>
      <c r="DE36" s="681"/>
      <c r="DF36" s="681"/>
      <c r="DG36" s="681"/>
      <c r="DH36" s="681"/>
      <c r="DI36" s="681"/>
      <c r="DJ36" s="681"/>
      <c r="DK36" s="682"/>
      <c r="DL36" s="686">
        <v>1503359</v>
      </c>
      <c r="DM36" s="681"/>
      <c r="DN36" s="681"/>
      <c r="DO36" s="681"/>
      <c r="DP36" s="681"/>
      <c r="DQ36" s="681"/>
      <c r="DR36" s="681"/>
      <c r="DS36" s="681"/>
      <c r="DT36" s="681"/>
      <c r="DU36" s="681"/>
      <c r="DV36" s="682"/>
      <c r="DW36" s="683">
        <v>19.5</v>
      </c>
      <c r="DX36" s="701"/>
      <c r="DY36" s="701"/>
      <c r="DZ36" s="701"/>
      <c r="EA36" s="701"/>
      <c r="EB36" s="701"/>
      <c r="EC36" s="722"/>
    </row>
    <row r="37" spans="2:133" ht="11.25" customHeight="1" x14ac:dyDescent="0.2">
      <c r="B37" s="677" t="s">
        <v>328</v>
      </c>
      <c r="C37" s="678"/>
      <c r="D37" s="678"/>
      <c r="E37" s="678"/>
      <c r="F37" s="678"/>
      <c r="G37" s="678"/>
      <c r="H37" s="678"/>
      <c r="I37" s="678"/>
      <c r="J37" s="678"/>
      <c r="K37" s="678"/>
      <c r="L37" s="678"/>
      <c r="M37" s="678"/>
      <c r="N37" s="678"/>
      <c r="O37" s="678"/>
      <c r="P37" s="678"/>
      <c r="Q37" s="679"/>
      <c r="R37" s="680">
        <v>730272</v>
      </c>
      <c r="S37" s="681"/>
      <c r="T37" s="681"/>
      <c r="U37" s="681"/>
      <c r="V37" s="681"/>
      <c r="W37" s="681"/>
      <c r="X37" s="681"/>
      <c r="Y37" s="682"/>
      <c r="Z37" s="713">
        <v>3.9</v>
      </c>
      <c r="AA37" s="713"/>
      <c r="AB37" s="713"/>
      <c r="AC37" s="713"/>
      <c r="AD37" s="714" t="s">
        <v>129</v>
      </c>
      <c r="AE37" s="714"/>
      <c r="AF37" s="714"/>
      <c r="AG37" s="714"/>
      <c r="AH37" s="714"/>
      <c r="AI37" s="714"/>
      <c r="AJ37" s="714"/>
      <c r="AK37" s="714"/>
      <c r="AL37" s="683" t="s">
        <v>129</v>
      </c>
      <c r="AM37" s="684"/>
      <c r="AN37" s="684"/>
      <c r="AO37" s="715"/>
      <c r="AQ37" s="723" t="s">
        <v>329</v>
      </c>
      <c r="AR37" s="724"/>
      <c r="AS37" s="724"/>
      <c r="AT37" s="724"/>
      <c r="AU37" s="724"/>
      <c r="AV37" s="724"/>
      <c r="AW37" s="724"/>
      <c r="AX37" s="724"/>
      <c r="AY37" s="725"/>
      <c r="AZ37" s="680">
        <v>445500</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27973</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819546</v>
      </c>
      <c r="CS37" s="699"/>
      <c r="CT37" s="699"/>
      <c r="CU37" s="699"/>
      <c r="CV37" s="699"/>
      <c r="CW37" s="699"/>
      <c r="CX37" s="699"/>
      <c r="CY37" s="700"/>
      <c r="CZ37" s="683">
        <v>4.5999999999999996</v>
      </c>
      <c r="DA37" s="701"/>
      <c r="DB37" s="701"/>
      <c r="DC37" s="702"/>
      <c r="DD37" s="686">
        <v>772822</v>
      </c>
      <c r="DE37" s="699"/>
      <c r="DF37" s="699"/>
      <c r="DG37" s="699"/>
      <c r="DH37" s="699"/>
      <c r="DI37" s="699"/>
      <c r="DJ37" s="699"/>
      <c r="DK37" s="700"/>
      <c r="DL37" s="686">
        <v>626447</v>
      </c>
      <c r="DM37" s="699"/>
      <c r="DN37" s="699"/>
      <c r="DO37" s="699"/>
      <c r="DP37" s="699"/>
      <c r="DQ37" s="699"/>
      <c r="DR37" s="699"/>
      <c r="DS37" s="699"/>
      <c r="DT37" s="699"/>
      <c r="DU37" s="699"/>
      <c r="DV37" s="700"/>
      <c r="DW37" s="683">
        <v>8.1</v>
      </c>
      <c r="DX37" s="701"/>
      <c r="DY37" s="701"/>
      <c r="DZ37" s="701"/>
      <c r="EA37" s="701"/>
      <c r="EB37" s="701"/>
      <c r="EC37" s="722"/>
    </row>
    <row r="38" spans="2:133" ht="11.25" customHeight="1" x14ac:dyDescent="0.2">
      <c r="B38" s="677" t="s">
        <v>332</v>
      </c>
      <c r="C38" s="678"/>
      <c r="D38" s="678"/>
      <c r="E38" s="678"/>
      <c r="F38" s="678"/>
      <c r="G38" s="678"/>
      <c r="H38" s="678"/>
      <c r="I38" s="678"/>
      <c r="J38" s="678"/>
      <c r="K38" s="678"/>
      <c r="L38" s="678"/>
      <c r="M38" s="678"/>
      <c r="N38" s="678"/>
      <c r="O38" s="678"/>
      <c r="P38" s="678"/>
      <c r="Q38" s="679"/>
      <c r="R38" s="680">
        <v>213840</v>
      </c>
      <c r="S38" s="681"/>
      <c r="T38" s="681"/>
      <c r="U38" s="681"/>
      <c r="V38" s="681"/>
      <c r="W38" s="681"/>
      <c r="X38" s="681"/>
      <c r="Y38" s="682"/>
      <c r="Z38" s="713">
        <v>1.2</v>
      </c>
      <c r="AA38" s="713"/>
      <c r="AB38" s="713"/>
      <c r="AC38" s="713"/>
      <c r="AD38" s="714">
        <v>270</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164481</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2630</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1357898</v>
      </c>
      <c r="CS38" s="681"/>
      <c r="CT38" s="681"/>
      <c r="CU38" s="681"/>
      <c r="CV38" s="681"/>
      <c r="CW38" s="681"/>
      <c r="CX38" s="681"/>
      <c r="CY38" s="682"/>
      <c r="CZ38" s="683">
        <v>7.6</v>
      </c>
      <c r="DA38" s="701"/>
      <c r="DB38" s="701"/>
      <c r="DC38" s="702"/>
      <c r="DD38" s="686">
        <v>1218908</v>
      </c>
      <c r="DE38" s="681"/>
      <c r="DF38" s="681"/>
      <c r="DG38" s="681"/>
      <c r="DH38" s="681"/>
      <c r="DI38" s="681"/>
      <c r="DJ38" s="681"/>
      <c r="DK38" s="682"/>
      <c r="DL38" s="686">
        <v>780686</v>
      </c>
      <c r="DM38" s="681"/>
      <c r="DN38" s="681"/>
      <c r="DO38" s="681"/>
      <c r="DP38" s="681"/>
      <c r="DQ38" s="681"/>
      <c r="DR38" s="681"/>
      <c r="DS38" s="681"/>
      <c r="DT38" s="681"/>
      <c r="DU38" s="681"/>
      <c r="DV38" s="682"/>
      <c r="DW38" s="683">
        <v>10.1</v>
      </c>
      <c r="DX38" s="701"/>
      <c r="DY38" s="701"/>
      <c r="DZ38" s="701"/>
      <c r="EA38" s="701"/>
      <c r="EB38" s="701"/>
      <c r="EC38" s="722"/>
    </row>
    <row r="39" spans="2:133" ht="11.25" customHeight="1" x14ac:dyDescent="0.2">
      <c r="B39" s="677" t="s">
        <v>336</v>
      </c>
      <c r="C39" s="678"/>
      <c r="D39" s="678"/>
      <c r="E39" s="678"/>
      <c r="F39" s="678"/>
      <c r="G39" s="678"/>
      <c r="H39" s="678"/>
      <c r="I39" s="678"/>
      <c r="J39" s="678"/>
      <c r="K39" s="678"/>
      <c r="L39" s="678"/>
      <c r="M39" s="678"/>
      <c r="N39" s="678"/>
      <c r="O39" s="678"/>
      <c r="P39" s="678"/>
      <c r="Q39" s="679"/>
      <c r="R39" s="680">
        <v>2910300</v>
      </c>
      <c r="S39" s="681"/>
      <c r="T39" s="681"/>
      <c r="U39" s="681"/>
      <c r="V39" s="681"/>
      <c r="W39" s="681"/>
      <c r="X39" s="681"/>
      <c r="Y39" s="682"/>
      <c r="Z39" s="713">
        <v>15.7</v>
      </c>
      <c r="AA39" s="713"/>
      <c r="AB39" s="713"/>
      <c r="AC39" s="713"/>
      <c r="AD39" s="714" t="s">
        <v>129</v>
      </c>
      <c r="AE39" s="714"/>
      <c r="AF39" s="714"/>
      <c r="AG39" s="714"/>
      <c r="AH39" s="714"/>
      <c r="AI39" s="714"/>
      <c r="AJ39" s="714"/>
      <c r="AK39" s="714"/>
      <c r="AL39" s="683" t="s">
        <v>129</v>
      </c>
      <c r="AM39" s="684"/>
      <c r="AN39" s="684"/>
      <c r="AO39" s="715"/>
      <c r="AQ39" s="723" t="s">
        <v>337</v>
      </c>
      <c r="AR39" s="724"/>
      <c r="AS39" s="724"/>
      <c r="AT39" s="724"/>
      <c r="AU39" s="724"/>
      <c r="AV39" s="724"/>
      <c r="AW39" s="724"/>
      <c r="AX39" s="724"/>
      <c r="AY39" s="725"/>
      <c r="AZ39" s="680">
        <v>146091</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4259</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506420</v>
      </c>
      <c r="CS39" s="699"/>
      <c r="CT39" s="699"/>
      <c r="CU39" s="699"/>
      <c r="CV39" s="699"/>
      <c r="CW39" s="699"/>
      <c r="CX39" s="699"/>
      <c r="CY39" s="700"/>
      <c r="CZ39" s="683">
        <v>2.8</v>
      </c>
      <c r="DA39" s="701"/>
      <c r="DB39" s="701"/>
      <c r="DC39" s="702"/>
      <c r="DD39" s="686">
        <v>318072</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2">
      <c r="B40" s="677" t="s">
        <v>340</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341</v>
      </c>
      <c r="AR40" s="724"/>
      <c r="AS40" s="724"/>
      <c r="AT40" s="724"/>
      <c r="AU40" s="724"/>
      <c r="AV40" s="724"/>
      <c r="AW40" s="724"/>
      <c r="AX40" s="724"/>
      <c r="AY40" s="725"/>
      <c r="AZ40" s="680">
        <v>135000</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109</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41600</v>
      </c>
      <c r="CS40" s="681"/>
      <c r="CT40" s="681"/>
      <c r="CU40" s="681"/>
      <c r="CV40" s="681"/>
      <c r="CW40" s="681"/>
      <c r="CX40" s="681"/>
      <c r="CY40" s="682"/>
      <c r="CZ40" s="683">
        <v>0.2</v>
      </c>
      <c r="DA40" s="701"/>
      <c r="DB40" s="701"/>
      <c r="DC40" s="702"/>
      <c r="DD40" s="686" t="s">
        <v>129</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2">
      <c r="B41" s="677" t="s">
        <v>345</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346</v>
      </c>
      <c r="AR41" s="724"/>
      <c r="AS41" s="724"/>
      <c r="AT41" s="724"/>
      <c r="AU41" s="724"/>
      <c r="AV41" s="724"/>
      <c r="AW41" s="724"/>
      <c r="AX41" s="724"/>
      <c r="AY41" s="725"/>
      <c r="AZ41" s="680">
        <v>154622</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2</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349</v>
      </c>
      <c r="C42" s="678"/>
      <c r="D42" s="678"/>
      <c r="E42" s="678"/>
      <c r="F42" s="678"/>
      <c r="G42" s="678"/>
      <c r="H42" s="678"/>
      <c r="I42" s="678"/>
      <c r="J42" s="678"/>
      <c r="K42" s="678"/>
      <c r="L42" s="678"/>
      <c r="M42" s="678"/>
      <c r="N42" s="678"/>
      <c r="O42" s="678"/>
      <c r="P42" s="678"/>
      <c r="Q42" s="679"/>
      <c r="R42" s="680">
        <v>270000</v>
      </c>
      <c r="S42" s="681"/>
      <c r="T42" s="681"/>
      <c r="U42" s="681"/>
      <c r="V42" s="681"/>
      <c r="W42" s="681"/>
      <c r="X42" s="681"/>
      <c r="Y42" s="682"/>
      <c r="Z42" s="713">
        <v>1.5</v>
      </c>
      <c r="AA42" s="713"/>
      <c r="AB42" s="713"/>
      <c r="AC42" s="713"/>
      <c r="AD42" s="714" t="s">
        <v>129</v>
      </c>
      <c r="AE42" s="714"/>
      <c r="AF42" s="714"/>
      <c r="AG42" s="714"/>
      <c r="AH42" s="714"/>
      <c r="AI42" s="714"/>
      <c r="AJ42" s="714"/>
      <c r="AK42" s="714"/>
      <c r="AL42" s="683" t="s">
        <v>129</v>
      </c>
      <c r="AM42" s="684"/>
      <c r="AN42" s="684"/>
      <c r="AO42" s="715"/>
      <c r="AQ42" s="716" t="s">
        <v>350</v>
      </c>
      <c r="AR42" s="717"/>
      <c r="AS42" s="717"/>
      <c r="AT42" s="717"/>
      <c r="AU42" s="717"/>
      <c r="AV42" s="717"/>
      <c r="AW42" s="717"/>
      <c r="AX42" s="717"/>
      <c r="AY42" s="718"/>
      <c r="AZ42" s="664">
        <v>622776</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372</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4108520</v>
      </c>
      <c r="CS42" s="681"/>
      <c r="CT42" s="681"/>
      <c r="CU42" s="681"/>
      <c r="CV42" s="681"/>
      <c r="CW42" s="681"/>
      <c r="CX42" s="681"/>
      <c r="CY42" s="682"/>
      <c r="CZ42" s="683">
        <v>23</v>
      </c>
      <c r="DA42" s="684"/>
      <c r="DB42" s="684"/>
      <c r="DC42" s="685"/>
      <c r="DD42" s="686">
        <v>611225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353</v>
      </c>
      <c r="C43" s="662"/>
      <c r="D43" s="662"/>
      <c r="E43" s="662"/>
      <c r="F43" s="662"/>
      <c r="G43" s="662"/>
      <c r="H43" s="662"/>
      <c r="I43" s="662"/>
      <c r="J43" s="662"/>
      <c r="K43" s="662"/>
      <c r="L43" s="662"/>
      <c r="M43" s="662"/>
      <c r="N43" s="662"/>
      <c r="O43" s="662"/>
      <c r="P43" s="662"/>
      <c r="Q43" s="663"/>
      <c r="R43" s="664">
        <v>18518202</v>
      </c>
      <c r="S43" s="703"/>
      <c r="T43" s="703"/>
      <c r="U43" s="703"/>
      <c r="V43" s="703"/>
      <c r="W43" s="703"/>
      <c r="X43" s="703"/>
      <c r="Y43" s="704"/>
      <c r="Z43" s="705">
        <v>100</v>
      </c>
      <c r="AA43" s="705"/>
      <c r="AB43" s="705"/>
      <c r="AC43" s="705"/>
      <c r="AD43" s="706">
        <v>7448291</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41985</v>
      </c>
      <c r="CS43" s="699"/>
      <c r="CT43" s="699"/>
      <c r="CU43" s="699"/>
      <c r="CV43" s="699"/>
      <c r="CW43" s="699"/>
      <c r="CX43" s="699"/>
      <c r="CY43" s="700"/>
      <c r="CZ43" s="683">
        <v>0.2</v>
      </c>
      <c r="DA43" s="701"/>
      <c r="DB43" s="701"/>
      <c r="DC43" s="702"/>
      <c r="DD43" s="686">
        <v>41985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3943242</v>
      </c>
      <c r="CS44" s="681"/>
      <c r="CT44" s="681"/>
      <c r="CU44" s="681"/>
      <c r="CV44" s="681"/>
      <c r="CW44" s="681"/>
      <c r="CX44" s="681"/>
      <c r="CY44" s="682"/>
      <c r="CZ44" s="683">
        <v>22.1</v>
      </c>
      <c r="DA44" s="684"/>
      <c r="DB44" s="684"/>
      <c r="DC44" s="685"/>
      <c r="DD44" s="686">
        <v>597866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1111987</v>
      </c>
      <c r="CS45" s="699"/>
      <c r="CT45" s="699"/>
      <c r="CU45" s="699"/>
      <c r="CV45" s="699"/>
      <c r="CW45" s="699"/>
      <c r="CX45" s="699"/>
      <c r="CY45" s="700"/>
      <c r="CZ45" s="683">
        <v>6.2</v>
      </c>
      <c r="DA45" s="701"/>
      <c r="DB45" s="701"/>
      <c r="DC45" s="702"/>
      <c r="DD45" s="686">
        <v>79101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2780898</v>
      </c>
      <c r="CS46" s="681"/>
      <c r="CT46" s="681"/>
      <c r="CU46" s="681"/>
      <c r="CV46" s="681"/>
      <c r="CW46" s="681"/>
      <c r="CX46" s="681"/>
      <c r="CY46" s="682"/>
      <c r="CZ46" s="683">
        <v>15.6</v>
      </c>
      <c r="DA46" s="684"/>
      <c r="DB46" s="684"/>
      <c r="DC46" s="685"/>
      <c r="DD46" s="686">
        <v>516542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165278</v>
      </c>
      <c r="CS47" s="699"/>
      <c r="CT47" s="699"/>
      <c r="CU47" s="699"/>
      <c r="CV47" s="699"/>
      <c r="CW47" s="699"/>
      <c r="CX47" s="699"/>
      <c r="CY47" s="700"/>
      <c r="CZ47" s="683">
        <v>0.9</v>
      </c>
      <c r="DA47" s="701"/>
      <c r="DB47" s="701"/>
      <c r="DC47" s="702"/>
      <c r="DD47" s="686">
        <v>13359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363</v>
      </c>
      <c r="CS48" s="681"/>
      <c r="CT48" s="681"/>
      <c r="CU48" s="681"/>
      <c r="CV48" s="681"/>
      <c r="CW48" s="681"/>
      <c r="CX48" s="681"/>
      <c r="CY48" s="682"/>
      <c r="CZ48" s="683" t="s">
        <v>363</v>
      </c>
      <c r="DA48" s="684"/>
      <c r="DB48" s="684"/>
      <c r="DC48" s="685"/>
      <c r="DD48" s="686" t="s">
        <v>363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17836686</v>
      </c>
      <c r="CS49" s="665"/>
      <c r="CT49" s="665"/>
      <c r="CU49" s="665"/>
      <c r="CV49" s="665"/>
      <c r="CW49" s="665"/>
      <c r="CX49" s="665"/>
      <c r="CY49" s="666"/>
      <c r="CZ49" s="667">
        <v>100</v>
      </c>
      <c r="DA49" s="668"/>
      <c r="DB49" s="668"/>
      <c r="DC49" s="669"/>
      <c r="DD49" s="670">
        <v>9854165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LcneKZ7ZIdXnaqC6veJTQw+IBRcHXuHALLH7uvdLIOrm4mrEIrzqBnhdvqCXH0vchr+nZsUl4mGXmCRpX6K3A==" saltValue="BRPYUY/4IgF9lhd2qgU0Z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2" t="s">
        <v>370</v>
      </c>
      <c r="B5" s="1093"/>
      <c r="C5" s="1093"/>
      <c r="D5" s="1093"/>
      <c r="E5" s="1093"/>
      <c r="F5" s="1093"/>
      <c r="G5" s="1093"/>
      <c r="H5" s="1093"/>
      <c r="I5" s="1093"/>
      <c r="J5" s="1093"/>
      <c r="K5" s="1093"/>
      <c r="L5" s="1093"/>
      <c r="M5" s="1093"/>
      <c r="N5" s="1093"/>
      <c r="O5" s="1093"/>
      <c r="P5" s="1094"/>
      <c r="Q5" s="1098" t="s">
        <v>371</v>
      </c>
      <c r="R5" s="1099"/>
      <c r="S5" s="1099"/>
      <c r="T5" s="1099"/>
      <c r="U5" s="1100"/>
      <c r="V5" s="1098" t="s">
        <v>372</v>
      </c>
      <c r="W5" s="1099"/>
      <c r="X5" s="1099"/>
      <c r="Y5" s="1099"/>
      <c r="Z5" s="1100"/>
      <c r="AA5" s="1098" t="s">
        <v>373</v>
      </c>
      <c r="AB5" s="1099"/>
      <c r="AC5" s="1099"/>
      <c r="AD5" s="1099"/>
      <c r="AE5" s="1099"/>
      <c r="AF5" s="1208" t="s">
        <v>374</v>
      </c>
      <c r="AG5" s="1099"/>
      <c r="AH5" s="1099"/>
      <c r="AI5" s="1099"/>
      <c r="AJ5" s="1114"/>
      <c r="AK5" s="1099" t="s">
        <v>375</v>
      </c>
      <c r="AL5" s="1099"/>
      <c r="AM5" s="1099"/>
      <c r="AN5" s="1099"/>
      <c r="AO5" s="1100"/>
      <c r="AP5" s="1098" t="s">
        <v>376</v>
      </c>
      <c r="AQ5" s="1099"/>
      <c r="AR5" s="1099"/>
      <c r="AS5" s="1099"/>
      <c r="AT5" s="1100"/>
      <c r="AU5" s="1098" t="s">
        <v>377</v>
      </c>
      <c r="AV5" s="1099"/>
      <c r="AW5" s="1099"/>
      <c r="AX5" s="1099"/>
      <c r="AY5" s="1114"/>
      <c r="AZ5" s="258"/>
      <c r="BA5" s="258"/>
      <c r="BB5" s="258"/>
      <c r="BC5" s="258"/>
      <c r="BD5" s="258"/>
      <c r="BE5" s="259"/>
      <c r="BF5" s="259"/>
      <c r="BG5" s="259"/>
      <c r="BH5" s="259"/>
      <c r="BI5" s="259"/>
      <c r="BJ5" s="259"/>
      <c r="BK5" s="259"/>
      <c r="BL5" s="259"/>
      <c r="BM5" s="259"/>
      <c r="BN5" s="259"/>
      <c r="BO5" s="259"/>
      <c r="BP5" s="259"/>
      <c r="BQ5" s="1092" t="s">
        <v>378</v>
      </c>
      <c r="BR5" s="1093"/>
      <c r="BS5" s="1093"/>
      <c r="BT5" s="1093"/>
      <c r="BU5" s="1093"/>
      <c r="BV5" s="1093"/>
      <c r="BW5" s="1093"/>
      <c r="BX5" s="1093"/>
      <c r="BY5" s="1093"/>
      <c r="BZ5" s="1093"/>
      <c r="CA5" s="1093"/>
      <c r="CB5" s="1093"/>
      <c r="CC5" s="1093"/>
      <c r="CD5" s="1093"/>
      <c r="CE5" s="1093"/>
      <c r="CF5" s="1093"/>
      <c r="CG5" s="1094"/>
      <c r="CH5" s="1098" t="s">
        <v>379</v>
      </c>
      <c r="CI5" s="1099"/>
      <c r="CJ5" s="1099"/>
      <c r="CK5" s="1099"/>
      <c r="CL5" s="1100"/>
      <c r="CM5" s="1098" t="s">
        <v>380</v>
      </c>
      <c r="CN5" s="1099"/>
      <c r="CO5" s="1099"/>
      <c r="CP5" s="1099"/>
      <c r="CQ5" s="1100"/>
      <c r="CR5" s="1098" t="s">
        <v>381</v>
      </c>
      <c r="CS5" s="1099"/>
      <c r="CT5" s="1099"/>
      <c r="CU5" s="1099"/>
      <c r="CV5" s="1100"/>
      <c r="CW5" s="1098" t="s">
        <v>382</v>
      </c>
      <c r="CX5" s="1099"/>
      <c r="CY5" s="1099"/>
      <c r="CZ5" s="1099"/>
      <c r="DA5" s="1100"/>
      <c r="DB5" s="1098" t="s">
        <v>383</v>
      </c>
      <c r="DC5" s="1099"/>
      <c r="DD5" s="1099"/>
      <c r="DE5" s="1099"/>
      <c r="DF5" s="1100"/>
      <c r="DG5" s="1193" t="s">
        <v>384</v>
      </c>
      <c r="DH5" s="1194"/>
      <c r="DI5" s="1194"/>
      <c r="DJ5" s="1194"/>
      <c r="DK5" s="1195"/>
      <c r="DL5" s="1193" t="s">
        <v>385</v>
      </c>
      <c r="DM5" s="1194"/>
      <c r="DN5" s="1194"/>
      <c r="DO5" s="1194"/>
      <c r="DP5" s="1195"/>
      <c r="DQ5" s="1098" t="s">
        <v>386</v>
      </c>
      <c r="DR5" s="1099"/>
      <c r="DS5" s="1099"/>
      <c r="DT5" s="1099"/>
      <c r="DU5" s="1100"/>
      <c r="DV5" s="1098" t="s">
        <v>377</v>
      </c>
      <c r="DW5" s="1099"/>
      <c r="DX5" s="1099"/>
      <c r="DY5" s="1099"/>
      <c r="DZ5" s="1114"/>
      <c r="EA5" s="256"/>
    </row>
    <row r="6" spans="1:131" s="257" customFormat="1" ht="26.25" customHeight="1" thickBot="1" x14ac:dyDescent="0.25">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09"/>
      <c r="AG6" s="1102"/>
      <c r="AH6" s="1102"/>
      <c r="AI6" s="1102"/>
      <c r="AJ6" s="1115"/>
      <c r="AK6" s="1102"/>
      <c r="AL6" s="1102"/>
      <c r="AM6" s="1102"/>
      <c r="AN6" s="1102"/>
      <c r="AO6" s="1103"/>
      <c r="AP6" s="1101"/>
      <c r="AQ6" s="1102"/>
      <c r="AR6" s="1102"/>
      <c r="AS6" s="1102"/>
      <c r="AT6" s="1103"/>
      <c r="AU6" s="1101"/>
      <c r="AV6" s="1102"/>
      <c r="AW6" s="1102"/>
      <c r="AX6" s="1102"/>
      <c r="AY6" s="1115"/>
      <c r="AZ6" s="254"/>
      <c r="BA6" s="254"/>
      <c r="BB6" s="254"/>
      <c r="BC6" s="254"/>
      <c r="BD6" s="254"/>
      <c r="BE6" s="255"/>
      <c r="BF6" s="255"/>
      <c r="BG6" s="255"/>
      <c r="BH6" s="255"/>
      <c r="BI6" s="255"/>
      <c r="BJ6" s="255"/>
      <c r="BK6" s="255"/>
      <c r="BL6" s="255"/>
      <c r="BM6" s="255"/>
      <c r="BN6" s="255"/>
      <c r="BO6" s="255"/>
      <c r="BP6" s="255"/>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6"/>
      <c r="DH6" s="1197"/>
      <c r="DI6" s="1197"/>
      <c r="DJ6" s="1197"/>
      <c r="DK6" s="1198"/>
      <c r="DL6" s="1196"/>
      <c r="DM6" s="1197"/>
      <c r="DN6" s="1197"/>
      <c r="DO6" s="1197"/>
      <c r="DP6" s="1198"/>
      <c r="DQ6" s="1101"/>
      <c r="DR6" s="1102"/>
      <c r="DS6" s="1102"/>
      <c r="DT6" s="1102"/>
      <c r="DU6" s="1103"/>
      <c r="DV6" s="1101"/>
      <c r="DW6" s="1102"/>
      <c r="DX6" s="1102"/>
      <c r="DY6" s="1102"/>
      <c r="DZ6" s="1115"/>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18470</v>
      </c>
      <c r="R7" s="1200"/>
      <c r="S7" s="1200"/>
      <c r="T7" s="1200"/>
      <c r="U7" s="1200"/>
      <c r="V7" s="1200">
        <v>17813</v>
      </c>
      <c r="W7" s="1200"/>
      <c r="X7" s="1200"/>
      <c r="Y7" s="1200"/>
      <c r="Z7" s="1200"/>
      <c r="AA7" s="1200">
        <v>657</v>
      </c>
      <c r="AB7" s="1200"/>
      <c r="AC7" s="1200"/>
      <c r="AD7" s="1200"/>
      <c r="AE7" s="1201"/>
      <c r="AF7" s="1202">
        <v>609</v>
      </c>
      <c r="AG7" s="1203"/>
      <c r="AH7" s="1203"/>
      <c r="AI7" s="1203"/>
      <c r="AJ7" s="1204"/>
      <c r="AK7" s="1186">
        <v>2</v>
      </c>
      <c r="AL7" s="1187"/>
      <c r="AM7" s="1187"/>
      <c r="AN7" s="1187"/>
      <c r="AO7" s="1187"/>
      <c r="AP7" s="1187">
        <v>12733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v>0</v>
      </c>
      <c r="CI7" s="1184"/>
      <c r="CJ7" s="1184"/>
      <c r="CK7" s="1184"/>
      <c r="CL7" s="1185"/>
      <c r="CM7" s="1183">
        <v>94</v>
      </c>
      <c r="CN7" s="1184"/>
      <c r="CO7" s="1184"/>
      <c r="CP7" s="1184"/>
      <c r="CQ7" s="1185"/>
      <c r="CR7" s="1183">
        <v>90</v>
      </c>
      <c r="CS7" s="1184"/>
      <c r="CT7" s="1184"/>
      <c r="CU7" s="1184"/>
      <c r="CV7" s="1185"/>
      <c r="CW7" s="1183">
        <v>254</v>
      </c>
      <c r="CX7" s="1184"/>
      <c r="CY7" s="1184"/>
      <c r="CZ7" s="1184"/>
      <c r="DA7" s="1185"/>
      <c r="DB7" s="1183" t="s">
        <v>592</v>
      </c>
      <c r="DC7" s="1184"/>
      <c r="DD7" s="1184"/>
      <c r="DE7" s="1184"/>
      <c r="DF7" s="1185"/>
      <c r="DG7" s="1183" t="s">
        <v>592</v>
      </c>
      <c r="DH7" s="1184"/>
      <c r="DI7" s="1184"/>
      <c r="DJ7" s="1184"/>
      <c r="DK7" s="1185"/>
      <c r="DL7" s="1183" t="s">
        <v>592</v>
      </c>
      <c r="DM7" s="1184"/>
      <c r="DN7" s="1184"/>
      <c r="DO7" s="1184"/>
      <c r="DP7" s="1185"/>
      <c r="DQ7" s="1183" t="s">
        <v>592</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92</v>
      </c>
      <c r="R8" s="1139"/>
      <c r="S8" s="1139"/>
      <c r="T8" s="1139"/>
      <c r="U8" s="1139"/>
      <c r="V8" s="1139">
        <v>91</v>
      </c>
      <c r="W8" s="1139"/>
      <c r="X8" s="1139"/>
      <c r="Y8" s="1139"/>
      <c r="Z8" s="1139"/>
      <c r="AA8" s="1139">
        <v>1</v>
      </c>
      <c r="AB8" s="1139"/>
      <c r="AC8" s="1139"/>
      <c r="AD8" s="1139"/>
      <c r="AE8" s="1140"/>
      <c r="AF8" s="1116">
        <v>1</v>
      </c>
      <c r="AG8" s="1117"/>
      <c r="AH8" s="1117"/>
      <c r="AI8" s="1117"/>
      <c r="AJ8" s="1118"/>
      <c r="AK8" s="1181" t="s">
        <v>591</v>
      </c>
      <c r="AL8" s="1182"/>
      <c r="AM8" s="1182"/>
      <c r="AN8" s="1182"/>
      <c r="AO8" s="1182"/>
      <c r="AP8" s="1182" t="s">
        <v>591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11"/>
      <c r="BT8" s="1112"/>
      <c r="BU8" s="1112"/>
      <c r="BV8" s="1112"/>
      <c r="BW8" s="1112"/>
      <c r="BX8" s="1112"/>
      <c r="BY8" s="1112"/>
      <c r="BZ8" s="1112"/>
      <c r="CA8" s="1112"/>
      <c r="CB8" s="1112"/>
      <c r="CC8" s="1112"/>
      <c r="CD8" s="1112"/>
      <c r="CE8" s="1112"/>
      <c r="CF8" s="1112"/>
      <c r="CG8" s="1113"/>
      <c r="CH8" s="1086"/>
      <c r="CI8" s="1087"/>
      <c r="CJ8" s="1087"/>
      <c r="CK8" s="1087"/>
      <c r="CL8" s="1088"/>
      <c r="CM8" s="1086"/>
      <c r="CN8" s="1087"/>
      <c r="CO8" s="1087"/>
      <c r="CP8" s="1087"/>
      <c r="CQ8" s="1088"/>
      <c r="CR8" s="1086"/>
      <c r="CS8" s="1087"/>
      <c r="CT8" s="1087"/>
      <c r="CU8" s="1087"/>
      <c r="CV8" s="1088"/>
      <c r="CW8" s="1086"/>
      <c r="CX8" s="1087"/>
      <c r="CY8" s="1087"/>
      <c r="CZ8" s="1087"/>
      <c r="DA8" s="1088"/>
      <c r="DB8" s="1086"/>
      <c r="DC8" s="1087"/>
      <c r="DD8" s="1087"/>
      <c r="DE8" s="1087"/>
      <c r="DF8" s="1088"/>
      <c r="DG8" s="1086"/>
      <c r="DH8" s="1087"/>
      <c r="DI8" s="1087"/>
      <c r="DJ8" s="1087"/>
      <c r="DK8" s="1088"/>
      <c r="DL8" s="1086"/>
      <c r="DM8" s="1087"/>
      <c r="DN8" s="1087"/>
      <c r="DO8" s="1087"/>
      <c r="DP8" s="1088"/>
      <c r="DQ8" s="1086"/>
      <c r="DR8" s="1087"/>
      <c r="DS8" s="1087"/>
      <c r="DT8" s="1087"/>
      <c r="DU8" s="1088"/>
      <c r="DV8" s="1089"/>
      <c r="DW8" s="1090"/>
      <c r="DX8" s="1090"/>
      <c r="DY8" s="1090"/>
      <c r="DZ8" s="1091"/>
      <c r="EA8" s="256"/>
    </row>
    <row r="9" spans="1:131" s="257" customFormat="1" ht="26.25" customHeight="1" x14ac:dyDescent="0.2">
      <c r="A9" s="263">
        <v>3</v>
      </c>
      <c r="B9" s="1132" t="s">
        <v>389</v>
      </c>
      <c r="C9" s="1133"/>
      <c r="D9" s="1133"/>
      <c r="E9" s="1133"/>
      <c r="F9" s="1133"/>
      <c r="G9" s="1133"/>
      <c r="H9" s="1133"/>
      <c r="I9" s="1133"/>
      <c r="J9" s="1133"/>
      <c r="K9" s="1133"/>
      <c r="L9" s="1133"/>
      <c r="M9" s="1133"/>
      <c r="N9" s="1133"/>
      <c r="O9" s="1133"/>
      <c r="P9" s="1134"/>
      <c r="Q9" s="1138">
        <v>22</v>
      </c>
      <c r="R9" s="1139"/>
      <c r="S9" s="1139"/>
      <c r="T9" s="1139"/>
      <c r="U9" s="1139"/>
      <c r="V9" s="1139">
        <v>22</v>
      </c>
      <c r="W9" s="1139"/>
      <c r="X9" s="1139"/>
      <c r="Y9" s="1139"/>
      <c r="Z9" s="1139"/>
      <c r="AA9" s="1139">
        <v>0</v>
      </c>
      <c r="AB9" s="1139"/>
      <c r="AC9" s="1139"/>
      <c r="AD9" s="1139"/>
      <c r="AE9" s="1140"/>
      <c r="AF9" s="1116" t="s">
        <v>129</v>
      </c>
      <c r="AG9" s="1117"/>
      <c r="AH9" s="1117"/>
      <c r="AI9" s="1117"/>
      <c r="AJ9" s="1118"/>
      <c r="AK9" s="1181" t="s">
        <v>591</v>
      </c>
      <c r="AL9" s="1182"/>
      <c r="AM9" s="1182"/>
      <c r="AN9" s="1182"/>
      <c r="AO9" s="1182"/>
      <c r="AP9" s="1182" t="s">
        <v>591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11"/>
      <c r="BT9" s="1112"/>
      <c r="BU9" s="1112"/>
      <c r="BV9" s="1112"/>
      <c r="BW9" s="1112"/>
      <c r="BX9" s="1112"/>
      <c r="BY9" s="1112"/>
      <c r="BZ9" s="1112"/>
      <c r="CA9" s="1112"/>
      <c r="CB9" s="1112"/>
      <c r="CC9" s="1112"/>
      <c r="CD9" s="1112"/>
      <c r="CE9" s="1112"/>
      <c r="CF9" s="1112"/>
      <c r="CG9" s="1113"/>
      <c r="CH9" s="1086"/>
      <c r="CI9" s="1087"/>
      <c r="CJ9" s="1087"/>
      <c r="CK9" s="1087"/>
      <c r="CL9" s="1088"/>
      <c r="CM9" s="1086"/>
      <c r="CN9" s="1087"/>
      <c r="CO9" s="1087"/>
      <c r="CP9" s="1087"/>
      <c r="CQ9" s="1088"/>
      <c r="CR9" s="1086"/>
      <c r="CS9" s="1087"/>
      <c r="CT9" s="1087"/>
      <c r="CU9" s="1087"/>
      <c r="CV9" s="1088"/>
      <c r="CW9" s="1086"/>
      <c r="CX9" s="1087"/>
      <c r="CY9" s="1087"/>
      <c r="CZ9" s="1087"/>
      <c r="DA9" s="1088"/>
      <c r="DB9" s="1086"/>
      <c r="DC9" s="1087"/>
      <c r="DD9" s="1087"/>
      <c r="DE9" s="1087"/>
      <c r="DF9" s="1088"/>
      <c r="DG9" s="1086"/>
      <c r="DH9" s="1087"/>
      <c r="DI9" s="1087"/>
      <c r="DJ9" s="1087"/>
      <c r="DK9" s="1088"/>
      <c r="DL9" s="1086"/>
      <c r="DM9" s="1087"/>
      <c r="DN9" s="1087"/>
      <c r="DO9" s="1087"/>
      <c r="DP9" s="1088"/>
      <c r="DQ9" s="1086"/>
      <c r="DR9" s="1087"/>
      <c r="DS9" s="1087"/>
      <c r="DT9" s="1087"/>
      <c r="DU9" s="1088"/>
      <c r="DV9" s="1089"/>
      <c r="DW9" s="1090"/>
      <c r="DX9" s="1090"/>
      <c r="DY9" s="1090"/>
      <c r="DZ9" s="1091"/>
      <c r="EA9" s="256"/>
    </row>
    <row r="10" spans="1:131" s="257" customFormat="1" ht="26.25" customHeight="1" x14ac:dyDescent="0.2">
      <c r="A10" s="263">
        <v>4</v>
      </c>
      <c r="B10" s="1132" t="s">
        <v>390</v>
      </c>
      <c r="C10" s="1133"/>
      <c r="D10" s="1133"/>
      <c r="E10" s="1133"/>
      <c r="F10" s="1133"/>
      <c r="G10" s="1133"/>
      <c r="H10" s="1133"/>
      <c r="I10" s="1133"/>
      <c r="J10" s="1133"/>
      <c r="K10" s="1133"/>
      <c r="L10" s="1133"/>
      <c r="M10" s="1133"/>
      <c r="N10" s="1133"/>
      <c r="O10" s="1133"/>
      <c r="P10" s="1134"/>
      <c r="Q10" s="1138">
        <v>47</v>
      </c>
      <c r="R10" s="1139"/>
      <c r="S10" s="1139"/>
      <c r="T10" s="1139"/>
      <c r="U10" s="1139"/>
      <c r="V10" s="1139">
        <v>47</v>
      </c>
      <c r="W10" s="1139"/>
      <c r="X10" s="1139"/>
      <c r="Y10" s="1139"/>
      <c r="Z10" s="1139"/>
      <c r="AA10" s="1139">
        <v>0</v>
      </c>
      <c r="AB10" s="1139"/>
      <c r="AC10" s="1139"/>
      <c r="AD10" s="1139"/>
      <c r="AE10" s="1140"/>
      <c r="AF10" s="1116" t="s">
        <v>129</v>
      </c>
      <c r="AG10" s="1117"/>
      <c r="AH10" s="1117"/>
      <c r="AI10" s="1117"/>
      <c r="AJ10" s="1118"/>
      <c r="AK10" s="1181" t="s">
        <v>591</v>
      </c>
      <c r="AL10" s="1182"/>
      <c r="AM10" s="1182"/>
      <c r="AN10" s="1182"/>
      <c r="AO10" s="1182"/>
      <c r="AP10" s="1182" t="s">
        <v>591</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6"/>
      <c r="AG11" s="1117"/>
      <c r="AH11" s="1117"/>
      <c r="AI11" s="1117"/>
      <c r="AJ11" s="1118"/>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6"/>
      <c r="AG12" s="1117"/>
      <c r="AH12" s="1117"/>
      <c r="AI12" s="1117"/>
      <c r="AJ12" s="1118"/>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6"/>
      <c r="AG13" s="1117"/>
      <c r="AH13" s="1117"/>
      <c r="AI13" s="1117"/>
      <c r="AJ13" s="1118"/>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6"/>
      <c r="AG14" s="1117"/>
      <c r="AH14" s="1117"/>
      <c r="AI14" s="1117"/>
      <c r="AJ14" s="1118"/>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6"/>
      <c r="AG15" s="1117"/>
      <c r="AH15" s="1117"/>
      <c r="AI15" s="1117"/>
      <c r="AJ15" s="1118"/>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6"/>
      <c r="AG16" s="1117"/>
      <c r="AH16" s="1117"/>
      <c r="AI16" s="1117"/>
      <c r="AJ16" s="1118"/>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6"/>
      <c r="AG17" s="1117"/>
      <c r="AH17" s="1117"/>
      <c r="AI17" s="1117"/>
      <c r="AJ17" s="1118"/>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6"/>
      <c r="AG18" s="1117"/>
      <c r="AH18" s="1117"/>
      <c r="AI18" s="1117"/>
      <c r="AJ18" s="1118"/>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6"/>
      <c r="AG19" s="1117"/>
      <c r="AH19" s="1117"/>
      <c r="AI19" s="1117"/>
      <c r="AJ19" s="1118"/>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6"/>
      <c r="AG20" s="1117"/>
      <c r="AH20" s="1117"/>
      <c r="AI20" s="1117"/>
      <c r="AJ20" s="1118"/>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6"/>
      <c r="AG21" s="1117"/>
      <c r="AH21" s="1117"/>
      <c r="AI21" s="1117"/>
      <c r="AJ21" s="1118"/>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6"/>
      <c r="AG22" s="1117"/>
      <c r="AH22" s="1117"/>
      <c r="AI22" s="1117"/>
      <c r="AJ22" s="1118"/>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6"/>
    </row>
    <row r="23" spans="1:131" s="257" customFormat="1" ht="26.25" customHeight="1" thickBot="1" x14ac:dyDescent="0.25">
      <c r="A23" s="266" t="s">
        <v>392</v>
      </c>
      <c r="B23" s="1039" t="s">
        <v>393</v>
      </c>
      <c r="C23" s="1040"/>
      <c r="D23" s="1040"/>
      <c r="E23" s="1040"/>
      <c r="F23" s="1040"/>
      <c r="G23" s="1040"/>
      <c r="H23" s="1040"/>
      <c r="I23" s="1040"/>
      <c r="J23" s="1040"/>
      <c r="K23" s="1040"/>
      <c r="L23" s="1040"/>
      <c r="M23" s="1040"/>
      <c r="N23" s="1040"/>
      <c r="O23" s="1040"/>
      <c r="P23" s="1041"/>
      <c r="Q23" s="1163">
        <v>18494</v>
      </c>
      <c r="R23" s="1164"/>
      <c r="S23" s="1164"/>
      <c r="T23" s="1164"/>
      <c r="U23" s="1164"/>
      <c r="V23" s="1164">
        <v>17836</v>
      </c>
      <c r="W23" s="1164"/>
      <c r="X23" s="1164"/>
      <c r="Y23" s="1164"/>
      <c r="Z23" s="1164"/>
      <c r="AA23" s="1164">
        <v>658</v>
      </c>
      <c r="AB23" s="1164"/>
      <c r="AC23" s="1164"/>
      <c r="AD23" s="1164"/>
      <c r="AE23" s="1165"/>
      <c r="AF23" s="1166">
        <v>610</v>
      </c>
      <c r="AG23" s="1164"/>
      <c r="AH23" s="1164"/>
      <c r="AI23" s="1164"/>
      <c r="AJ23" s="1167"/>
      <c r="AK23" s="1168"/>
      <c r="AL23" s="1169"/>
      <c r="AM23" s="1169"/>
      <c r="AN23" s="1169"/>
      <c r="AO23" s="1169"/>
      <c r="AP23" s="1164">
        <v>12733</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6"/>
    </row>
    <row r="24" spans="1:131" s="257" customFormat="1" ht="26.25" customHeight="1" x14ac:dyDescent="0.2">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6"/>
    </row>
    <row r="25" spans="1:131" s="249" customFormat="1" ht="26.25" customHeight="1" thickBot="1" x14ac:dyDescent="0.25">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8"/>
    </row>
    <row r="26" spans="1:131" s="249" customFormat="1" ht="26.25" customHeight="1" x14ac:dyDescent="0.2">
      <c r="A26" s="1092" t="s">
        <v>370</v>
      </c>
      <c r="B26" s="1093"/>
      <c r="C26" s="1093"/>
      <c r="D26" s="1093"/>
      <c r="E26" s="1093"/>
      <c r="F26" s="1093"/>
      <c r="G26" s="1093"/>
      <c r="H26" s="1093"/>
      <c r="I26" s="1093"/>
      <c r="J26" s="1093"/>
      <c r="K26" s="1093"/>
      <c r="L26" s="1093"/>
      <c r="M26" s="1093"/>
      <c r="N26" s="1093"/>
      <c r="O26" s="1093"/>
      <c r="P26" s="1094"/>
      <c r="Q26" s="1098" t="s">
        <v>396</v>
      </c>
      <c r="R26" s="1099"/>
      <c r="S26" s="1099"/>
      <c r="T26" s="1099"/>
      <c r="U26" s="1100"/>
      <c r="V26" s="1098" t="s">
        <v>397</v>
      </c>
      <c r="W26" s="1099"/>
      <c r="X26" s="1099"/>
      <c r="Y26" s="1099"/>
      <c r="Z26" s="1100"/>
      <c r="AA26" s="1098" t="s">
        <v>398</v>
      </c>
      <c r="AB26" s="1099"/>
      <c r="AC26" s="1099"/>
      <c r="AD26" s="1099"/>
      <c r="AE26" s="1099"/>
      <c r="AF26" s="1154" t="s">
        <v>399</v>
      </c>
      <c r="AG26" s="1105"/>
      <c r="AH26" s="1105"/>
      <c r="AI26" s="1105"/>
      <c r="AJ26" s="1155"/>
      <c r="AK26" s="1099" t="s">
        <v>400</v>
      </c>
      <c r="AL26" s="1099"/>
      <c r="AM26" s="1099"/>
      <c r="AN26" s="1099"/>
      <c r="AO26" s="1100"/>
      <c r="AP26" s="1098" t="s">
        <v>401</v>
      </c>
      <c r="AQ26" s="1099"/>
      <c r="AR26" s="1099"/>
      <c r="AS26" s="1099"/>
      <c r="AT26" s="1100"/>
      <c r="AU26" s="1098" t="s">
        <v>402</v>
      </c>
      <c r="AV26" s="1099"/>
      <c r="AW26" s="1099"/>
      <c r="AX26" s="1099"/>
      <c r="AY26" s="1100"/>
      <c r="AZ26" s="1098" t="s">
        <v>403</v>
      </c>
      <c r="BA26" s="1099"/>
      <c r="BB26" s="1099"/>
      <c r="BC26" s="1099"/>
      <c r="BD26" s="1100"/>
      <c r="BE26" s="1098" t="s">
        <v>377</v>
      </c>
      <c r="BF26" s="1099"/>
      <c r="BG26" s="1099"/>
      <c r="BH26" s="1099"/>
      <c r="BI26" s="1114"/>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8"/>
    </row>
    <row r="27" spans="1:131" s="249" customFormat="1" ht="26.25" customHeight="1" thickBot="1" x14ac:dyDescent="0.25">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6"/>
      <c r="AG27" s="1108"/>
      <c r="AH27" s="1108"/>
      <c r="AI27" s="1108"/>
      <c r="AJ27" s="1157"/>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8"/>
    </row>
    <row r="28" spans="1:131" s="249" customFormat="1" ht="26.25" customHeight="1" thickTop="1" x14ac:dyDescent="0.2">
      <c r="A28" s="268">
        <v>1</v>
      </c>
      <c r="B28" s="1145" t="s">
        <v>404</v>
      </c>
      <c r="C28" s="1146"/>
      <c r="D28" s="1146"/>
      <c r="E28" s="1146"/>
      <c r="F28" s="1146"/>
      <c r="G28" s="1146"/>
      <c r="H28" s="1146"/>
      <c r="I28" s="1146"/>
      <c r="J28" s="1146"/>
      <c r="K28" s="1146"/>
      <c r="L28" s="1146"/>
      <c r="M28" s="1146"/>
      <c r="N28" s="1146"/>
      <c r="O28" s="1146"/>
      <c r="P28" s="1147"/>
      <c r="Q28" s="1148">
        <v>2284</v>
      </c>
      <c r="R28" s="1149"/>
      <c r="S28" s="1149"/>
      <c r="T28" s="1149"/>
      <c r="U28" s="1149"/>
      <c r="V28" s="1149">
        <v>2248</v>
      </c>
      <c r="W28" s="1149"/>
      <c r="X28" s="1149"/>
      <c r="Y28" s="1149"/>
      <c r="Z28" s="1149"/>
      <c r="AA28" s="1149">
        <v>36</v>
      </c>
      <c r="AB28" s="1149"/>
      <c r="AC28" s="1149"/>
      <c r="AD28" s="1149"/>
      <c r="AE28" s="1150"/>
      <c r="AF28" s="1151">
        <v>36</v>
      </c>
      <c r="AG28" s="1149"/>
      <c r="AH28" s="1149"/>
      <c r="AI28" s="1149"/>
      <c r="AJ28" s="1152"/>
      <c r="AK28" s="1153">
        <v>155</v>
      </c>
      <c r="AL28" s="1141"/>
      <c r="AM28" s="1141"/>
      <c r="AN28" s="1141"/>
      <c r="AO28" s="1141"/>
      <c r="AP28" s="1141" t="s">
        <v>591</v>
      </c>
      <c r="AQ28" s="1141"/>
      <c r="AR28" s="1141"/>
      <c r="AS28" s="1141"/>
      <c r="AT28" s="1141"/>
      <c r="AU28" s="1141" t="s">
        <v>591</v>
      </c>
      <c r="AV28" s="1141"/>
      <c r="AW28" s="1141"/>
      <c r="AX28" s="1141"/>
      <c r="AY28" s="1141"/>
      <c r="AZ28" s="1142" t="s">
        <v>591</v>
      </c>
      <c r="BA28" s="1142"/>
      <c r="BB28" s="1142"/>
      <c r="BC28" s="1142"/>
      <c r="BD28" s="1142"/>
      <c r="BE28" s="1143"/>
      <c r="BF28" s="1143"/>
      <c r="BG28" s="1143"/>
      <c r="BH28" s="1143"/>
      <c r="BI28" s="1144"/>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8"/>
    </row>
    <row r="29" spans="1:131" s="249" customFormat="1" ht="26.25" customHeight="1" x14ac:dyDescent="0.2">
      <c r="A29" s="268">
        <v>2</v>
      </c>
      <c r="B29" s="1132" t="s">
        <v>405</v>
      </c>
      <c r="C29" s="1133"/>
      <c r="D29" s="1133"/>
      <c r="E29" s="1133"/>
      <c r="F29" s="1133"/>
      <c r="G29" s="1133"/>
      <c r="H29" s="1133"/>
      <c r="I29" s="1133"/>
      <c r="J29" s="1133"/>
      <c r="K29" s="1133"/>
      <c r="L29" s="1133"/>
      <c r="M29" s="1133"/>
      <c r="N29" s="1133"/>
      <c r="O29" s="1133"/>
      <c r="P29" s="1134"/>
      <c r="Q29" s="1138">
        <v>2396</v>
      </c>
      <c r="R29" s="1139"/>
      <c r="S29" s="1139"/>
      <c r="T29" s="1139"/>
      <c r="U29" s="1139"/>
      <c r="V29" s="1139">
        <v>2333</v>
      </c>
      <c r="W29" s="1139"/>
      <c r="X29" s="1139"/>
      <c r="Y29" s="1139"/>
      <c r="Z29" s="1139"/>
      <c r="AA29" s="1139">
        <v>63</v>
      </c>
      <c r="AB29" s="1139"/>
      <c r="AC29" s="1139"/>
      <c r="AD29" s="1139"/>
      <c r="AE29" s="1140"/>
      <c r="AF29" s="1116">
        <v>63</v>
      </c>
      <c r="AG29" s="1117"/>
      <c r="AH29" s="1117"/>
      <c r="AI29" s="1117"/>
      <c r="AJ29" s="1118"/>
      <c r="AK29" s="1075">
        <v>316</v>
      </c>
      <c r="AL29" s="1066"/>
      <c r="AM29" s="1066"/>
      <c r="AN29" s="1066"/>
      <c r="AO29" s="1066"/>
      <c r="AP29" s="1066" t="s">
        <v>591</v>
      </c>
      <c r="AQ29" s="1066"/>
      <c r="AR29" s="1066"/>
      <c r="AS29" s="1066"/>
      <c r="AT29" s="1066"/>
      <c r="AU29" s="1066" t="s">
        <v>591</v>
      </c>
      <c r="AV29" s="1066"/>
      <c r="AW29" s="1066"/>
      <c r="AX29" s="1066"/>
      <c r="AY29" s="1066"/>
      <c r="AZ29" s="1137" t="s">
        <v>591</v>
      </c>
      <c r="BA29" s="1137"/>
      <c r="BB29" s="1137"/>
      <c r="BC29" s="1137"/>
      <c r="BD29" s="1137"/>
      <c r="BE29" s="1077"/>
      <c r="BF29" s="1077"/>
      <c r="BG29" s="1077"/>
      <c r="BH29" s="1077"/>
      <c r="BI29" s="1078"/>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8"/>
    </row>
    <row r="30" spans="1:131" s="249" customFormat="1" ht="26.25" customHeight="1" x14ac:dyDescent="0.2">
      <c r="A30" s="268">
        <v>3</v>
      </c>
      <c r="B30" s="1132" t="s">
        <v>406</v>
      </c>
      <c r="C30" s="1133"/>
      <c r="D30" s="1133"/>
      <c r="E30" s="1133"/>
      <c r="F30" s="1133"/>
      <c r="G30" s="1133"/>
      <c r="H30" s="1133"/>
      <c r="I30" s="1133"/>
      <c r="J30" s="1133"/>
      <c r="K30" s="1133"/>
      <c r="L30" s="1133"/>
      <c r="M30" s="1133"/>
      <c r="N30" s="1133"/>
      <c r="O30" s="1133"/>
      <c r="P30" s="1134"/>
      <c r="Q30" s="1138">
        <v>288</v>
      </c>
      <c r="R30" s="1139"/>
      <c r="S30" s="1139"/>
      <c r="T30" s="1139"/>
      <c r="U30" s="1139"/>
      <c r="V30" s="1139">
        <v>286</v>
      </c>
      <c r="W30" s="1139"/>
      <c r="X30" s="1139"/>
      <c r="Y30" s="1139"/>
      <c r="Z30" s="1139"/>
      <c r="AA30" s="1139">
        <v>2</v>
      </c>
      <c r="AB30" s="1139"/>
      <c r="AC30" s="1139"/>
      <c r="AD30" s="1139"/>
      <c r="AE30" s="1140"/>
      <c r="AF30" s="1116">
        <v>2</v>
      </c>
      <c r="AG30" s="1117"/>
      <c r="AH30" s="1117"/>
      <c r="AI30" s="1117"/>
      <c r="AJ30" s="1118"/>
      <c r="AK30" s="1075">
        <v>61</v>
      </c>
      <c r="AL30" s="1066"/>
      <c r="AM30" s="1066"/>
      <c r="AN30" s="1066"/>
      <c r="AO30" s="1066"/>
      <c r="AP30" s="1066" t="s">
        <v>591</v>
      </c>
      <c r="AQ30" s="1066"/>
      <c r="AR30" s="1066"/>
      <c r="AS30" s="1066"/>
      <c r="AT30" s="1066"/>
      <c r="AU30" s="1066" t="s">
        <v>591</v>
      </c>
      <c r="AV30" s="1066"/>
      <c r="AW30" s="1066"/>
      <c r="AX30" s="1066"/>
      <c r="AY30" s="1066"/>
      <c r="AZ30" s="1137" t="s">
        <v>591</v>
      </c>
      <c r="BA30" s="1137"/>
      <c r="BB30" s="1137"/>
      <c r="BC30" s="1137"/>
      <c r="BD30" s="1137"/>
      <c r="BE30" s="1077"/>
      <c r="BF30" s="1077"/>
      <c r="BG30" s="1077"/>
      <c r="BH30" s="1077"/>
      <c r="BI30" s="1078"/>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8"/>
    </row>
    <row r="31" spans="1:131" s="249" customFormat="1" ht="26.25" customHeight="1" x14ac:dyDescent="0.2">
      <c r="A31" s="268">
        <v>4</v>
      </c>
      <c r="B31" s="1132" t="s">
        <v>407</v>
      </c>
      <c r="C31" s="1133"/>
      <c r="D31" s="1133"/>
      <c r="E31" s="1133"/>
      <c r="F31" s="1133"/>
      <c r="G31" s="1133"/>
      <c r="H31" s="1133"/>
      <c r="I31" s="1133"/>
      <c r="J31" s="1133"/>
      <c r="K31" s="1133"/>
      <c r="L31" s="1133"/>
      <c r="M31" s="1133"/>
      <c r="N31" s="1133"/>
      <c r="O31" s="1133"/>
      <c r="P31" s="1134"/>
      <c r="Q31" s="1138">
        <v>59</v>
      </c>
      <c r="R31" s="1139"/>
      <c r="S31" s="1139"/>
      <c r="T31" s="1139"/>
      <c r="U31" s="1139"/>
      <c r="V31" s="1139">
        <v>13</v>
      </c>
      <c r="W31" s="1139"/>
      <c r="X31" s="1139"/>
      <c r="Y31" s="1139"/>
      <c r="Z31" s="1139"/>
      <c r="AA31" s="1139">
        <v>46</v>
      </c>
      <c r="AB31" s="1139"/>
      <c r="AC31" s="1139"/>
      <c r="AD31" s="1139"/>
      <c r="AE31" s="1140"/>
      <c r="AF31" s="1116">
        <v>46</v>
      </c>
      <c r="AG31" s="1117"/>
      <c r="AH31" s="1117"/>
      <c r="AI31" s="1117"/>
      <c r="AJ31" s="1118"/>
      <c r="AK31" s="1075">
        <v>164</v>
      </c>
      <c r="AL31" s="1066"/>
      <c r="AM31" s="1066"/>
      <c r="AN31" s="1066"/>
      <c r="AO31" s="1066"/>
      <c r="AP31" s="1066">
        <v>1408</v>
      </c>
      <c r="AQ31" s="1066"/>
      <c r="AR31" s="1066"/>
      <c r="AS31" s="1066"/>
      <c r="AT31" s="1066"/>
      <c r="AU31" s="1066">
        <v>902</v>
      </c>
      <c r="AV31" s="1066"/>
      <c r="AW31" s="1066"/>
      <c r="AX31" s="1066"/>
      <c r="AY31" s="1066"/>
      <c r="AZ31" s="1137" t="s">
        <v>591</v>
      </c>
      <c r="BA31" s="1137"/>
      <c r="BB31" s="1137"/>
      <c r="BC31" s="1137"/>
      <c r="BD31" s="1137"/>
      <c r="BE31" s="1077" t="s">
        <v>408</v>
      </c>
      <c r="BF31" s="1077"/>
      <c r="BG31" s="1077"/>
      <c r="BH31" s="1077"/>
      <c r="BI31" s="1078"/>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8"/>
    </row>
    <row r="32" spans="1:131" s="249" customFormat="1" ht="26.25" customHeight="1" x14ac:dyDescent="0.2">
      <c r="A32" s="268">
        <v>5</v>
      </c>
      <c r="B32" s="1132" t="s">
        <v>409</v>
      </c>
      <c r="C32" s="1133"/>
      <c r="D32" s="1133"/>
      <c r="E32" s="1133"/>
      <c r="F32" s="1133"/>
      <c r="G32" s="1133"/>
      <c r="H32" s="1133"/>
      <c r="I32" s="1133"/>
      <c r="J32" s="1133"/>
      <c r="K32" s="1133"/>
      <c r="L32" s="1133"/>
      <c r="M32" s="1133"/>
      <c r="N32" s="1133"/>
      <c r="O32" s="1133"/>
      <c r="P32" s="1134"/>
      <c r="Q32" s="1138">
        <v>261</v>
      </c>
      <c r="R32" s="1139"/>
      <c r="S32" s="1139"/>
      <c r="T32" s="1139"/>
      <c r="U32" s="1139"/>
      <c r="V32" s="1139">
        <v>3</v>
      </c>
      <c r="W32" s="1139"/>
      <c r="X32" s="1139"/>
      <c r="Y32" s="1139"/>
      <c r="Z32" s="1139"/>
      <c r="AA32" s="1139">
        <v>258</v>
      </c>
      <c r="AB32" s="1139"/>
      <c r="AC32" s="1139"/>
      <c r="AD32" s="1139"/>
      <c r="AE32" s="1140"/>
      <c r="AF32" s="1116">
        <v>258</v>
      </c>
      <c r="AG32" s="1117"/>
      <c r="AH32" s="1117"/>
      <c r="AI32" s="1117"/>
      <c r="AJ32" s="1118"/>
      <c r="AK32" s="1075">
        <v>146</v>
      </c>
      <c r="AL32" s="1066"/>
      <c r="AM32" s="1066"/>
      <c r="AN32" s="1066"/>
      <c r="AO32" s="1066"/>
      <c r="AP32" s="1066">
        <v>598</v>
      </c>
      <c r="AQ32" s="1066"/>
      <c r="AR32" s="1066"/>
      <c r="AS32" s="1066"/>
      <c r="AT32" s="1066"/>
      <c r="AU32" s="1066">
        <v>382</v>
      </c>
      <c r="AV32" s="1066"/>
      <c r="AW32" s="1066"/>
      <c r="AX32" s="1066"/>
      <c r="AY32" s="1066"/>
      <c r="AZ32" s="1137" t="s">
        <v>591</v>
      </c>
      <c r="BA32" s="1137"/>
      <c r="BB32" s="1137"/>
      <c r="BC32" s="1137"/>
      <c r="BD32" s="1137"/>
      <c r="BE32" s="1077" t="s">
        <v>410</v>
      </c>
      <c r="BF32" s="1077"/>
      <c r="BG32" s="1077"/>
      <c r="BH32" s="1077"/>
      <c r="BI32" s="1078"/>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8"/>
    </row>
    <row r="33" spans="1:131" s="249" customFormat="1" ht="26.25" customHeight="1" x14ac:dyDescent="0.2">
      <c r="A33" s="268">
        <v>6</v>
      </c>
      <c r="B33" s="1132" t="s">
        <v>411</v>
      </c>
      <c r="C33" s="1133"/>
      <c r="D33" s="1133"/>
      <c r="E33" s="1133"/>
      <c r="F33" s="1133"/>
      <c r="G33" s="1133"/>
      <c r="H33" s="1133"/>
      <c r="I33" s="1133"/>
      <c r="J33" s="1133"/>
      <c r="K33" s="1133"/>
      <c r="L33" s="1133"/>
      <c r="M33" s="1133"/>
      <c r="N33" s="1133"/>
      <c r="O33" s="1133"/>
      <c r="P33" s="1134"/>
      <c r="Q33" s="1138">
        <v>529</v>
      </c>
      <c r="R33" s="1139"/>
      <c r="S33" s="1139"/>
      <c r="T33" s="1139"/>
      <c r="U33" s="1139"/>
      <c r="V33" s="1139">
        <v>525</v>
      </c>
      <c r="W33" s="1139"/>
      <c r="X33" s="1139"/>
      <c r="Y33" s="1139"/>
      <c r="Z33" s="1139"/>
      <c r="AA33" s="1139">
        <v>4</v>
      </c>
      <c r="AB33" s="1139"/>
      <c r="AC33" s="1139"/>
      <c r="AD33" s="1139"/>
      <c r="AE33" s="1140"/>
      <c r="AF33" s="1116">
        <v>4</v>
      </c>
      <c r="AG33" s="1117"/>
      <c r="AH33" s="1117"/>
      <c r="AI33" s="1117"/>
      <c r="AJ33" s="1118"/>
      <c r="AK33" s="1075">
        <v>135</v>
      </c>
      <c r="AL33" s="1066"/>
      <c r="AM33" s="1066"/>
      <c r="AN33" s="1066"/>
      <c r="AO33" s="1066"/>
      <c r="AP33" s="1066">
        <v>1801</v>
      </c>
      <c r="AQ33" s="1066"/>
      <c r="AR33" s="1066"/>
      <c r="AS33" s="1066"/>
      <c r="AT33" s="1066"/>
      <c r="AU33" s="1066">
        <v>1063</v>
      </c>
      <c r="AV33" s="1066"/>
      <c r="AW33" s="1066"/>
      <c r="AX33" s="1066"/>
      <c r="AY33" s="1066"/>
      <c r="AZ33" s="1137" t="s">
        <v>591</v>
      </c>
      <c r="BA33" s="1137"/>
      <c r="BB33" s="1137"/>
      <c r="BC33" s="1137"/>
      <c r="BD33" s="1137"/>
      <c r="BE33" s="1077" t="s">
        <v>412</v>
      </c>
      <c r="BF33" s="1077"/>
      <c r="BG33" s="1077"/>
      <c r="BH33" s="1077"/>
      <c r="BI33" s="1078"/>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8"/>
    </row>
    <row r="34" spans="1:131" s="249" customFormat="1" ht="26.25" customHeight="1" x14ac:dyDescent="0.2">
      <c r="A34" s="268">
        <v>7</v>
      </c>
      <c r="B34" s="1132" t="s">
        <v>413</v>
      </c>
      <c r="C34" s="1133"/>
      <c r="D34" s="1133"/>
      <c r="E34" s="1133"/>
      <c r="F34" s="1133"/>
      <c r="G34" s="1133"/>
      <c r="H34" s="1133"/>
      <c r="I34" s="1133"/>
      <c r="J34" s="1133"/>
      <c r="K34" s="1133"/>
      <c r="L34" s="1133"/>
      <c r="M34" s="1133"/>
      <c r="N34" s="1133"/>
      <c r="O34" s="1133"/>
      <c r="P34" s="1134"/>
      <c r="Q34" s="1138">
        <v>741</v>
      </c>
      <c r="R34" s="1139"/>
      <c r="S34" s="1139"/>
      <c r="T34" s="1139"/>
      <c r="U34" s="1139"/>
      <c r="V34" s="1139">
        <v>731</v>
      </c>
      <c r="W34" s="1139"/>
      <c r="X34" s="1139"/>
      <c r="Y34" s="1139"/>
      <c r="Z34" s="1139"/>
      <c r="AA34" s="1139">
        <v>10</v>
      </c>
      <c r="AB34" s="1139"/>
      <c r="AC34" s="1139"/>
      <c r="AD34" s="1139"/>
      <c r="AE34" s="1140"/>
      <c r="AF34" s="1116">
        <v>10</v>
      </c>
      <c r="AG34" s="1117"/>
      <c r="AH34" s="1117"/>
      <c r="AI34" s="1117"/>
      <c r="AJ34" s="1118"/>
      <c r="AK34" s="1075">
        <v>281</v>
      </c>
      <c r="AL34" s="1066"/>
      <c r="AM34" s="1066"/>
      <c r="AN34" s="1066"/>
      <c r="AO34" s="1066"/>
      <c r="AP34" s="1066">
        <v>1640</v>
      </c>
      <c r="AQ34" s="1066"/>
      <c r="AR34" s="1066"/>
      <c r="AS34" s="1066"/>
      <c r="AT34" s="1066"/>
      <c r="AU34" s="1066">
        <v>1244</v>
      </c>
      <c r="AV34" s="1066"/>
      <c r="AW34" s="1066"/>
      <c r="AX34" s="1066"/>
      <c r="AY34" s="1066"/>
      <c r="AZ34" s="1137" t="s">
        <v>591</v>
      </c>
      <c r="BA34" s="1137"/>
      <c r="BB34" s="1137"/>
      <c r="BC34" s="1137"/>
      <c r="BD34" s="1137"/>
      <c r="BE34" s="1077" t="s">
        <v>412</v>
      </c>
      <c r="BF34" s="1077"/>
      <c r="BG34" s="1077"/>
      <c r="BH34" s="1077"/>
      <c r="BI34" s="1078"/>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8"/>
    </row>
    <row r="35" spans="1:131" s="249" customFormat="1" ht="26.25" customHeight="1" x14ac:dyDescent="0.2">
      <c r="A35" s="268">
        <v>8</v>
      </c>
      <c r="B35" s="1132" t="s">
        <v>414</v>
      </c>
      <c r="C35" s="1133"/>
      <c r="D35" s="1133"/>
      <c r="E35" s="1133"/>
      <c r="F35" s="1133"/>
      <c r="G35" s="1133"/>
      <c r="H35" s="1133"/>
      <c r="I35" s="1133"/>
      <c r="J35" s="1133"/>
      <c r="K35" s="1133"/>
      <c r="L35" s="1133"/>
      <c r="M35" s="1133"/>
      <c r="N35" s="1133"/>
      <c r="O35" s="1133"/>
      <c r="P35" s="1134"/>
      <c r="Q35" s="1138">
        <v>298</v>
      </c>
      <c r="R35" s="1139"/>
      <c r="S35" s="1139"/>
      <c r="T35" s="1139"/>
      <c r="U35" s="1139"/>
      <c r="V35" s="1139">
        <v>293</v>
      </c>
      <c r="W35" s="1139"/>
      <c r="X35" s="1139"/>
      <c r="Y35" s="1139"/>
      <c r="Z35" s="1139"/>
      <c r="AA35" s="1139">
        <v>5</v>
      </c>
      <c r="AB35" s="1139"/>
      <c r="AC35" s="1139"/>
      <c r="AD35" s="1139"/>
      <c r="AE35" s="1140"/>
      <c r="AF35" s="1116">
        <v>5</v>
      </c>
      <c r="AG35" s="1117"/>
      <c r="AH35" s="1117"/>
      <c r="AI35" s="1117"/>
      <c r="AJ35" s="1118"/>
      <c r="AK35" s="1075">
        <v>165</v>
      </c>
      <c r="AL35" s="1066"/>
      <c r="AM35" s="1066"/>
      <c r="AN35" s="1066"/>
      <c r="AO35" s="1066"/>
      <c r="AP35" s="1066">
        <v>684</v>
      </c>
      <c r="AQ35" s="1066"/>
      <c r="AR35" s="1066"/>
      <c r="AS35" s="1066"/>
      <c r="AT35" s="1066"/>
      <c r="AU35" s="1066">
        <v>683</v>
      </c>
      <c r="AV35" s="1066"/>
      <c r="AW35" s="1066"/>
      <c r="AX35" s="1066"/>
      <c r="AY35" s="1066"/>
      <c r="AZ35" s="1137" t="s">
        <v>591</v>
      </c>
      <c r="BA35" s="1137"/>
      <c r="BB35" s="1137"/>
      <c r="BC35" s="1137"/>
      <c r="BD35" s="1137"/>
      <c r="BE35" s="1077" t="s">
        <v>412</v>
      </c>
      <c r="BF35" s="1077"/>
      <c r="BG35" s="1077"/>
      <c r="BH35" s="1077"/>
      <c r="BI35" s="1078"/>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6"/>
      <c r="AG36" s="1117"/>
      <c r="AH36" s="1117"/>
      <c r="AI36" s="1117"/>
      <c r="AJ36" s="1118"/>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077"/>
      <c r="BF36" s="1077"/>
      <c r="BG36" s="1077"/>
      <c r="BH36" s="1077"/>
      <c r="BI36" s="1078"/>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6"/>
      <c r="AG37" s="1117"/>
      <c r="AH37" s="1117"/>
      <c r="AI37" s="1117"/>
      <c r="AJ37" s="1118"/>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077"/>
      <c r="BF37" s="1077"/>
      <c r="BG37" s="1077"/>
      <c r="BH37" s="1077"/>
      <c r="BI37" s="1078"/>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6"/>
      <c r="AG38" s="1117"/>
      <c r="AH38" s="1117"/>
      <c r="AI38" s="1117"/>
      <c r="AJ38" s="1118"/>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077"/>
      <c r="BF38" s="1077"/>
      <c r="BG38" s="1077"/>
      <c r="BH38" s="1077"/>
      <c r="BI38" s="1078"/>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6"/>
      <c r="AG39" s="1117"/>
      <c r="AH39" s="1117"/>
      <c r="AI39" s="1117"/>
      <c r="AJ39" s="1118"/>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077"/>
      <c r="BF39" s="1077"/>
      <c r="BG39" s="1077"/>
      <c r="BH39" s="1077"/>
      <c r="BI39" s="1078"/>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6"/>
      <c r="AG40" s="1117"/>
      <c r="AH40" s="1117"/>
      <c r="AI40" s="1117"/>
      <c r="AJ40" s="1118"/>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077"/>
      <c r="BF40" s="1077"/>
      <c r="BG40" s="1077"/>
      <c r="BH40" s="1077"/>
      <c r="BI40" s="1078"/>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6"/>
      <c r="AG41" s="1117"/>
      <c r="AH41" s="1117"/>
      <c r="AI41" s="1117"/>
      <c r="AJ41" s="1118"/>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077"/>
      <c r="BF41" s="1077"/>
      <c r="BG41" s="1077"/>
      <c r="BH41" s="1077"/>
      <c r="BI41" s="1078"/>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6"/>
      <c r="AG42" s="1117"/>
      <c r="AH42" s="1117"/>
      <c r="AI42" s="1117"/>
      <c r="AJ42" s="1118"/>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077"/>
      <c r="BF42" s="1077"/>
      <c r="BG42" s="1077"/>
      <c r="BH42" s="1077"/>
      <c r="BI42" s="1078"/>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6"/>
      <c r="AG43" s="1117"/>
      <c r="AH43" s="1117"/>
      <c r="AI43" s="1117"/>
      <c r="AJ43" s="1118"/>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077"/>
      <c r="BF43" s="1077"/>
      <c r="BG43" s="1077"/>
      <c r="BH43" s="1077"/>
      <c r="BI43" s="1078"/>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6"/>
      <c r="AG44" s="1117"/>
      <c r="AH44" s="1117"/>
      <c r="AI44" s="1117"/>
      <c r="AJ44" s="1118"/>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077"/>
      <c r="BF44" s="1077"/>
      <c r="BG44" s="1077"/>
      <c r="BH44" s="1077"/>
      <c r="BI44" s="1078"/>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6"/>
      <c r="AG45" s="1117"/>
      <c r="AH45" s="1117"/>
      <c r="AI45" s="1117"/>
      <c r="AJ45" s="1118"/>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077"/>
      <c r="BF45" s="1077"/>
      <c r="BG45" s="1077"/>
      <c r="BH45" s="1077"/>
      <c r="BI45" s="1078"/>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6"/>
      <c r="AG46" s="1117"/>
      <c r="AH46" s="1117"/>
      <c r="AI46" s="1117"/>
      <c r="AJ46" s="1118"/>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077"/>
      <c r="BF46" s="1077"/>
      <c r="BG46" s="1077"/>
      <c r="BH46" s="1077"/>
      <c r="BI46" s="1078"/>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6"/>
      <c r="AG47" s="1117"/>
      <c r="AH47" s="1117"/>
      <c r="AI47" s="1117"/>
      <c r="AJ47" s="1118"/>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077"/>
      <c r="BF47" s="1077"/>
      <c r="BG47" s="1077"/>
      <c r="BH47" s="1077"/>
      <c r="BI47" s="1078"/>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6"/>
      <c r="AG48" s="1117"/>
      <c r="AH48" s="1117"/>
      <c r="AI48" s="1117"/>
      <c r="AJ48" s="1118"/>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077"/>
      <c r="BF48" s="1077"/>
      <c r="BG48" s="1077"/>
      <c r="BH48" s="1077"/>
      <c r="BI48" s="1078"/>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6"/>
      <c r="AG49" s="1117"/>
      <c r="AH49" s="1117"/>
      <c r="AI49" s="1117"/>
      <c r="AJ49" s="1118"/>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077"/>
      <c r="BF49" s="1077"/>
      <c r="BG49" s="1077"/>
      <c r="BH49" s="1077"/>
      <c r="BI49" s="1078"/>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20"/>
      <c r="S50" s="1120"/>
      <c r="T50" s="1120"/>
      <c r="U50" s="1120"/>
      <c r="V50" s="1120"/>
      <c r="W50" s="1120"/>
      <c r="X50" s="1120"/>
      <c r="Y50" s="1120"/>
      <c r="Z50" s="1120"/>
      <c r="AA50" s="1120"/>
      <c r="AB50" s="1120"/>
      <c r="AC50" s="1120"/>
      <c r="AD50" s="1120"/>
      <c r="AE50" s="1136"/>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077"/>
      <c r="BF50" s="1077"/>
      <c r="BG50" s="1077"/>
      <c r="BH50" s="1077"/>
      <c r="BI50" s="1078"/>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20"/>
      <c r="S51" s="1120"/>
      <c r="T51" s="1120"/>
      <c r="U51" s="1120"/>
      <c r="V51" s="1120"/>
      <c r="W51" s="1120"/>
      <c r="X51" s="1120"/>
      <c r="Y51" s="1120"/>
      <c r="Z51" s="1120"/>
      <c r="AA51" s="1120"/>
      <c r="AB51" s="1120"/>
      <c r="AC51" s="1120"/>
      <c r="AD51" s="1120"/>
      <c r="AE51" s="1136"/>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077"/>
      <c r="BF51" s="1077"/>
      <c r="BG51" s="1077"/>
      <c r="BH51" s="1077"/>
      <c r="BI51" s="1078"/>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20"/>
      <c r="S52" s="1120"/>
      <c r="T52" s="1120"/>
      <c r="U52" s="1120"/>
      <c r="V52" s="1120"/>
      <c r="W52" s="1120"/>
      <c r="X52" s="1120"/>
      <c r="Y52" s="1120"/>
      <c r="Z52" s="1120"/>
      <c r="AA52" s="1120"/>
      <c r="AB52" s="1120"/>
      <c r="AC52" s="1120"/>
      <c r="AD52" s="1120"/>
      <c r="AE52" s="1136"/>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077"/>
      <c r="BF52" s="1077"/>
      <c r="BG52" s="1077"/>
      <c r="BH52" s="1077"/>
      <c r="BI52" s="1078"/>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20"/>
      <c r="S53" s="1120"/>
      <c r="T53" s="1120"/>
      <c r="U53" s="1120"/>
      <c r="V53" s="1120"/>
      <c r="W53" s="1120"/>
      <c r="X53" s="1120"/>
      <c r="Y53" s="1120"/>
      <c r="Z53" s="1120"/>
      <c r="AA53" s="1120"/>
      <c r="AB53" s="1120"/>
      <c r="AC53" s="1120"/>
      <c r="AD53" s="1120"/>
      <c r="AE53" s="1136"/>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077"/>
      <c r="BF53" s="1077"/>
      <c r="BG53" s="1077"/>
      <c r="BH53" s="1077"/>
      <c r="BI53" s="1078"/>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20"/>
      <c r="S54" s="1120"/>
      <c r="T54" s="1120"/>
      <c r="U54" s="1120"/>
      <c r="V54" s="1120"/>
      <c r="W54" s="1120"/>
      <c r="X54" s="1120"/>
      <c r="Y54" s="1120"/>
      <c r="Z54" s="1120"/>
      <c r="AA54" s="1120"/>
      <c r="AB54" s="1120"/>
      <c r="AC54" s="1120"/>
      <c r="AD54" s="1120"/>
      <c r="AE54" s="1136"/>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077"/>
      <c r="BF54" s="1077"/>
      <c r="BG54" s="1077"/>
      <c r="BH54" s="1077"/>
      <c r="BI54" s="1078"/>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20"/>
      <c r="S55" s="1120"/>
      <c r="T55" s="1120"/>
      <c r="U55" s="1120"/>
      <c r="V55" s="1120"/>
      <c r="W55" s="1120"/>
      <c r="X55" s="1120"/>
      <c r="Y55" s="1120"/>
      <c r="Z55" s="1120"/>
      <c r="AA55" s="1120"/>
      <c r="AB55" s="1120"/>
      <c r="AC55" s="1120"/>
      <c r="AD55" s="1120"/>
      <c r="AE55" s="1136"/>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077"/>
      <c r="BF55" s="1077"/>
      <c r="BG55" s="1077"/>
      <c r="BH55" s="1077"/>
      <c r="BI55" s="1078"/>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20"/>
      <c r="S56" s="1120"/>
      <c r="T56" s="1120"/>
      <c r="U56" s="1120"/>
      <c r="V56" s="1120"/>
      <c r="W56" s="1120"/>
      <c r="X56" s="1120"/>
      <c r="Y56" s="1120"/>
      <c r="Z56" s="1120"/>
      <c r="AA56" s="1120"/>
      <c r="AB56" s="1120"/>
      <c r="AC56" s="1120"/>
      <c r="AD56" s="1120"/>
      <c r="AE56" s="1136"/>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077"/>
      <c r="BF56" s="1077"/>
      <c r="BG56" s="1077"/>
      <c r="BH56" s="1077"/>
      <c r="BI56" s="1078"/>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20"/>
      <c r="S57" s="1120"/>
      <c r="T57" s="1120"/>
      <c r="U57" s="1120"/>
      <c r="V57" s="1120"/>
      <c r="W57" s="1120"/>
      <c r="X57" s="1120"/>
      <c r="Y57" s="1120"/>
      <c r="Z57" s="1120"/>
      <c r="AA57" s="1120"/>
      <c r="AB57" s="1120"/>
      <c r="AC57" s="1120"/>
      <c r="AD57" s="1120"/>
      <c r="AE57" s="1136"/>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077"/>
      <c r="BF57" s="1077"/>
      <c r="BG57" s="1077"/>
      <c r="BH57" s="1077"/>
      <c r="BI57" s="1078"/>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20"/>
      <c r="S58" s="1120"/>
      <c r="T58" s="1120"/>
      <c r="U58" s="1120"/>
      <c r="V58" s="1120"/>
      <c r="W58" s="1120"/>
      <c r="X58" s="1120"/>
      <c r="Y58" s="1120"/>
      <c r="Z58" s="1120"/>
      <c r="AA58" s="1120"/>
      <c r="AB58" s="1120"/>
      <c r="AC58" s="1120"/>
      <c r="AD58" s="1120"/>
      <c r="AE58" s="1136"/>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077"/>
      <c r="BF58" s="1077"/>
      <c r="BG58" s="1077"/>
      <c r="BH58" s="1077"/>
      <c r="BI58" s="1078"/>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20"/>
      <c r="S59" s="1120"/>
      <c r="T59" s="1120"/>
      <c r="U59" s="1120"/>
      <c r="V59" s="1120"/>
      <c r="W59" s="1120"/>
      <c r="X59" s="1120"/>
      <c r="Y59" s="1120"/>
      <c r="Z59" s="1120"/>
      <c r="AA59" s="1120"/>
      <c r="AB59" s="1120"/>
      <c r="AC59" s="1120"/>
      <c r="AD59" s="1120"/>
      <c r="AE59" s="1136"/>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077"/>
      <c r="BF59" s="1077"/>
      <c r="BG59" s="1077"/>
      <c r="BH59" s="1077"/>
      <c r="BI59" s="1078"/>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20"/>
      <c r="S60" s="1120"/>
      <c r="T60" s="1120"/>
      <c r="U60" s="1120"/>
      <c r="V60" s="1120"/>
      <c r="W60" s="1120"/>
      <c r="X60" s="1120"/>
      <c r="Y60" s="1120"/>
      <c r="Z60" s="1120"/>
      <c r="AA60" s="1120"/>
      <c r="AB60" s="1120"/>
      <c r="AC60" s="1120"/>
      <c r="AD60" s="1120"/>
      <c r="AE60" s="1136"/>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077"/>
      <c r="BF60" s="1077"/>
      <c r="BG60" s="1077"/>
      <c r="BH60" s="1077"/>
      <c r="BI60" s="1078"/>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20"/>
      <c r="S61" s="1120"/>
      <c r="T61" s="1120"/>
      <c r="U61" s="1120"/>
      <c r="V61" s="1120"/>
      <c r="W61" s="1120"/>
      <c r="X61" s="1120"/>
      <c r="Y61" s="1120"/>
      <c r="Z61" s="1120"/>
      <c r="AA61" s="1120"/>
      <c r="AB61" s="1120"/>
      <c r="AC61" s="1120"/>
      <c r="AD61" s="1120"/>
      <c r="AE61" s="1136"/>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077"/>
      <c r="BF61" s="1077"/>
      <c r="BG61" s="1077"/>
      <c r="BH61" s="1077"/>
      <c r="BI61" s="1078"/>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20"/>
      <c r="S62" s="1120"/>
      <c r="T62" s="1120"/>
      <c r="U62" s="1120"/>
      <c r="V62" s="1120"/>
      <c r="W62" s="1120"/>
      <c r="X62" s="1120"/>
      <c r="Y62" s="1120"/>
      <c r="Z62" s="1120"/>
      <c r="AA62" s="1120"/>
      <c r="AB62" s="1120"/>
      <c r="AC62" s="1120"/>
      <c r="AD62" s="1120"/>
      <c r="AE62" s="1136"/>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077"/>
      <c r="BF62" s="1077"/>
      <c r="BG62" s="1077"/>
      <c r="BH62" s="1077"/>
      <c r="BI62" s="1078"/>
      <c r="BJ62" s="1129" t="s">
        <v>415</v>
      </c>
      <c r="BK62" s="1130"/>
      <c r="BL62" s="1130"/>
      <c r="BM62" s="1130"/>
      <c r="BN62" s="1131"/>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8"/>
    </row>
    <row r="63" spans="1:131" s="249" customFormat="1" ht="26.25" customHeight="1" thickBot="1" x14ac:dyDescent="0.25">
      <c r="A63" s="266" t="s">
        <v>392</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424</v>
      </c>
      <c r="AG63" s="1054"/>
      <c r="AH63" s="1054"/>
      <c r="AI63" s="1054"/>
      <c r="AJ63" s="1127"/>
      <c r="AK63" s="1128"/>
      <c r="AL63" s="1058"/>
      <c r="AM63" s="1058"/>
      <c r="AN63" s="1058"/>
      <c r="AO63" s="1058"/>
      <c r="AP63" s="1054">
        <v>6131</v>
      </c>
      <c r="AQ63" s="1054"/>
      <c r="AR63" s="1054"/>
      <c r="AS63" s="1054"/>
      <c r="AT63" s="1054"/>
      <c r="AU63" s="1054">
        <v>4274</v>
      </c>
      <c r="AV63" s="1054"/>
      <c r="AW63" s="1054"/>
      <c r="AX63" s="1054"/>
      <c r="AY63" s="1054"/>
      <c r="AZ63" s="1122"/>
      <c r="BA63" s="1122"/>
      <c r="BB63" s="1122"/>
      <c r="BC63" s="1122"/>
      <c r="BD63" s="1122"/>
      <c r="BE63" s="1055"/>
      <c r="BF63" s="1055"/>
      <c r="BG63" s="1055"/>
      <c r="BH63" s="1055"/>
      <c r="BI63" s="1056"/>
      <c r="BJ63" s="1123" t="s">
        <v>417</v>
      </c>
      <c r="BK63" s="1046"/>
      <c r="BL63" s="1046"/>
      <c r="BM63" s="1046"/>
      <c r="BN63" s="1124"/>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8"/>
    </row>
    <row r="66" spans="1:131" s="249" customFormat="1" ht="26.25" customHeight="1" x14ac:dyDescent="0.2">
      <c r="A66" s="1092" t="s">
        <v>419</v>
      </c>
      <c r="B66" s="1093"/>
      <c r="C66" s="1093"/>
      <c r="D66" s="1093"/>
      <c r="E66" s="1093"/>
      <c r="F66" s="1093"/>
      <c r="G66" s="1093"/>
      <c r="H66" s="1093"/>
      <c r="I66" s="1093"/>
      <c r="J66" s="1093"/>
      <c r="K66" s="1093"/>
      <c r="L66" s="1093"/>
      <c r="M66" s="1093"/>
      <c r="N66" s="1093"/>
      <c r="O66" s="1093"/>
      <c r="P66" s="1094"/>
      <c r="Q66" s="1098" t="s">
        <v>420</v>
      </c>
      <c r="R66" s="1099"/>
      <c r="S66" s="1099"/>
      <c r="T66" s="1099"/>
      <c r="U66" s="1100"/>
      <c r="V66" s="1098" t="s">
        <v>421</v>
      </c>
      <c r="W66" s="1099"/>
      <c r="X66" s="1099"/>
      <c r="Y66" s="1099"/>
      <c r="Z66" s="1100"/>
      <c r="AA66" s="1098" t="s">
        <v>398</v>
      </c>
      <c r="AB66" s="1099"/>
      <c r="AC66" s="1099"/>
      <c r="AD66" s="1099"/>
      <c r="AE66" s="1100"/>
      <c r="AF66" s="1104" t="s">
        <v>399</v>
      </c>
      <c r="AG66" s="1105"/>
      <c r="AH66" s="1105"/>
      <c r="AI66" s="1105"/>
      <c r="AJ66" s="1106"/>
      <c r="AK66" s="1098" t="s">
        <v>422</v>
      </c>
      <c r="AL66" s="1093"/>
      <c r="AM66" s="1093"/>
      <c r="AN66" s="1093"/>
      <c r="AO66" s="1094"/>
      <c r="AP66" s="1098" t="s">
        <v>423</v>
      </c>
      <c r="AQ66" s="1099"/>
      <c r="AR66" s="1099"/>
      <c r="AS66" s="1099"/>
      <c r="AT66" s="1100"/>
      <c r="AU66" s="1098" t="s">
        <v>424</v>
      </c>
      <c r="AV66" s="1099"/>
      <c r="AW66" s="1099"/>
      <c r="AX66" s="1099"/>
      <c r="AY66" s="1100"/>
      <c r="AZ66" s="1098" t="s">
        <v>377</v>
      </c>
      <c r="BA66" s="1099"/>
      <c r="BB66" s="1099"/>
      <c r="BC66" s="1099"/>
      <c r="BD66" s="1114"/>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2" t="s">
        <v>581</v>
      </c>
      <c r="C68" s="1083"/>
      <c r="D68" s="1083"/>
      <c r="E68" s="1083"/>
      <c r="F68" s="1083"/>
      <c r="G68" s="1083"/>
      <c r="H68" s="1083"/>
      <c r="I68" s="1083"/>
      <c r="J68" s="1083"/>
      <c r="K68" s="1083"/>
      <c r="L68" s="1083"/>
      <c r="M68" s="1083"/>
      <c r="N68" s="1083"/>
      <c r="O68" s="1083"/>
      <c r="P68" s="1084"/>
      <c r="Q68" s="1085">
        <v>4383</v>
      </c>
      <c r="R68" s="1079"/>
      <c r="S68" s="1079"/>
      <c r="T68" s="1079"/>
      <c r="U68" s="1079"/>
      <c r="V68" s="1079">
        <v>3497</v>
      </c>
      <c r="W68" s="1079"/>
      <c r="X68" s="1079"/>
      <c r="Y68" s="1079"/>
      <c r="Z68" s="1079"/>
      <c r="AA68" s="1079">
        <v>886</v>
      </c>
      <c r="AB68" s="1079"/>
      <c r="AC68" s="1079"/>
      <c r="AD68" s="1079"/>
      <c r="AE68" s="1079"/>
      <c r="AF68" s="1079">
        <v>886</v>
      </c>
      <c r="AG68" s="1079"/>
      <c r="AH68" s="1079"/>
      <c r="AI68" s="1079"/>
      <c r="AJ68" s="1079"/>
      <c r="AK68" s="1079">
        <v>0</v>
      </c>
      <c r="AL68" s="1079"/>
      <c r="AM68" s="1079"/>
      <c r="AN68" s="1079"/>
      <c r="AO68" s="1079"/>
      <c r="AP68" s="1079" t="s">
        <v>591</v>
      </c>
      <c r="AQ68" s="1079"/>
      <c r="AR68" s="1079"/>
      <c r="AS68" s="1079"/>
      <c r="AT68" s="1079"/>
      <c r="AU68" s="1079" t="s">
        <v>591</v>
      </c>
      <c r="AV68" s="1079"/>
      <c r="AW68" s="1079"/>
      <c r="AX68" s="1079"/>
      <c r="AY68" s="1079"/>
      <c r="AZ68" s="1080"/>
      <c r="BA68" s="1080"/>
      <c r="BB68" s="1080"/>
      <c r="BC68" s="1080"/>
      <c r="BD68" s="1081"/>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582</v>
      </c>
      <c r="C69" s="1070"/>
      <c r="D69" s="1070"/>
      <c r="E69" s="1070"/>
      <c r="F69" s="1070"/>
      <c r="G69" s="1070"/>
      <c r="H69" s="1070"/>
      <c r="I69" s="1070"/>
      <c r="J69" s="1070"/>
      <c r="K69" s="1070"/>
      <c r="L69" s="1070"/>
      <c r="M69" s="1070"/>
      <c r="N69" s="1070"/>
      <c r="O69" s="1070"/>
      <c r="P69" s="1071"/>
      <c r="Q69" s="1072">
        <v>89</v>
      </c>
      <c r="R69" s="1066"/>
      <c r="S69" s="1066"/>
      <c r="T69" s="1066"/>
      <c r="U69" s="1066"/>
      <c r="V69" s="1066">
        <v>82</v>
      </c>
      <c r="W69" s="1066"/>
      <c r="X69" s="1066"/>
      <c r="Y69" s="1066"/>
      <c r="Z69" s="1066"/>
      <c r="AA69" s="1066">
        <v>7</v>
      </c>
      <c r="AB69" s="1066"/>
      <c r="AC69" s="1066"/>
      <c r="AD69" s="1066"/>
      <c r="AE69" s="1066"/>
      <c r="AF69" s="1066">
        <v>7</v>
      </c>
      <c r="AG69" s="1066"/>
      <c r="AH69" s="1066"/>
      <c r="AI69" s="1066"/>
      <c r="AJ69" s="1066"/>
      <c r="AK69" s="1066">
        <v>0</v>
      </c>
      <c r="AL69" s="1066"/>
      <c r="AM69" s="1066"/>
      <c r="AN69" s="1066"/>
      <c r="AO69" s="1066"/>
      <c r="AP69" s="1066" t="s">
        <v>591</v>
      </c>
      <c r="AQ69" s="1066"/>
      <c r="AR69" s="1066"/>
      <c r="AS69" s="1066"/>
      <c r="AT69" s="1066"/>
      <c r="AU69" s="1066" t="s">
        <v>591</v>
      </c>
      <c r="AV69" s="1066"/>
      <c r="AW69" s="1066"/>
      <c r="AX69" s="1066"/>
      <c r="AY69" s="1066"/>
      <c r="AZ69" s="1077"/>
      <c r="BA69" s="1077"/>
      <c r="BB69" s="1077"/>
      <c r="BC69" s="1077"/>
      <c r="BD69" s="107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583</v>
      </c>
      <c r="C70" s="1070"/>
      <c r="D70" s="1070"/>
      <c r="E70" s="1070"/>
      <c r="F70" s="1070"/>
      <c r="G70" s="1070"/>
      <c r="H70" s="1070"/>
      <c r="I70" s="1070"/>
      <c r="J70" s="1070"/>
      <c r="K70" s="1070"/>
      <c r="L70" s="1070"/>
      <c r="M70" s="1070"/>
      <c r="N70" s="1070"/>
      <c r="O70" s="1070"/>
      <c r="P70" s="1071"/>
      <c r="Q70" s="1072">
        <v>497</v>
      </c>
      <c r="R70" s="1066"/>
      <c r="S70" s="1066"/>
      <c r="T70" s="1066"/>
      <c r="U70" s="1066"/>
      <c r="V70" s="1066">
        <v>463</v>
      </c>
      <c r="W70" s="1066"/>
      <c r="X70" s="1066"/>
      <c r="Y70" s="1066"/>
      <c r="Z70" s="1066"/>
      <c r="AA70" s="1066">
        <v>34</v>
      </c>
      <c r="AB70" s="1066"/>
      <c r="AC70" s="1066"/>
      <c r="AD70" s="1066"/>
      <c r="AE70" s="1066"/>
      <c r="AF70" s="1066">
        <v>34</v>
      </c>
      <c r="AG70" s="1066"/>
      <c r="AH70" s="1066"/>
      <c r="AI70" s="1066"/>
      <c r="AJ70" s="1066"/>
      <c r="AK70" s="1066">
        <v>0</v>
      </c>
      <c r="AL70" s="1066"/>
      <c r="AM70" s="1066"/>
      <c r="AN70" s="1066"/>
      <c r="AO70" s="1066"/>
      <c r="AP70" s="1066" t="s">
        <v>591</v>
      </c>
      <c r="AQ70" s="1066"/>
      <c r="AR70" s="1066"/>
      <c r="AS70" s="1066"/>
      <c r="AT70" s="1066"/>
      <c r="AU70" s="1066" t="s">
        <v>591</v>
      </c>
      <c r="AV70" s="1066"/>
      <c r="AW70" s="1066"/>
      <c r="AX70" s="1066"/>
      <c r="AY70" s="1066"/>
      <c r="AZ70" s="1077"/>
      <c r="BA70" s="1077"/>
      <c r="BB70" s="1077"/>
      <c r="BC70" s="1077"/>
      <c r="BD70" s="107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584</v>
      </c>
      <c r="C71" s="1070"/>
      <c r="D71" s="1070"/>
      <c r="E71" s="1070"/>
      <c r="F71" s="1070"/>
      <c r="G71" s="1070"/>
      <c r="H71" s="1070"/>
      <c r="I71" s="1070"/>
      <c r="J71" s="1070"/>
      <c r="K71" s="1070"/>
      <c r="L71" s="1070"/>
      <c r="M71" s="1070"/>
      <c r="N71" s="1070"/>
      <c r="O71" s="1070"/>
      <c r="P71" s="1071"/>
      <c r="Q71" s="1072">
        <v>107279</v>
      </c>
      <c r="R71" s="1066"/>
      <c r="S71" s="1066"/>
      <c r="T71" s="1066"/>
      <c r="U71" s="1066"/>
      <c r="V71" s="1066">
        <v>102546</v>
      </c>
      <c r="W71" s="1066"/>
      <c r="X71" s="1066"/>
      <c r="Y71" s="1066"/>
      <c r="Z71" s="1066"/>
      <c r="AA71" s="1066">
        <v>4733</v>
      </c>
      <c r="AB71" s="1066"/>
      <c r="AC71" s="1066"/>
      <c r="AD71" s="1066"/>
      <c r="AE71" s="1066"/>
      <c r="AF71" s="1066">
        <v>4733</v>
      </c>
      <c r="AG71" s="1066"/>
      <c r="AH71" s="1066"/>
      <c r="AI71" s="1066"/>
      <c r="AJ71" s="1066"/>
      <c r="AK71" s="1066">
        <v>399</v>
      </c>
      <c r="AL71" s="1066"/>
      <c r="AM71" s="1066"/>
      <c r="AN71" s="1066"/>
      <c r="AO71" s="1066"/>
      <c r="AP71" s="1066" t="s">
        <v>591</v>
      </c>
      <c r="AQ71" s="1066"/>
      <c r="AR71" s="1066"/>
      <c r="AS71" s="1066"/>
      <c r="AT71" s="1066"/>
      <c r="AU71" s="1066" t="s">
        <v>591</v>
      </c>
      <c r="AV71" s="1066"/>
      <c r="AW71" s="1066"/>
      <c r="AX71" s="1066"/>
      <c r="AY71" s="1066"/>
      <c r="AZ71" s="1077"/>
      <c r="BA71" s="1077"/>
      <c r="BB71" s="1077"/>
      <c r="BC71" s="1077"/>
      <c r="BD71" s="107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585</v>
      </c>
      <c r="C72" s="1070"/>
      <c r="D72" s="1070"/>
      <c r="E72" s="1070"/>
      <c r="F72" s="1070"/>
      <c r="G72" s="1070"/>
      <c r="H72" s="1070"/>
      <c r="I72" s="1070"/>
      <c r="J72" s="1070"/>
      <c r="K72" s="1070"/>
      <c r="L72" s="1070"/>
      <c r="M72" s="1070"/>
      <c r="N72" s="1070"/>
      <c r="O72" s="1070"/>
      <c r="P72" s="1071"/>
      <c r="Q72" s="1072">
        <v>119</v>
      </c>
      <c r="R72" s="1066"/>
      <c r="S72" s="1066"/>
      <c r="T72" s="1066"/>
      <c r="U72" s="1066"/>
      <c r="V72" s="1066">
        <v>113</v>
      </c>
      <c r="W72" s="1066"/>
      <c r="X72" s="1066"/>
      <c r="Y72" s="1066"/>
      <c r="Z72" s="1066"/>
      <c r="AA72" s="1066">
        <v>6</v>
      </c>
      <c r="AB72" s="1066"/>
      <c r="AC72" s="1066"/>
      <c r="AD72" s="1066"/>
      <c r="AE72" s="1066"/>
      <c r="AF72" s="1066">
        <v>6</v>
      </c>
      <c r="AG72" s="1066"/>
      <c r="AH72" s="1066"/>
      <c r="AI72" s="1066"/>
      <c r="AJ72" s="1066"/>
      <c r="AK72" s="1066">
        <v>0</v>
      </c>
      <c r="AL72" s="1066"/>
      <c r="AM72" s="1066"/>
      <c r="AN72" s="1066"/>
      <c r="AO72" s="1066"/>
      <c r="AP72" s="1066" t="s">
        <v>591</v>
      </c>
      <c r="AQ72" s="1066"/>
      <c r="AR72" s="1066"/>
      <c r="AS72" s="1066"/>
      <c r="AT72" s="1066"/>
      <c r="AU72" s="1066" t="s">
        <v>591</v>
      </c>
      <c r="AV72" s="1066"/>
      <c r="AW72" s="1066"/>
      <c r="AX72" s="1066"/>
      <c r="AY72" s="1066"/>
      <c r="AZ72" s="1077"/>
      <c r="BA72" s="1077"/>
      <c r="BB72" s="1077"/>
      <c r="BC72" s="1077"/>
      <c r="BD72" s="107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586</v>
      </c>
      <c r="C73" s="1070"/>
      <c r="D73" s="1070"/>
      <c r="E73" s="1070"/>
      <c r="F73" s="1070"/>
      <c r="G73" s="1070"/>
      <c r="H73" s="1070"/>
      <c r="I73" s="1070"/>
      <c r="J73" s="1070"/>
      <c r="K73" s="1070"/>
      <c r="L73" s="1070"/>
      <c r="M73" s="1070"/>
      <c r="N73" s="1070"/>
      <c r="O73" s="1070"/>
      <c r="P73" s="1071"/>
      <c r="Q73" s="1072">
        <v>1494</v>
      </c>
      <c r="R73" s="1066"/>
      <c r="S73" s="1066"/>
      <c r="T73" s="1066"/>
      <c r="U73" s="1066"/>
      <c r="V73" s="1066">
        <v>1424</v>
      </c>
      <c r="W73" s="1066"/>
      <c r="X73" s="1066"/>
      <c r="Y73" s="1066"/>
      <c r="Z73" s="1066"/>
      <c r="AA73" s="1066">
        <v>70</v>
      </c>
      <c r="AB73" s="1066"/>
      <c r="AC73" s="1066"/>
      <c r="AD73" s="1066"/>
      <c r="AE73" s="1066"/>
      <c r="AF73" s="1066">
        <v>70</v>
      </c>
      <c r="AG73" s="1066"/>
      <c r="AH73" s="1066"/>
      <c r="AI73" s="1066"/>
      <c r="AJ73" s="1066"/>
      <c r="AK73" s="1066">
        <v>0</v>
      </c>
      <c r="AL73" s="1066"/>
      <c r="AM73" s="1066"/>
      <c r="AN73" s="1066"/>
      <c r="AO73" s="1066"/>
      <c r="AP73" s="1066">
        <v>1003</v>
      </c>
      <c r="AQ73" s="1066"/>
      <c r="AR73" s="1066"/>
      <c r="AS73" s="1066"/>
      <c r="AT73" s="1066"/>
      <c r="AU73" s="1066">
        <v>386</v>
      </c>
      <c r="AV73" s="1066"/>
      <c r="AW73" s="1066"/>
      <c r="AX73" s="1066"/>
      <c r="AY73" s="1066"/>
      <c r="AZ73" s="1077"/>
      <c r="BA73" s="1077"/>
      <c r="BB73" s="1077"/>
      <c r="BC73" s="1077"/>
      <c r="BD73" s="107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587</v>
      </c>
      <c r="C74" s="1070"/>
      <c r="D74" s="1070"/>
      <c r="E74" s="1070"/>
      <c r="F74" s="1070"/>
      <c r="G74" s="1070"/>
      <c r="H74" s="1070"/>
      <c r="I74" s="1070"/>
      <c r="J74" s="1070"/>
      <c r="K74" s="1070"/>
      <c r="L74" s="1070"/>
      <c r="M74" s="1070"/>
      <c r="N74" s="1070"/>
      <c r="O74" s="1070"/>
      <c r="P74" s="1071"/>
      <c r="Q74" s="1072">
        <v>1536</v>
      </c>
      <c r="R74" s="1066"/>
      <c r="S74" s="1066"/>
      <c r="T74" s="1066"/>
      <c r="U74" s="1066"/>
      <c r="V74" s="1066">
        <v>1528</v>
      </c>
      <c r="W74" s="1066"/>
      <c r="X74" s="1066"/>
      <c r="Y74" s="1066"/>
      <c r="Z74" s="1066"/>
      <c r="AA74" s="1066">
        <v>8</v>
      </c>
      <c r="AB74" s="1066"/>
      <c r="AC74" s="1066"/>
      <c r="AD74" s="1066"/>
      <c r="AE74" s="1066"/>
      <c r="AF74" s="1066">
        <v>8</v>
      </c>
      <c r="AG74" s="1066"/>
      <c r="AH74" s="1066"/>
      <c r="AI74" s="1066"/>
      <c r="AJ74" s="1066"/>
      <c r="AK74" s="1066">
        <v>22</v>
      </c>
      <c r="AL74" s="1066"/>
      <c r="AM74" s="1066"/>
      <c r="AN74" s="1066"/>
      <c r="AO74" s="1066"/>
      <c r="AP74" s="1066">
        <v>1159</v>
      </c>
      <c r="AQ74" s="1066"/>
      <c r="AR74" s="1066"/>
      <c r="AS74" s="1066"/>
      <c r="AT74" s="1066"/>
      <c r="AU74" s="1066">
        <v>273</v>
      </c>
      <c r="AV74" s="1066"/>
      <c r="AW74" s="1066"/>
      <c r="AX74" s="1066"/>
      <c r="AY74" s="1066"/>
      <c r="AZ74" s="1077"/>
      <c r="BA74" s="1077"/>
      <c r="BB74" s="1077"/>
      <c r="BC74" s="1077"/>
      <c r="BD74" s="107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588</v>
      </c>
      <c r="C75" s="1070"/>
      <c r="D75" s="1070"/>
      <c r="E75" s="1070"/>
      <c r="F75" s="1070"/>
      <c r="G75" s="1070"/>
      <c r="H75" s="1070"/>
      <c r="I75" s="1070"/>
      <c r="J75" s="1070"/>
      <c r="K75" s="1070"/>
      <c r="L75" s="1070"/>
      <c r="M75" s="1070"/>
      <c r="N75" s="1070"/>
      <c r="O75" s="1070"/>
      <c r="P75" s="1071"/>
      <c r="Q75" s="1073">
        <v>404</v>
      </c>
      <c r="R75" s="1074"/>
      <c r="S75" s="1074"/>
      <c r="T75" s="1074"/>
      <c r="U75" s="1075"/>
      <c r="V75" s="1076">
        <v>374</v>
      </c>
      <c r="W75" s="1074"/>
      <c r="X75" s="1074"/>
      <c r="Y75" s="1074"/>
      <c r="Z75" s="1075"/>
      <c r="AA75" s="1076">
        <v>30</v>
      </c>
      <c r="AB75" s="1074"/>
      <c r="AC75" s="1074"/>
      <c r="AD75" s="1074"/>
      <c r="AE75" s="1075"/>
      <c r="AF75" s="1076">
        <v>253</v>
      </c>
      <c r="AG75" s="1074"/>
      <c r="AH75" s="1074"/>
      <c r="AI75" s="1074"/>
      <c r="AJ75" s="1075"/>
      <c r="AK75" s="1076">
        <v>206</v>
      </c>
      <c r="AL75" s="1074"/>
      <c r="AM75" s="1074"/>
      <c r="AN75" s="1074"/>
      <c r="AO75" s="1075"/>
      <c r="AP75" s="1076">
        <v>1347</v>
      </c>
      <c r="AQ75" s="1074"/>
      <c r="AR75" s="1074"/>
      <c r="AS75" s="1074"/>
      <c r="AT75" s="1075"/>
      <c r="AU75" s="1076" t="s">
        <v>591</v>
      </c>
      <c r="AV75" s="1074"/>
      <c r="AW75" s="1074"/>
      <c r="AX75" s="1074"/>
      <c r="AY75" s="1075"/>
      <c r="AZ75" s="1077"/>
      <c r="BA75" s="1077"/>
      <c r="BB75" s="1077"/>
      <c r="BC75" s="1077"/>
      <c r="BD75" s="107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589</v>
      </c>
      <c r="C76" s="1070"/>
      <c r="D76" s="1070"/>
      <c r="E76" s="1070"/>
      <c r="F76" s="1070"/>
      <c r="G76" s="1070"/>
      <c r="H76" s="1070"/>
      <c r="I76" s="1070"/>
      <c r="J76" s="1070"/>
      <c r="K76" s="1070"/>
      <c r="L76" s="1070"/>
      <c r="M76" s="1070"/>
      <c r="N76" s="1070"/>
      <c r="O76" s="1070"/>
      <c r="P76" s="1071"/>
      <c r="Q76" s="1073">
        <v>818</v>
      </c>
      <c r="R76" s="1074"/>
      <c r="S76" s="1074"/>
      <c r="T76" s="1074"/>
      <c r="U76" s="1075"/>
      <c r="V76" s="1076">
        <v>768</v>
      </c>
      <c r="W76" s="1074"/>
      <c r="X76" s="1074"/>
      <c r="Y76" s="1074"/>
      <c r="Z76" s="1075"/>
      <c r="AA76" s="1076">
        <v>50</v>
      </c>
      <c r="AB76" s="1074"/>
      <c r="AC76" s="1074"/>
      <c r="AD76" s="1074"/>
      <c r="AE76" s="1075"/>
      <c r="AF76" s="1076">
        <v>37</v>
      </c>
      <c r="AG76" s="1074"/>
      <c r="AH76" s="1074"/>
      <c r="AI76" s="1074"/>
      <c r="AJ76" s="1075"/>
      <c r="AK76" s="1076">
        <v>0</v>
      </c>
      <c r="AL76" s="1074"/>
      <c r="AM76" s="1074"/>
      <c r="AN76" s="1074"/>
      <c r="AO76" s="1075"/>
      <c r="AP76" s="1076" t="s">
        <v>591</v>
      </c>
      <c r="AQ76" s="1074"/>
      <c r="AR76" s="1074"/>
      <c r="AS76" s="1074"/>
      <c r="AT76" s="1075"/>
      <c r="AU76" s="1076" t="s">
        <v>591</v>
      </c>
      <c r="AV76" s="1074"/>
      <c r="AW76" s="1074"/>
      <c r="AX76" s="1074"/>
      <c r="AY76" s="1075"/>
      <c r="AZ76" s="1077"/>
      <c r="BA76" s="1077"/>
      <c r="BB76" s="1077"/>
      <c r="BC76" s="1077"/>
      <c r="BD76" s="107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77"/>
      <c r="BA77" s="1077"/>
      <c r="BB77" s="1077"/>
      <c r="BC77" s="1077"/>
      <c r="BD77" s="107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392</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6034</v>
      </c>
      <c r="AG88" s="1054"/>
      <c r="AH88" s="1054"/>
      <c r="AI88" s="1054"/>
      <c r="AJ88" s="1054"/>
      <c r="AK88" s="1058"/>
      <c r="AL88" s="1058"/>
      <c r="AM88" s="1058"/>
      <c r="AN88" s="1058"/>
      <c r="AO88" s="1058"/>
      <c r="AP88" s="1054">
        <v>3509</v>
      </c>
      <c r="AQ88" s="1054"/>
      <c r="AR88" s="1054"/>
      <c r="AS88" s="1054"/>
      <c r="AT88" s="1054"/>
      <c r="AU88" s="1054">
        <v>659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90</v>
      </c>
      <c r="CS102" s="1046"/>
      <c r="CT102" s="1046"/>
      <c r="CU102" s="1046"/>
      <c r="CV102" s="1047"/>
      <c r="CW102" s="1045">
        <v>254</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304</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304</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304</v>
      </c>
      <c r="DR109" s="989"/>
      <c r="DS109" s="989"/>
      <c r="DT109" s="989"/>
      <c r="DU109" s="990"/>
      <c r="DV109" s="991" t="s">
        <v>436</v>
      </c>
      <c r="DW109" s="989"/>
      <c r="DX109" s="989"/>
      <c r="DY109" s="989"/>
      <c r="DZ109" s="1020"/>
    </row>
    <row r="110" spans="1:131" s="248" customFormat="1" ht="26.25" customHeight="1" x14ac:dyDescent="0.2">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1272471</v>
      </c>
      <c r="AB110" s="982"/>
      <c r="AC110" s="982"/>
      <c r="AD110" s="982"/>
      <c r="AE110" s="983"/>
      <c r="AF110" s="984">
        <v>1151525</v>
      </c>
      <c r="AG110" s="982"/>
      <c r="AH110" s="982"/>
      <c r="AI110" s="982"/>
      <c r="AJ110" s="983"/>
      <c r="AK110" s="984">
        <v>1145248</v>
      </c>
      <c r="AL110" s="982"/>
      <c r="AM110" s="982"/>
      <c r="AN110" s="982"/>
      <c r="AO110" s="983"/>
      <c r="AP110" s="985">
        <v>18.100000000000001</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10326143</v>
      </c>
      <c r="BR110" s="929"/>
      <c r="BS110" s="929"/>
      <c r="BT110" s="929"/>
      <c r="BU110" s="929"/>
      <c r="BV110" s="929">
        <v>10925484</v>
      </c>
      <c r="BW110" s="929"/>
      <c r="BX110" s="929"/>
      <c r="BY110" s="929"/>
      <c r="BZ110" s="929"/>
      <c r="CA110" s="929">
        <v>12733458</v>
      </c>
      <c r="CB110" s="929"/>
      <c r="CC110" s="929"/>
      <c r="CD110" s="929"/>
      <c r="CE110" s="929"/>
      <c r="CF110" s="953">
        <v>201.3</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417</v>
      </c>
      <c r="DH110" s="929"/>
      <c r="DI110" s="929"/>
      <c r="DJ110" s="929"/>
      <c r="DK110" s="929"/>
      <c r="DL110" s="929" t="s">
        <v>129</v>
      </c>
      <c r="DM110" s="929"/>
      <c r="DN110" s="929"/>
      <c r="DO110" s="929"/>
      <c r="DP110" s="929"/>
      <c r="DQ110" s="929" t="s">
        <v>417</v>
      </c>
      <c r="DR110" s="929"/>
      <c r="DS110" s="929"/>
      <c r="DT110" s="929"/>
      <c r="DU110" s="929"/>
      <c r="DV110" s="930" t="s">
        <v>129</v>
      </c>
      <c r="DW110" s="930"/>
      <c r="DX110" s="930"/>
      <c r="DY110" s="930"/>
      <c r="DZ110" s="931"/>
    </row>
    <row r="111" spans="1:131" s="248" customFormat="1" ht="26.25" customHeight="1" x14ac:dyDescent="0.2">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129</v>
      </c>
      <c r="AB111" s="1010"/>
      <c r="AC111" s="1010"/>
      <c r="AD111" s="1010"/>
      <c r="AE111" s="1011"/>
      <c r="AF111" s="1012" t="s">
        <v>129</v>
      </c>
      <c r="AG111" s="1010"/>
      <c r="AH111" s="1010"/>
      <c r="AI111" s="1010"/>
      <c r="AJ111" s="1011"/>
      <c r="AK111" s="1012" t="s">
        <v>129</v>
      </c>
      <c r="AL111" s="1010"/>
      <c r="AM111" s="1010"/>
      <c r="AN111" s="1010"/>
      <c r="AO111" s="1011"/>
      <c r="AP111" s="1013" t="s">
        <v>417</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456335</v>
      </c>
      <c r="BR111" s="901"/>
      <c r="BS111" s="901"/>
      <c r="BT111" s="901"/>
      <c r="BU111" s="901"/>
      <c r="BV111" s="901">
        <v>373890</v>
      </c>
      <c r="BW111" s="901"/>
      <c r="BX111" s="901"/>
      <c r="BY111" s="901"/>
      <c r="BZ111" s="901"/>
      <c r="CA111" s="901">
        <v>50149</v>
      </c>
      <c r="CB111" s="901"/>
      <c r="CC111" s="901"/>
      <c r="CD111" s="901"/>
      <c r="CE111" s="901"/>
      <c r="CF111" s="962">
        <v>0.8</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417</v>
      </c>
      <c r="DH111" s="901"/>
      <c r="DI111" s="901"/>
      <c r="DJ111" s="901"/>
      <c r="DK111" s="901"/>
      <c r="DL111" s="901" t="s">
        <v>129</v>
      </c>
      <c r="DM111" s="901"/>
      <c r="DN111" s="901"/>
      <c r="DO111" s="901"/>
      <c r="DP111" s="901"/>
      <c r="DQ111" s="901" t="s">
        <v>129</v>
      </c>
      <c r="DR111" s="901"/>
      <c r="DS111" s="901"/>
      <c r="DT111" s="901"/>
      <c r="DU111" s="901"/>
      <c r="DV111" s="878" t="s">
        <v>129</v>
      </c>
      <c r="DW111" s="878"/>
      <c r="DX111" s="878"/>
      <c r="DY111" s="878"/>
      <c r="DZ111" s="879"/>
    </row>
    <row r="112" spans="1:131" s="248" customFormat="1" ht="26.25" customHeight="1" x14ac:dyDescent="0.2">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129</v>
      </c>
      <c r="AL112" s="864"/>
      <c r="AM112" s="864"/>
      <c r="AN112" s="864"/>
      <c r="AO112" s="865"/>
      <c r="AP112" s="911" t="s">
        <v>129</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4570533</v>
      </c>
      <c r="BR112" s="901"/>
      <c r="BS112" s="901"/>
      <c r="BT112" s="901"/>
      <c r="BU112" s="901"/>
      <c r="BV112" s="901">
        <v>4380112</v>
      </c>
      <c r="BW112" s="901"/>
      <c r="BX112" s="901"/>
      <c r="BY112" s="901"/>
      <c r="BZ112" s="901"/>
      <c r="CA112" s="901">
        <v>4274038</v>
      </c>
      <c r="CB112" s="901"/>
      <c r="CC112" s="901"/>
      <c r="CD112" s="901"/>
      <c r="CE112" s="901"/>
      <c r="CF112" s="962">
        <v>67.599999999999994</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417</v>
      </c>
      <c r="DM112" s="901"/>
      <c r="DN112" s="901"/>
      <c r="DO112" s="901"/>
      <c r="DP112" s="901"/>
      <c r="DQ112" s="901" t="s">
        <v>129</v>
      </c>
      <c r="DR112" s="901"/>
      <c r="DS112" s="901"/>
      <c r="DT112" s="901"/>
      <c r="DU112" s="901"/>
      <c r="DV112" s="878" t="s">
        <v>129</v>
      </c>
      <c r="DW112" s="878"/>
      <c r="DX112" s="878"/>
      <c r="DY112" s="878"/>
      <c r="DZ112" s="879"/>
    </row>
    <row r="113" spans="1:130" s="248" customFormat="1" ht="26.25" customHeight="1" x14ac:dyDescent="0.2">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756824</v>
      </c>
      <c r="AB113" s="1010"/>
      <c r="AC113" s="1010"/>
      <c r="AD113" s="1010"/>
      <c r="AE113" s="1011"/>
      <c r="AF113" s="1012">
        <v>696136</v>
      </c>
      <c r="AG113" s="1010"/>
      <c r="AH113" s="1010"/>
      <c r="AI113" s="1010"/>
      <c r="AJ113" s="1011"/>
      <c r="AK113" s="1012">
        <v>639915</v>
      </c>
      <c r="AL113" s="1010"/>
      <c r="AM113" s="1010"/>
      <c r="AN113" s="1010"/>
      <c r="AO113" s="1011"/>
      <c r="AP113" s="1013">
        <v>10.1</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650276</v>
      </c>
      <c r="BR113" s="901"/>
      <c r="BS113" s="901"/>
      <c r="BT113" s="901"/>
      <c r="BU113" s="901"/>
      <c r="BV113" s="901">
        <v>631939</v>
      </c>
      <c r="BW113" s="901"/>
      <c r="BX113" s="901"/>
      <c r="BY113" s="901"/>
      <c r="BZ113" s="901"/>
      <c r="CA113" s="901">
        <v>658798</v>
      </c>
      <c r="CB113" s="901"/>
      <c r="CC113" s="901"/>
      <c r="CD113" s="901"/>
      <c r="CE113" s="901"/>
      <c r="CF113" s="962">
        <v>10.4</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129</v>
      </c>
      <c r="DM113" s="864"/>
      <c r="DN113" s="864"/>
      <c r="DO113" s="864"/>
      <c r="DP113" s="865"/>
      <c r="DQ113" s="866" t="s">
        <v>129</v>
      </c>
      <c r="DR113" s="864"/>
      <c r="DS113" s="864"/>
      <c r="DT113" s="864"/>
      <c r="DU113" s="865"/>
      <c r="DV113" s="911" t="s">
        <v>417</v>
      </c>
      <c r="DW113" s="912"/>
      <c r="DX113" s="912"/>
      <c r="DY113" s="912"/>
      <c r="DZ113" s="913"/>
    </row>
    <row r="114" spans="1:130" s="248" customFormat="1" ht="26.25" customHeight="1" x14ac:dyDescent="0.2">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87102</v>
      </c>
      <c r="AB114" s="864"/>
      <c r="AC114" s="864"/>
      <c r="AD114" s="864"/>
      <c r="AE114" s="865"/>
      <c r="AF114" s="866">
        <v>96032</v>
      </c>
      <c r="AG114" s="864"/>
      <c r="AH114" s="864"/>
      <c r="AI114" s="864"/>
      <c r="AJ114" s="865"/>
      <c r="AK114" s="866">
        <v>91886</v>
      </c>
      <c r="AL114" s="864"/>
      <c r="AM114" s="864"/>
      <c r="AN114" s="864"/>
      <c r="AO114" s="865"/>
      <c r="AP114" s="911">
        <v>1.5</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1946207</v>
      </c>
      <c r="BR114" s="901"/>
      <c r="BS114" s="901"/>
      <c r="BT114" s="901"/>
      <c r="BU114" s="901"/>
      <c r="BV114" s="901">
        <v>1950123</v>
      </c>
      <c r="BW114" s="901"/>
      <c r="BX114" s="901"/>
      <c r="BY114" s="901"/>
      <c r="BZ114" s="901"/>
      <c r="CA114" s="901">
        <v>1878089</v>
      </c>
      <c r="CB114" s="901"/>
      <c r="CC114" s="901"/>
      <c r="CD114" s="901"/>
      <c r="CE114" s="901"/>
      <c r="CF114" s="962">
        <v>29.7</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129</v>
      </c>
      <c r="DM114" s="864"/>
      <c r="DN114" s="864"/>
      <c r="DO114" s="864"/>
      <c r="DP114" s="865"/>
      <c r="DQ114" s="866" t="s">
        <v>129</v>
      </c>
      <c r="DR114" s="864"/>
      <c r="DS114" s="864"/>
      <c r="DT114" s="864"/>
      <c r="DU114" s="865"/>
      <c r="DV114" s="911" t="s">
        <v>129</v>
      </c>
      <c r="DW114" s="912"/>
      <c r="DX114" s="912"/>
      <c r="DY114" s="912"/>
      <c r="DZ114" s="913"/>
    </row>
    <row r="115" spans="1:130" s="248" customFormat="1" ht="26.25" customHeight="1" x14ac:dyDescent="0.2">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16990</v>
      </c>
      <c r="AB115" s="1010"/>
      <c r="AC115" s="1010"/>
      <c r="AD115" s="1010"/>
      <c r="AE115" s="1011"/>
      <c r="AF115" s="1012">
        <v>11677</v>
      </c>
      <c r="AG115" s="1010"/>
      <c r="AH115" s="1010"/>
      <c r="AI115" s="1010"/>
      <c r="AJ115" s="1011"/>
      <c r="AK115" s="1012">
        <v>7522</v>
      </c>
      <c r="AL115" s="1010"/>
      <c r="AM115" s="1010"/>
      <c r="AN115" s="1010"/>
      <c r="AO115" s="1011"/>
      <c r="AP115" s="1013">
        <v>0.1</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417</v>
      </c>
      <c r="BR115" s="901"/>
      <c r="BS115" s="901"/>
      <c r="BT115" s="901"/>
      <c r="BU115" s="901"/>
      <c r="BV115" s="901" t="s">
        <v>129</v>
      </c>
      <c r="BW115" s="901"/>
      <c r="BX115" s="901"/>
      <c r="BY115" s="901"/>
      <c r="BZ115" s="901"/>
      <c r="CA115" s="901" t="s">
        <v>417</v>
      </c>
      <c r="CB115" s="901"/>
      <c r="CC115" s="901"/>
      <c r="CD115" s="901"/>
      <c r="CE115" s="901"/>
      <c r="CF115" s="962" t="s">
        <v>129</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417</v>
      </c>
      <c r="DR115" s="864"/>
      <c r="DS115" s="864"/>
      <c r="DT115" s="864"/>
      <c r="DU115" s="865"/>
      <c r="DV115" s="911" t="s">
        <v>129</v>
      </c>
      <c r="DW115" s="912"/>
      <c r="DX115" s="912"/>
      <c r="DY115" s="912"/>
      <c r="DZ115" s="913"/>
    </row>
    <row r="116" spans="1:130" s="248" customFormat="1" ht="26.25" customHeight="1" x14ac:dyDescent="0.2">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417</v>
      </c>
      <c r="AB116" s="864"/>
      <c r="AC116" s="864"/>
      <c r="AD116" s="864"/>
      <c r="AE116" s="865"/>
      <c r="AF116" s="866" t="s">
        <v>129</v>
      </c>
      <c r="AG116" s="864"/>
      <c r="AH116" s="864"/>
      <c r="AI116" s="864"/>
      <c r="AJ116" s="865"/>
      <c r="AK116" s="866" t="s">
        <v>129</v>
      </c>
      <c r="AL116" s="864"/>
      <c r="AM116" s="864"/>
      <c r="AN116" s="864"/>
      <c r="AO116" s="865"/>
      <c r="AP116" s="911" t="s">
        <v>129</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129</v>
      </c>
      <c r="BW116" s="901"/>
      <c r="BX116" s="901"/>
      <c r="BY116" s="901"/>
      <c r="BZ116" s="901"/>
      <c r="CA116" s="901" t="s">
        <v>417</v>
      </c>
      <c r="CB116" s="901"/>
      <c r="CC116" s="901"/>
      <c r="CD116" s="901"/>
      <c r="CE116" s="901"/>
      <c r="CF116" s="962" t="s">
        <v>129</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129</v>
      </c>
      <c r="DH116" s="864"/>
      <c r="DI116" s="864"/>
      <c r="DJ116" s="864"/>
      <c r="DK116" s="865"/>
      <c r="DL116" s="866" t="s">
        <v>129</v>
      </c>
      <c r="DM116" s="864"/>
      <c r="DN116" s="864"/>
      <c r="DO116" s="864"/>
      <c r="DP116" s="865"/>
      <c r="DQ116" s="866" t="s">
        <v>129</v>
      </c>
      <c r="DR116" s="864"/>
      <c r="DS116" s="864"/>
      <c r="DT116" s="864"/>
      <c r="DU116" s="865"/>
      <c r="DV116" s="911" t="s">
        <v>417</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2133387</v>
      </c>
      <c r="AB117" s="996"/>
      <c r="AC117" s="996"/>
      <c r="AD117" s="996"/>
      <c r="AE117" s="997"/>
      <c r="AF117" s="998">
        <v>1955370</v>
      </c>
      <c r="AG117" s="996"/>
      <c r="AH117" s="996"/>
      <c r="AI117" s="996"/>
      <c r="AJ117" s="997"/>
      <c r="AK117" s="998">
        <v>1884571</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417</v>
      </c>
      <c r="BR117" s="901"/>
      <c r="BS117" s="901"/>
      <c r="BT117" s="901"/>
      <c r="BU117" s="901"/>
      <c r="BV117" s="901" t="s">
        <v>129</v>
      </c>
      <c r="BW117" s="901"/>
      <c r="BX117" s="901"/>
      <c r="BY117" s="901"/>
      <c r="BZ117" s="901"/>
      <c r="CA117" s="901" t="s">
        <v>129</v>
      </c>
      <c r="CB117" s="901"/>
      <c r="CC117" s="901"/>
      <c r="CD117" s="901"/>
      <c r="CE117" s="901"/>
      <c r="CF117" s="962" t="s">
        <v>129</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417</v>
      </c>
      <c r="DM117" s="864"/>
      <c r="DN117" s="864"/>
      <c r="DO117" s="864"/>
      <c r="DP117" s="865"/>
      <c r="DQ117" s="866" t="s">
        <v>129</v>
      </c>
      <c r="DR117" s="864"/>
      <c r="DS117" s="864"/>
      <c r="DT117" s="864"/>
      <c r="DU117" s="865"/>
      <c r="DV117" s="911" t="s">
        <v>129</v>
      </c>
      <c r="DW117" s="912"/>
      <c r="DX117" s="912"/>
      <c r="DY117" s="912"/>
      <c r="DZ117" s="913"/>
    </row>
    <row r="118" spans="1:130" s="248" customFormat="1" ht="26.25" customHeight="1" x14ac:dyDescent="0.2">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304</v>
      </c>
      <c r="AL118" s="989"/>
      <c r="AM118" s="989"/>
      <c r="AN118" s="989"/>
      <c r="AO118" s="990"/>
      <c r="AP118" s="992" t="s">
        <v>436</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417</v>
      </c>
      <c r="BW118" s="932"/>
      <c r="BX118" s="932"/>
      <c r="BY118" s="932"/>
      <c r="BZ118" s="932"/>
      <c r="CA118" s="932" t="s">
        <v>417</v>
      </c>
      <c r="CB118" s="932"/>
      <c r="CC118" s="932"/>
      <c r="CD118" s="932"/>
      <c r="CE118" s="932"/>
      <c r="CF118" s="962" t="s">
        <v>129</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417</v>
      </c>
      <c r="DH118" s="864"/>
      <c r="DI118" s="864"/>
      <c r="DJ118" s="864"/>
      <c r="DK118" s="865"/>
      <c r="DL118" s="866" t="s">
        <v>129</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x14ac:dyDescent="0.2">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417</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466</v>
      </c>
      <c r="BP119" s="965"/>
      <c r="BQ119" s="969">
        <v>17949494</v>
      </c>
      <c r="BR119" s="932"/>
      <c r="BS119" s="932"/>
      <c r="BT119" s="932"/>
      <c r="BU119" s="932"/>
      <c r="BV119" s="932">
        <v>18261548</v>
      </c>
      <c r="BW119" s="932"/>
      <c r="BX119" s="932"/>
      <c r="BY119" s="932"/>
      <c r="BZ119" s="932"/>
      <c r="CA119" s="932">
        <v>19594532</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456335</v>
      </c>
      <c r="DH119" s="847"/>
      <c r="DI119" s="847"/>
      <c r="DJ119" s="847"/>
      <c r="DK119" s="848"/>
      <c r="DL119" s="849">
        <v>373890</v>
      </c>
      <c r="DM119" s="847"/>
      <c r="DN119" s="847"/>
      <c r="DO119" s="847"/>
      <c r="DP119" s="848"/>
      <c r="DQ119" s="849">
        <v>50149</v>
      </c>
      <c r="DR119" s="847"/>
      <c r="DS119" s="847"/>
      <c r="DT119" s="847"/>
      <c r="DU119" s="848"/>
      <c r="DV119" s="935">
        <v>0.8</v>
      </c>
      <c r="DW119" s="936"/>
      <c r="DX119" s="936"/>
      <c r="DY119" s="936"/>
      <c r="DZ119" s="937"/>
    </row>
    <row r="120" spans="1:130" s="248" customFormat="1" ht="26.25" customHeight="1" x14ac:dyDescent="0.2">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417</v>
      </c>
      <c r="AG120" s="864"/>
      <c r="AH120" s="864"/>
      <c r="AI120" s="864"/>
      <c r="AJ120" s="865"/>
      <c r="AK120" s="866" t="s">
        <v>129</v>
      </c>
      <c r="AL120" s="864"/>
      <c r="AM120" s="864"/>
      <c r="AN120" s="864"/>
      <c r="AO120" s="865"/>
      <c r="AP120" s="911" t="s">
        <v>129</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4280832</v>
      </c>
      <c r="BR120" s="929"/>
      <c r="BS120" s="929"/>
      <c r="BT120" s="929"/>
      <c r="BU120" s="929"/>
      <c r="BV120" s="929">
        <v>4224227</v>
      </c>
      <c r="BW120" s="929"/>
      <c r="BX120" s="929"/>
      <c r="BY120" s="929"/>
      <c r="BZ120" s="929"/>
      <c r="CA120" s="929">
        <v>3971151</v>
      </c>
      <c r="CB120" s="929"/>
      <c r="CC120" s="929"/>
      <c r="CD120" s="929"/>
      <c r="CE120" s="929"/>
      <c r="CF120" s="953">
        <v>62.8</v>
      </c>
      <c r="CG120" s="954"/>
      <c r="CH120" s="954"/>
      <c r="CI120" s="954"/>
      <c r="CJ120" s="954"/>
      <c r="CK120" s="955" t="s">
        <v>470</v>
      </c>
      <c r="CL120" s="939"/>
      <c r="CM120" s="939"/>
      <c r="CN120" s="939"/>
      <c r="CO120" s="940"/>
      <c r="CP120" s="959" t="s">
        <v>413</v>
      </c>
      <c r="CQ120" s="960"/>
      <c r="CR120" s="960"/>
      <c r="CS120" s="960"/>
      <c r="CT120" s="960"/>
      <c r="CU120" s="960"/>
      <c r="CV120" s="960"/>
      <c r="CW120" s="960"/>
      <c r="CX120" s="960"/>
      <c r="CY120" s="960"/>
      <c r="CZ120" s="960"/>
      <c r="DA120" s="960"/>
      <c r="DB120" s="960"/>
      <c r="DC120" s="960"/>
      <c r="DD120" s="960"/>
      <c r="DE120" s="960"/>
      <c r="DF120" s="961"/>
      <c r="DG120" s="948">
        <v>1467366</v>
      </c>
      <c r="DH120" s="929"/>
      <c r="DI120" s="929"/>
      <c r="DJ120" s="929"/>
      <c r="DK120" s="929"/>
      <c r="DL120" s="929">
        <v>1360454</v>
      </c>
      <c r="DM120" s="929"/>
      <c r="DN120" s="929"/>
      <c r="DO120" s="929"/>
      <c r="DP120" s="929"/>
      <c r="DQ120" s="929">
        <v>1244416</v>
      </c>
      <c r="DR120" s="929"/>
      <c r="DS120" s="929"/>
      <c r="DT120" s="929"/>
      <c r="DU120" s="929"/>
      <c r="DV120" s="930">
        <v>19.7</v>
      </c>
      <c r="DW120" s="930"/>
      <c r="DX120" s="930"/>
      <c r="DY120" s="930"/>
      <c r="DZ120" s="931"/>
    </row>
    <row r="121" spans="1:130" s="248" customFormat="1" ht="26.25" customHeight="1" x14ac:dyDescent="0.2">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417</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21</v>
      </c>
      <c r="BR121" s="901"/>
      <c r="BS121" s="901"/>
      <c r="BT121" s="901"/>
      <c r="BU121" s="901"/>
      <c r="BV121" s="901" t="s">
        <v>129</v>
      </c>
      <c r="BW121" s="901"/>
      <c r="BX121" s="901"/>
      <c r="BY121" s="901"/>
      <c r="BZ121" s="901"/>
      <c r="CA121" s="901" t="s">
        <v>129</v>
      </c>
      <c r="CB121" s="901"/>
      <c r="CC121" s="901"/>
      <c r="CD121" s="901"/>
      <c r="CE121" s="901"/>
      <c r="CF121" s="962" t="s">
        <v>129</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1095368</v>
      </c>
      <c r="DH121" s="901"/>
      <c r="DI121" s="901"/>
      <c r="DJ121" s="901"/>
      <c r="DK121" s="901"/>
      <c r="DL121" s="901">
        <v>1012902</v>
      </c>
      <c r="DM121" s="901"/>
      <c r="DN121" s="901"/>
      <c r="DO121" s="901"/>
      <c r="DP121" s="901"/>
      <c r="DQ121" s="901">
        <v>1062591</v>
      </c>
      <c r="DR121" s="901"/>
      <c r="DS121" s="901"/>
      <c r="DT121" s="901"/>
      <c r="DU121" s="901"/>
      <c r="DV121" s="878">
        <v>16.8</v>
      </c>
      <c r="DW121" s="878"/>
      <c r="DX121" s="878"/>
      <c r="DY121" s="878"/>
      <c r="DZ121" s="879"/>
    </row>
    <row r="122" spans="1:130" s="248" customFormat="1" ht="26.25" customHeight="1" x14ac:dyDescent="0.2">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13060353</v>
      </c>
      <c r="BR122" s="932"/>
      <c r="BS122" s="932"/>
      <c r="BT122" s="932"/>
      <c r="BU122" s="932"/>
      <c r="BV122" s="932">
        <v>13051216</v>
      </c>
      <c r="BW122" s="932"/>
      <c r="BX122" s="932"/>
      <c r="BY122" s="932"/>
      <c r="BZ122" s="932"/>
      <c r="CA122" s="932">
        <v>13982044</v>
      </c>
      <c r="CB122" s="932"/>
      <c r="CC122" s="932"/>
      <c r="CD122" s="932"/>
      <c r="CE122" s="932"/>
      <c r="CF122" s="933">
        <v>221.1</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v>835726</v>
      </c>
      <c r="DH122" s="901"/>
      <c r="DI122" s="901"/>
      <c r="DJ122" s="901"/>
      <c r="DK122" s="901"/>
      <c r="DL122" s="901">
        <v>880908</v>
      </c>
      <c r="DM122" s="901"/>
      <c r="DN122" s="901"/>
      <c r="DO122" s="901"/>
      <c r="DP122" s="901"/>
      <c r="DQ122" s="901">
        <v>902233</v>
      </c>
      <c r="DR122" s="901"/>
      <c r="DS122" s="901"/>
      <c r="DT122" s="901"/>
      <c r="DU122" s="901"/>
      <c r="DV122" s="878">
        <v>14.3</v>
      </c>
      <c r="DW122" s="878"/>
      <c r="DX122" s="878"/>
      <c r="DY122" s="878"/>
      <c r="DZ122" s="879"/>
    </row>
    <row r="123" spans="1:130" s="248" customFormat="1" ht="26.25" customHeight="1" x14ac:dyDescent="0.2">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417</v>
      </c>
      <c r="AG123" s="864"/>
      <c r="AH123" s="864"/>
      <c r="AI123" s="864"/>
      <c r="AJ123" s="865"/>
      <c r="AK123" s="866" t="s">
        <v>417</v>
      </c>
      <c r="AL123" s="864"/>
      <c r="AM123" s="864"/>
      <c r="AN123" s="864"/>
      <c r="AO123" s="865"/>
      <c r="AP123" s="911" t="s">
        <v>129</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476</v>
      </c>
      <c r="BP123" s="965"/>
      <c r="BQ123" s="919">
        <v>17341206</v>
      </c>
      <c r="BR123" s="920"/>
      <c r="BS123" s="920"/>
      <c r="BT123" s="920"/>
      <c r="BU123" s="920"/>
      <c r="BV123" s="920">
        <v>17275443</v>
      </c>
      <c r="BW123" s="920"/>
      <c r="BX123" s="920"/>
      <c r="BY123" s="920"/>
      <c r="BZ123" s="920"/>
      <c r="CA123" s="920">
        <v>17953195</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v>728738</v>
      </c>
      <c r="DH123" s="864"/>
      <c r="DI123" s="864"/>
      <c r="DJ123" s="864"/>
      <c r="DK123" s="865"/>
      <c r="DL123" s="866">
        <v>707047</v>
      </c>
      <c r="DM123" s="864"/>
      <c r="DN123" s="864"/>
      <c r="DO123" s="864"/>
      <c r="DP123" s="865"/>
      <c r="DQ123" s="866">
        <v>682838</v>
      </c>
      <c r="DR123" s="864"/>
      <c r="DS123" s="864"/>
      <c r="DT123" s="864"/>
      <c r="DU123" s="865"/>
      <c r="DV123" s="911">
        <v>10.8</v>
      </c>
      <c r="DW123" s="912"/>
      <c r="DX123" s="912"/>
      <c r="DY123" s="912"/>
      <c r="DZ123" s="913"/>
    </row>
    <row r="124" spans="1:130" s="248" customFormat="1" ht="26.25" customHeight="1" thickBot="1" x14ac:dyDescent="0.25">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129</v>
      </c>
      <c r="AG124" s="864"/>
      <c r="AH124" s="864"/>
      <c r="AI124" s="864"/>
      <c r="AJ124" s="865"/>
      <c r="AK124" s="866" t="s">
        <v>417</v>
      </c>
      <c r="AL124" s="864"/>
      <c r="AM124" s="864"/>
      <c r="AN124" s="864"/>
      <c r="AO124" s="865"/>
      <c r="AP124" s="911" t="s">
        <v>417</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9.8000000000000007</v>
      </c>
      <c r="BR124" s="918"/>
      <c r="BS124" s="918"/>
      <c r="BT124" s="918"/>
      <c r="BU124" s="918"/>
      <c r="BV124" s="918">
        <v>16.2</v>
      </c>
      <c r="BW124" s="918"/>
      <c r="BX124" s="918"/>
      <c r="BY124" s="918"/>
      <c r="BZ124" s="918"/>
      <c r="CA124" s="918">
        <v>25.9</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v>443335</v>
      </c>
      <c r="DH124" s="847"/>
      <c r="DI124" s="847"/>
      <c r="DJ124" s="847"/>
      <c r="DK124" s="848"/>
      <c r="DL124" s="849">
        <v>418801</v>
      </c>
      <c r="DM124" s="847"/>
      <c r="DN124" s="847"/>
      <c r="DO124" s="847"/>
      <c r="DP124" s="848"/>
      <c r="DQ124" s="849">
        <v>381960</v>
      </c>
      <c r="DR124" s="847"/>
      <c r="DS124" s="847"/>
      <c r="DT124" s="847"/>
      <c r="DU124" s="848"/>
      <c r="DV124" s="935">
        <v>6</v>
      </c>
      <c r="DW124" s="936"/>
      <c r="DX124" s="936"/>
      <c r="DY124" s="936"/>
      <c r="DZ124" s="937"/>
    </row>
    <row r="125" spans="1:130" s="248" customFormat="1" ht="26.25" customHeight="1" x14ac:dyDescent="0.2">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417</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417</v>
      </c>
      <c r="DR125" s="929"/>
      <c r="DS125" s="929"/>
      <c r="DT125" s="929"/>
      <c r="DU125" s="929"/>
      <c r="DV125" s="930" t="s">
        <v>129</v>
      </c>
      <c r="DW125" s="930"/>
      <c r="DX125" s="930"/>
      <c r="DY125" s="930"/>
      <c r="DZ125" s="931"/>
    </row>
    <row r="126" spans="1:130" s="248" customFormat="1" ht="26.25" customHeight="1" thickBot="1" x14ac:dyDescent="0.25">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16990</v>
      </c>
      <c r="AB126" s="864"/>
      <c r="AC126" s="864"/>
      <c r="AD126" s="864"/>
      <c r="AE126" s="865"/>
      <c r="AF126" s="866">
        <v>11677</v>
      </c>
      <c r="AG126" s="864"/>
      <c r="AH126" s="864"/>
      <c r="AI126" s="864"/>
      <c r="AJ126" s="865"/>
      <c r="AK126" s="866">
        <v>7522</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417</v>
      </c>
      <c r="DR126" s="901"/>
      <c r="DS126" s="901"/>
      <c r="DT126" s="901"/>
      <c r="DU126" s="901"/>
      <c r="DV126" s="878" t="s">
        <v>129</v>
      </c>
      <c r="DW126" s="878"/>
      <c r="DX126" s="878"/>
      <c r="DY126" s="878"/>
      <c r="DZ126" s="879"/>
    </row>
    <row r="127" spans="1:130" s="248" customFormat="1" ht="26.25" customHeight="1" x14ac:dyDescent="0.2">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417</v>
      </c>
      <c r="AB127" s="864"/>
      <c r="AC127" s="864"/>
      <c r="AD127" s="864"/>
      <c r="AE127" s="865"/>
      <c r="AF127" s="866" t="s">
        <v>129</v>
      </c>
      <c r="AG127" s="864"/>
      <c r="AH127" s="864"/>
      <c r="AI127" s="864"/>
      <c r="AJ127" s="865"/>
      <c r="AK127" s="866" t="s">
        <v>129</v>
      </c>
      <c r="AL127" s="864"/>
      <c r="AM127" s="864"/>
      <c r="AN127" s="864"/>
      <c r="AO127" s="865"/>
      <c r="AP127" s="911" t="s">
        <v>129</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417</v>
      </c>
      <c r="DR127" s="901"/>
      <c r="DS127" s="901"/>
      <c r="DT127" s="901"/>
      <c r="DU127" s="901"/>
      <c r="DV127" s="878" t="s">
        <v>129</v>
      </c>
      <c r="DW127" s="878"/>
      <c r="DX127" s="878"/>
      <c r="DY127" s="878"/>
      <c r="DZ127" s="879"/>
    </row>
    <row r="128" spans="1:130" s="248" customFormat="1" ht="26.25" customHeight="1" thickBot="1" x14ac:dyDescent="0.25">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t="s">
        <v>417</v>
      </c>
      <c r="AB128" s="885"/>
      <c r="AC128" s="885"/>
      <c r="AD128" s="885"/>
      <c r="AE128" s="886"/>
      <c r="AF128" s="887" t="s">
        <v>129</v>
      </c>
      <c r="AG128" s="885"/>
      <c r="AH128" s="885"/>
      <c r="AI128" s="885"/>
      <c r="AJ128" s="886"/>
      <c r="AK128" s="887" t="s">
        <v>417</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129</v>
      </c>
      <c r="BG128" s="871"/>
      <c r="BH128" s="871"/>
      <c r="BI128" s="871"/>
      <c r="BJ128" s="871"/>
      <c r="BK128" s="871"/>
      <c r="BL128" s="894"/>
      <c r="BM128" s="870">
        <v>13.84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7677190</v>
      </c>
      <c r="AB129" s="864"/>
      <c r="AC129" s="864"/>
      <c r="AD129" s="864"/>
      <c r="AE129" s="865"/>
      <c r="AF129" s="866">
        <v>7445088</v>
      </c>
      <c r="AG129" s="864"/>
      <c r="AH129" s="864"/>
      <c r="AI129" s="864"/>
      <c r="AJ129" s="865"/>
      <c r="AK129" s="866">
        <v>7663352</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129</v>
      </c>
      <c r="BG129" s="854"/>
      <c r="BH129" s="854"/>
      <c r="BI129" s="854"/>
      <c r="BJ129" s="854"/>
      <c r="BK129" s="854"/>
      <c r="BL129" s="855"/>
      <c r="BM129" s="853">
        <v>18.84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1490461</v>
      </c>
      <c r="AB130" s="864"/>
      <c r="AC130" s="864"/>
      <c r="AD130" s="864"/>
      <c r="AE130" s="865"/>
      <c r="AF130" s="866">
        <v>1393848</v>
      </c>
      <c r="AG130" s="864"/>
      <c r="AH130" s="864"/>
      <c r="AI130" s="864"/>
      <c r="AJ130" s="865"/>
      <c r="AK130" s="866">
        <v>1339111</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9.4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6186729</v>
      </c>
      <c r="AB131" s="847"/>
      <c r="AC131" s="847"/>
      <c r="AD131" s="847"/>
      <c r="AE131" s="848"/>
      <c r="AF131" s="849">
        <v>6051240</v>
      </c>
      <c r="AG131" s="847"/>
      <c r="AH131" s="847"/>
      <c r="AI131" s="847"/>
      <c r="AJ131" s="848"/>
      <c r="AK131" s="849">
        <v>6324241</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25.9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10.392018139999999</v>
      </c>
      <c r="AB132" s="827"/>
      <c r="AC132" s="827"/>
      <c r="AD132" s="827"/>
      <c r="AE132" s="828"/>
      <c r="AF132" s="829">
        <v>9.2794534669999997</v>
      </c>
      <c r="AG132" s="827"/>
      <c r="AH132" s="827"/>
      <c r="AI132" s="827"/>
      <c r="AJ132" s="828"/>
      <c r="AK132" s="829">
        <v>8.6249085070000007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8.6999999999999993</v>
      </c>
      <c r="AB133" s="806"/>
      <c r="AC133" s="806"/>
      <c r="AD133" s="806"/>
      <c r="AE133" s="807"/>
      <c r="AF133" s="805">
        <v>9.1</v>
      </c>
      <c r="AG133" s="806"/>
      <c r="AH133" s="806"/>
      <c r="AI133" s="806"/>
      <c r="AJ133" s="807"/>
      <c r="AK133" s="805">
        <v>9.4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CELFANtDkg63TGAOY8dOmIspCJJBRN5iSe2bszl3zKmt+oVLaoGvm+rsa4fkKfWupMDEtZ7p3KkvZyRU91JFA==" saltValue="S3xOWMxNQLCqRvHdPqDJ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iVANyLKkineZuFeQTB7soChozOAfxJR6Dhyo17P2NJrot3HV5to3387PEHlR96CZZMdcGOcAPDJfOXfUsSkgzA==" saltValue="OIkSdCGRXp0+iJIbkpiM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Z+w5F4BofDiWMlOZKwVlzyZsCxVrmf8K1ukdmLgql6Yiqh6RlL6xATe3ALkN1rQ/l5poWdKe+0kE3ewFrgruw==" saltValue="7kev71hrdLTNVC+rOk2Y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1993437</v>
      </c>
      <c r="AP9" s="314">
        <v>95198</v>
      </c>
      <c r="AQ9" s="315">
        <v>71124</v>
      </c>
      <c r="AR9" s="316">
        <v>33.799999999999997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357900</v>
      </c>
      <c r="AP10" s="317">
        <v>17092</v>
      </c>
      <c r="AQ10" s="318">
        <v>8282</v>
      </c>
      <c r="AR10" s="319">
        <v>106.4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t="s">
        <v>514</v>
      </c>
      <c r="AP11" s="317" t="s">
        <v>514</v>
      </c>
      <c r="AQ11" s="318">
        <v>547</v>
      </c>
      <c r="AR11" s="319" t="s">
        <v>514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515</v>
      </c>
      <c r="AL12" s="1228"/>
      <c r="AM12" s="1228"/>
      <c r="AN12" s="1229"/>
      <c r="AO12" s="317" t="s">
        <v>514</v>
      </c>
      <c r="AP12" s="317" t="s">
        <v>514</v>
      </c>
      <c r="AQ12" s="318">
        <v>5</v>
      </c>
      <c r="AR12" s="319" t="s">
        <v>514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4291</v>
      </c>
      <c r="AP13" s="317">
        <v>205</v>
      </c>
      <c r="AQ13" s="318">
        <v>2930</v>
      </c>
      <c r="AR13" s="319">
        <v>-93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41985</v>
      </c>
      <c r="AP14" s="317">
        <v>2005</v>
      </c>
      <c r="AQ14" s="318">
        <v>1382</v>
      </c>
      <c r="AR14" s="319">
        <v>45.1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-169595</v>
      </c>
      <c r="AP15" s="317">
        <v>-8099</v>
      </c>
      <c r="AQ15" s="318">
        <v>-4924</v>
      </c>
      <c r="AR15" s="319">
        <v>64.5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2228018</v>
      </c>
      <c r="AP16" s="317">
        <v>106400</v>
      </c>
      <c r="AQ16" s="318">
        <v>79347</v>
      </c>
      <c r="AR16" s="319">
        <v>34.1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10.74</v>
      </c>
      <c r="AP21" s="331">
        <v>7.49</v>
      </c>
      <c r="AQ21" s="332">
        <v>3.25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92.7</v>
      </c>
      <c r="AP22" s="336">
        <v>97.5</v>
      </c>
      <c r="AQ22" s="337">
        <v>-4.8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1145248</v>
      </c>
      <c r="AP32" s="345">
        <v>54692</v>
      </c>
      <c r="AQ32" s="346">
        <v>30764</v>
      </c>
      <c r="AR32" s="347">
        <v>77.8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514</v>
      </c>
      <c r="AP33" s="345" t="s">
        <v>514</v>
      </c>
      <c r="AQ33" s="346" t="s">
        <v>514</v>
      </c>
      <c r="AR33" s="347" t="s">
        <v>514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514</v>
      </c>
      <c r="AP34" s="345" t="s">
        <v>514</v>
      </c>
      <c r="AQ34" s="346" t="s">
        <v>514</v>
      </c>
      <c r="AR34" s="347" t="s">
        <v>514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639915</v>
      </c>
      <c r="AP35" s="345">
        <v>30559</v>
      </c>
      <c r="AQ35" s="346">
        <v>12161</v>
      </c>
      <c r="AR35" s="347">
        <v>151.30000000000001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91886</v>
      </c>
      <c r="AP36" s="345">
        <v>4388</v>
      </c>
      <c r="AQ36" s="346">
        <v>1793</v>
      </c>
      <c r="AR36" s="347">
        <v>144.69999999999999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7522</v>
      </c>
      <c r="AP37" s="345">
        <v>359</v>
      </c>
      <c r="AQ37" s="346">
        <v>575</v>
      </c>
      <c r="AR37" s="347">
        <v>-37.6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514</v>
      </c>
      <c r="AP38" s="348" t="s">
        <v>514</v>
      </c>
      <c r="AQ38" s="349">
        <v>1</v>
      </c>
      <c r="AR38" s="337" t="s">
        <v>514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t="s">
        <v>514</v>
      </c>
      <c r="AP39" s="345" t="s">
        <v>514</v>
      </c>
      <c r="AQ39" s="346">
        <v>-2883</v>
      </c>
      <c r="AR39" s="347" t="s">
        <v>514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-1339111</v>
      </c>
      <c r="AP40" s="345">
        <v>-63950</v>
      </c>
      <c r="AQ40" s="346">
        <v>-29973</v>
      </c>
      <c r="AR40" s="347">
        <v>113.4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545460</v>
      </c>
      <c r="AP41" s="345">
        <v>26049</v>
      </c>
      <c r="AQ41" s="346">
        <v>12437</v>
      </c>
      <c r="AR41" s="347">
        <v>109.4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2026076</v>
      </c>
      <c r="AN51" s="367">
        <v>90490</v>
      </c>
      <c r="AO51" s="368">
        <v>-13.2</v>
      </c>
      <c r="AP51" s="369">
        <v>57122</v>
      </c>
      <c r="AQ51" s="370">
        <v>0.4</v>
      </c>
      <c r="AR51" s="371">
        <v>-13.6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1577891</v>
      </c>
      <c r="AN52" s="375">
        <v>70473</v>
      </c>
      <c r="AO52" s="376">
        <v>-6.1</v>
      </c>
      <c r="AP52" s="377">
        <v>36191</v>
      </c>
      <c r="AQ52" s="378">
        <v>11.2</v>
      </c>
      <c r="AR52" s="379">
        <v>-17.3</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1966266</v>
      </c>
      <c r="AN53" s="367">
        <v>89303</v>
      </c>
      <c r="AO53" s="368">
        <v>-1.3</v>
      </c>
      <c r="AP53" s="369">
        <v>53655</v>
      </c>
      <c r="AQ53" s="370">
        <v>-6.1</v>
      </c>
      <c r="AR53" s="371">
        <v>4.8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1374743</v>
      </c>
      <c r="AN54" s="375">
        <v>62437</v>
      </c>
      <c r="AO54" s="376">
        <v>-11.4</v>
      </c>
      <c r="AP54" s="377">
        <v>32719</v>
      </c>
      <c r="AQ54" s="378">
        <v>-9.6</v>
      </c>
      <c r="AR54" s="379">
        <v>-1.8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2647558</v>
      </c>
      <c r="AN55" s="367">
        <v>122227</v>
      </c>
      <c r="AO55" s="368">
        <v>36.9</v>
      </c>
      <c r="AP55" s="369">
        <v>53869</v>
      </c>
      <c r="AQ55" s="370">
        <v>0.4</v>
      </c>
      <c r="AR55" s="371">
        <v>36.5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1661899</v>
      </c>
      <c r="AN56" s="375">
        <v>76723</v>
      </c>
      <c r="AO56" s="376">
        <v>22.9</v>
      </c>
      <c r="AP56" s="377">
        <v>35046</v>
      </c>
      <c r="AQ56" s="378">
        <v>7.1</v>
      </c>
      <c r="AR56" s="379">
        <v>15.8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2424042</v>
      </c>
      <c r="AN57" s="367">
        <v>113687</v>
      </c>
      <c r="AO57" s="368">
        <v>-7</v>
      </c>
      <c r="AP57" s="369">
        <v>59119</v>
      </c>
      <c r="AQ57" s="370">
        <v>9.6999999999999993</v>
      </c>
      <c r="AR57" s="371">
        <v>-16.7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960500</v>
      </c>
      <c r="AN58" s="375">
        <v>45047</v>
      </c>
      <c r="AO58" s="376">
        <v>-41.3</v>
      </c>
      <c r="AP58" s="377">
        <v>29900</v>
      </c>
      <c r="AQ58" s="378">
        <v>-14.7</v>
      </c>
      <c r="AR58" s="379">
        <v>-26.6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3943242</v>
      </c>
      <c r="AN59" s="367">
        <v>188311</v>
      </c>
      <c r="AO59" s="368">
        <v>65.599999999999994</v>
      </c>
      <c r="AP59" s="369">
        <v>53895</v>
      </c>
      <c r="AQ59" s="370">
        <v>-8.8000000000000007</v>
      </c>
      <c r="AR59" s="371">
        <v>74.400000000000006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2780898</v>
      </c>
      <c r="AN60" s="375">
        <v>132803</v>
      </c>
      <c r="AO60" s="376">
        <v>194.8</v>
      </c>
      <c r="AP60" s="377">
        <v>31224</v>
      </c>
      <c r="AQ60" s="378">
        <v>4.4000000000000004</v>
      </c>
      <c r="AR60" s="379">
        <v>190.4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2601437</v>
      </c>
      <c r="AN61" s="382">
        <v>120804</v>
      </c>
      <c r="AO61" s="383">
        <v>16.2</v>
      </c>
      <c r="AP61" s="384">
        <v>55532</v>
      </c>
      <c r="AQ61" s="385">
        <v>-0.9</v>
      </c>
      <c r="AR61" s="371">
        <v>17.100000000000001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1671186</v>
      </c>
      <c r="AN62" s="375">
        <v>77497</v>
      </c>
      <c r="AO62" s="376">
        <v>31.8</v>
      </c>
      <c r="AP62" s="377">
        <v>33016</v>
      </c>
      <c r="AQ62" s="378">
        <v>-0.3</v>
      </c>
      <c r="AR62" s="379">
        <v>32.1</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E4qSe7NY6yU4Rea0N/jPQ6/Qi6bFvBGKlE/iLT2T/E5nes9EZaVxMsn1hx20em9WrN373N8de4BbmP9JZyI8vQ==" saltValue="shMe7ZNyOIJMKfCieE+me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1" spans="125:125" ht="13.5" hidden="1" customHeight="1" x14ac:dyDescent="0.2">
      <c r="DU121" s="292"/>
    </row>
  </sheetData>
  <sheetProtection algorithmName="SHA-512" hashValue="YOzv/EtIEu8bzkRF1vQIqVaoLncrQFO5fR0QRerZ/6q7kEC4yjwwjscSZjVOjzmncwu4FBYT1G/GzyY/Jw3ZCQ==" saltValue="7HWbGuscdNnksx51lI/v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uCCG0WkYyC/cR7xJKvjbGCWQpMkZwda+QQDchw9K6MeyESKSByxg7vYA/1brigkLhqdcmpjRBtocMUz/GmyI/Q==" saltValue="GWMwb8cZxLe2Oulr/Rb4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8" t="s">
        <v>3</v>
      </c>
      <c r="D47" s="1238"/>
      <c r="E47" s="1239"/>
      <c r="F47" s="11">
        <v>40.28</v>
      </c>
      <c r="G47" s="12">
        <v>37.42</v>
      </c>
      <c r="H47" s="12">
        <v>41.81</v>
      </c>
      <c r="I47" s="12">
        <v>41.06</v>
      </c>
      <c r="J47" s="13">
        <v>35.729999999999997</v>
      </c>
    </row>
    <row r="48" spans="2:10" ht="57.75" customHeight="1" x14ac:dyDescent="0.2">
      <c r="B48" s="14"/>
      <c r="C48" s="1240" t="s">
        <v>4</v>
      </c>
      <c r="D48" s="1240"/>
      <c r="E48" s="1241"/>
      <c r="F48" s="15">
        <v>9.17</v>
      </c>
      <c r="G48" s="16">
        <v>11.75</v>
      </c>
      <c r="H48" s="16">
        <v>8.59</v>
      </c>
      <c r="I48" s="16">
        <v>8.07</v>
      </c>
      <c r="J48" s="17">
        <v>7.96</v>
      </c>
    </row>
    <row r="49" spans="2:10" ht="57.75" customHeight="1" thickBot="1" x14ac:dyDescent="0.25">
      <c r="B49" s="18"/>
      <c r="C49" s="1242" t="s">
        <v>5</v>
      </c>
      <c r="D49" s="1242"/>
      <c r="E49" s="1243"/>
      <c r="F49" s="19">
        <v>1.67</v>
      </c>
      <c r="G49" s="20" t="s">
        <v>561</v>
      </c>
      <c r="H49" s="20" t="s">
        <v>562</v>
      </c>
      <c r="I49" s="20" t="s">
        <v>563</v>
      </c>
      <c r="J49" s="21" t="s">
        <v>564</v>
      </c>
    </row>
    <row r="50" spans="2:10" ht="13.5" customHeight="1" x14ac:dyDescent="0.2"/>
  </sheetData>
  <sheetProtection algorithmName="SHA-512" hashValue="4PgoX3u5QBT6lWCbZ30nMH+bJrDqL1FcS1WX2UpClAy0F9zrhPNfteBa35U7N+wdre47vF5VxBpeW4Iy5WCb9g==" saltValue="dir7hvZOTWImem+lfAep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2022-03-17T09:25:02Z</cp:lastPrinted>
  <dcterms:created xsi:type="dcterms:W3CDTF">2022-02-02T04:55:44Z</dcterms:created>
  <dcterms:modified xsi:type="dcterms:W3CDTF">2023-01-17T04:45:58Z</dcterms:modified>
  <cp:category/>
</cp:coreProperties>
</file>