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223026\Desktop\財政資料集\HP掲載資料\"/>
    </mc:Choice>
  </mc:AlternateContent>
  <xr:revisionPtr revIDLastSave="0" documentId="13_ncr:1_{895A4514-3A6D-414D-9F8D-58982AF4EEF3}" xr6:coauthVersionLast="47" xr6:coauthVersionMax="47" xr10:uidLastSave="{00000000-0000-0000-0000-000000000000}"/>
  <bookViews>
    <workbookView xWindow="28680" yWindow="-120" windowWidth="29040" windowHeight="15840" tabRatio="917"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63" i="12" l="1"/>
  <c r="AP23" i="12" l="1"/>
  <c r="AU88" i="12" l="1"/>
  <c r="AP88" i="12"/>
  <c r="AF88" i="12"/>
  <c r="AU63" i="12"/>
  <c r="V23" i="12"/>
  <c r="Q23" i="12"/>
  <c r="AA32" i="12" l="1"/>
  <c r="AA37" i="12" l="1"/>
  <c r="AA36" i="12"/>
  <c r="AA35" i="12"/>
  <c r="AA34" i="12"/>
  <c r="AA33" i="12"/>
  <c r="AA31" i="12" l="1"/>
  <c r="AA30" i="12"/>
  <c r="AA29" i="12"/>
  <c r="AA28" i="12"/>
  <c r="AA9" i="12"/>
  <c r="AA8" i="12"/>
  <c r="AA7" i="12"/>
  <c r="AA23" i="12" l="1"/>
  <c r="BG38" i="10"/>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CO37" i="10"/>
  <c r="AM37" i="10"/>
  <c r="C37" i="10"/>
  <c r="CO36" i="10"/>
  <c r="AM36" i="10"/>
  <c r="C36" i="10"/>
  <c r="CO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BE34" i="10" l="1"/>
  <c r="BE35" i="10" s="1"/>
  <c r="BE36" i="10" s="1"/>
  <c r="BE37" i="10" s="1"/>
  <c r="BE38" i="10" s="1"/>
  <c r="BW34" i="10" l="1"/>
  <c r="BW35" i="10" s="1"/>
  <c r="BW36" i="10" s="1"/>
  <c r="BW37" i="10" s="1"/>
  <c r="BW38" i="10" s="1"/>
  <c r="BW39" i="10" s="1"/>
  <c r="BW40" i="10" s="1"/>
  <c r="BW41" i="10" s="1"/>
  <c r="BW42" i="10" s="1"/>
  <c r="BW43" i="10" s="1"/>
  <c r="CO34" i="10"/>
</calcChain>
</file>

<file path=xl/sharedStrings.xml><?xml version="1.0" encoding="utf-8"?>
<sst xmlns="http://schemas.openxmlformats.org/spreadsheetml/2006/main" count="1111" uniqueCount="641">
  <si>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</si>
  <si>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</si>
  <si>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</si>
  <si>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</si>
  <si>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</si>
  <si>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</si>
  <si>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</si>
  <si>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</si>
  <si>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</si>
  <si>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</si>
  <si>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</si>
  <si>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</si>
  <si>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</si>
  <si>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</si>
  <si>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</si>
  <si>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</si>
  <si>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</si>
  <si>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</si>
  <si>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</si>
  <si>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</si>
  <si>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</si>
  <si>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</si>
  <si>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</si>
  <si>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</si>
  <si>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</si>
  <si>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</si>
  <si>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</si>
  <si>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</si>
  <si>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</si>
  <si>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</si>
  <si>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</si>
  <si>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</si>
  <si>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</si>
  <si>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</si>
  <si>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</si>
  <si>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</si>
  <si>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</si>
  <si>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</si>
  <si>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</si>
  <si>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</si>
  <si>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</si>
  <si>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</si>
  <si>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</si>
  <si>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</si>
  <si>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</si>
  <si>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</si>
  <si>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</si>
  <si>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</si>
  <si>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</si>
  <si>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</si>
  <si>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</si>
  <si>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</si>
  <si>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</si>
  <si>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</si>
  <si>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</si>
  <si>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</si>
  <si>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</si>
  <si>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</si>
  <si>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</si>
  <si>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</si>
  <si>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</si>
  <si>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</si>
  <si>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</si>
  <si>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</si>
  <si>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</si>
  <si>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</si>
  <si>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</si>
  <si>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</si>
  <si>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</si>
  <si>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</si>
  <si>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</si>
  <si>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</si>
  <si>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</si>
  <si>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</si>
  <si>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</si>
  <si>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</si>
  <si>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</si>
  <si>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</si>
  <si>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</si>
  <si>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</si>
  <si>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</si>
  <si>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</si>
  <si>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</si>
  <si>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</si>
  <si>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</si>
  <si>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</si>
  <si>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</si>
  <si>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</si>
  <si>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</si>
  <si>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</si>
  <si>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</si>
  <si>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</si>
  <si>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</si>
  <si>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</si>
  <si>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</si>
  <si>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</si>
  <si>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</si>
  <si>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</si>
  <si>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</si>
  <si>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</si>
  <si>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</si>
  <si>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</si>
  <si>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</si>
  <si>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</si>
  <si>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</si>
  <si>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</si>
  <si>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</si>
  <si>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</si>
  <si>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</si>
  <si>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</si>
  <si>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</si>
  <si>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</si>
  <si>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</si>
  <si>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</si>
  <si>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</si>
  <si>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</si>
  <si>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</si>
  <si>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</si>
  <si>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</si>
  <si>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</si>
  <si>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</si>
  <si>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</si>
  <si>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</si>
  <si>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</si>
  <si>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</si>
  <si>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</si>
  <si>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</si>
  <si>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</si>
  <si>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</si>
  <si>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</si>
  <si>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</si>
  <si>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</si>
  <si>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</si>
  <si>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</si>
  <si>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</si>
  <si>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</si>
  <si>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</si>
  <si>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</si>
  <si>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</si>
  <si>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</si>
  <si>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</si>
  <si>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</si>
  <si>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</si>
  <si>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</si>
  <si>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</si>
  <si>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</si>
  <si>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</si>
  <si>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</si>
  <si>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</si>
  <si>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</si>
  <si>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</si>
  <si>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</si>
  <si>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</si>
  <si>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</si>
  <si>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</si>
  <si>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</si>
  <si>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</si>
  <si>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</si>
  <si>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</si>
  <si>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</si>
  <si>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</si>
  <si>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</si>
  <si>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</si>
  <si>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</si>
  <si>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</si>
  <si>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</si>
  <si>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</si>
  <si>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</si>
  <si>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</si>
  <si>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</si>
  <si>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</si>
  <si>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</si>
  <si>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</si>
  <si>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</si>
  <si>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</si>
  <si>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</si>
  <si>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</si>
  <si>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</si>
  <si>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</si>
  <si>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</si>
  <si>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</si>
  <si>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</si>
  <si>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</si>
  <si>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</si>
  <si>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</si>
  <si>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</si>
  <si>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</si>
  <si>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</si>
  <si>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</si>
  <si>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</si>
  <si>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</si>
  <si>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</si>
  <si>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</si>
  <si>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</si>
  <si>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</si>
  <si>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</si>
  <si>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</si>
  <si>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</si>
  <si>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</si>
  <si>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</si>
  <si>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</si>
  <si>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</si>
  <si>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</si>
  <si>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</si>
  <si>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</si>
  <si>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</si>
  <si>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</si>
  <si>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</si>
  <si>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</si>
  <si>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</si>
  <si>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</si>
  <si>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</si>
  <si>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</si>
  <si>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福井県美浜町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</si>
  <si>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</si>
  <si>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</si>
  <si>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</si>
  <si>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</si>
  <si>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</si>
  <si>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</si>
  <si>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</si>
  <si>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</si>
  <si>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</si>
  <si>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</si>
  <si>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</si>
  <si>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</si>
  <si>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</si>
  <si>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</si>
  <si>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</si>
  <si>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</si>
  <si>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</si>
  <si>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</si>
  <si>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</si>
  <si>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</si>
  <si>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</si>
  <si>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</si>
  <si>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</si>
  <si>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</si>
  <si>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</si>
  <si>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</si>
  <si>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</si>
  <si>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</si>
  <si>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</si>
  <si>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</si>
  <si>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</si>
  <si>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</si>
  <si>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</si>
  <si>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</si>
  <si>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</si>
  <si>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</si>
  <si>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</si>
  <si>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</si>
  <si>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</si>
  <si>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</si>
  <si>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</si>
  <si>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</si>
  <si>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</si>
  <si>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</si>
  <si>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</si>
  <si>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</si>
  <si>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</si>
  <si>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</si>
  <si>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</si>
  <si>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</si>
  <si>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</si>
  <si>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</si>
  <si>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</si>
  <si>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</si>
  <si>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</si>
  <si>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</si>
  <si>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</si>
  <si>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</si>
  <si>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</si>
  <si>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</si>
  <si>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</si>
  <si>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</si>
  <si>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</si>
  <si>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</si>
  <si>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</si>
  <si>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</si>
  <si>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</si>
  <si>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</si>
  <si>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</si>
  <si>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</si>
  <si>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</si>
  <si>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</si>
  <si>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</si>
  <si>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</si>
  <si>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</si>
  <si>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</si>
  <si>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</si>
  <si>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</si>
  <si>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</si>
  <si>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</si>
  <si>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</si>
  <si>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</si>
  <si>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</si>
  <si>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</si>
  <si>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</si>
  <si>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</si>
  <si>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</si>
  <si>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</si>
  <si>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</si>
  <si>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</si>
  <si>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</si>
  <si>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</si>
  <si>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</si>
  <si>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</si>
  <si>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</si>
  <si>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</si>
  <si>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</si>
  <si>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</si>
  <si>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</si>
  <si>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</si>
  <si>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</si>
  <si>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</si>
  <si>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</si>
  <si>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</si>
  <si>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</si>
  <si>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</si>
  <si>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</si>
  <si>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</si>
  <si>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</si>
  <si>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</si>
  <si>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</si>
  <si>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</si>
  <si>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</si>
  <si>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</si>
  <si>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</si>
  <si>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</si>
  <si>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</si>
  <si>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</si>
  <si>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</si>
  <si>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</si>
  <si>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</si>
  <si>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</si>
  <si>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</si>
  <si>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</si>
  <si>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</si>
  <si>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</si>
  <si>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</si>
  <si>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</si>
  <si>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</si>
  <si>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</si>
  <si>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</si>
  <si>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</si>
  <si>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</si>
  <si>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</si>
  <si>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</si>
  <si>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</si>
  <si>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</si>
  <si>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</si>
  <si>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</si>
  <si>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</si>
  <si>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</si>
  <si>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</si>
  <si>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</si>
  <si>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</si>
  <si>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</si>
  <si>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</si>
  <si>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</si>
  <si>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</si>
  <si>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</si>
  <si>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</si>
  <si>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</si>
  <si>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</si>
  <si>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</si>
  <si>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福井県美浜町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</si>
  <si>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</si>
  <si>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</si>
  <si>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</si>
  <si>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</si>
  <si>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</si>
  <si>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</si>
  <si>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</si>
  <si>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</si>
  <si>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</si>
  <si>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</si>
  <si>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</si>
  <si>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</si>
  <si>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</si>
  <si>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</si>
  <si>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</si>
  <si>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</si>
  <si>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</si>
  <si>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</si>
  <si>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</si>
  <si>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</si>
  <si>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</si>
  <si>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道路用地取得事業特別会計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</si>
  <si>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</si>
  <si>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</si>
  <si>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</si>
  <si>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</si>
  <si>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</si>
  <si>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</si>
  <si>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</si>
  <si>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</si>
  <si>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</si>
  <si>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</si>
  <si>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</si>
  <si>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</si>
  <si>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</si>
  <si>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</si>
  <si>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</si>
  <si>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</si>
  <si>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介護保険事業特別会計（介護保険事業勘定）</t>
    <phoneticPr fontId="5"/>
  </si>
  <si>
    <t>介護保険事業特別会計（介護サービス事業勘定）</t>
    <phoneticPr fontId="5"/>
  </si>
  <si>
    <t>上水道事業会計</t>
    <phoneticPr fontId="5"/>
  </si>
  <si>
    <t>法適用企業</t>
    <phoneticPr fontId="5"/>
  </si>
  <si>
    <t>簡易水道事業特別会計</t>
    <phoneticPr fontId="5"/>
  </si>
  <si>
    <t>法非適用企業</t>
    <phoneticPr fontId="5"/>
  </si>
  <si>
    <t>集落排水処理事業特別会計</t>
    <phoneticPr fontId="5"/>
  </si>
  <si>
    <t>公共下水道事業特別会計</t>
    <phoneticPr fontId="5"/>
  </si>
  <si>
    <t>産業団地事業特別会計</t>
    <phoneticPr fontId="5"/>
  </si>
  <si>
    <t>法非適用企業</t>
    <phoneticPr fontId="5"/>
  </si>
  <si>
    <t>住宅団地事業特別会計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</si>
  <si>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</si>
  <si>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</si>
  <si>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</si>
  <si>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</si>
  <si>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</si>
  <si>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</si>
  <si>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</si>
  <si>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</si>
  <si>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</si>
  <si>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</si>
  <si>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</si>
  <si>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</si>
  <si>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</si>
  <si>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</si>
  <si>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</si>
  <si>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</si>
  <si>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</si>
  <si>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</si>
  <si>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</si>
  <si>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</si>
  <si>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</si>
  <si>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</si>
  <si>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</si>
  <si>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</si>
  <si>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</si>
  <si>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</si>
  <si>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</si>
  <si>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</si>
  <si>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</si>
  <si>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</si>
  <si>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</si>
  <si>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</si>
  <si>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</si>
  <si>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</si>
  <si>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</si>
  <si>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</si>
  <si>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</si>
  <si>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</si>
  <si>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</si>
  <si>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</si>
  <si>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</si>
  <si>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</si>
  <si>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</si>
  <si>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</si>
  <si>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</si>
  <si>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</si>
  <si>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</si>
  <si>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</si>
  <si>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</si>
  <si>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</si>
  <si>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</si>
  <si>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</si>
  <si>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</si>
  <si>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</si>
  <si>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</si>
  <si>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</si>
  <si>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</si>
  <si>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</si>
  <si>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</si>
  <si>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</si>
  <si>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</si>
  <si>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</si>
  <si>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</si>
  <si>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</si>
  <si>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</si>
  <si>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</si>
  <si>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</si>
  <si>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</si>
  <si>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集落排水処理事業特別会計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</si>
  <si>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</si>
  <si>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</si>
  <si>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</si>
  <si>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</si>
  <si>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</si>
  <si>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</si>
  <si>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</si>
  <si>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</si>
  <si>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</si>
  <si>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</si>
  <si>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</si>
  <si>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</si>
  <si>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</si>
  <si>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</si>
  <si>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</si>
  <si>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</si>
  <si>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</si>
  <si>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</si>
  <si>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</si>
  <si>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</si>
  <si>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</si>
  <si>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</si>
  <si>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</si>
  <si>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</si>
  <si>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</si>
  <si>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</si>
  <si>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</si>
  <si>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</si>
  <si>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</si>
  <si>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</si>
  <si>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</si>
  <si>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</si>
  <si>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</si>
  <si>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</si>
  <si>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</si>
  <si>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</si>
  <si>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</si>
  <si>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</si>
  <si>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</si>
  <si>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</si>
  <si>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</si>
  <si>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</si>
  <si>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</si>
  <si>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</si>
  <si>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</si>
  <si>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</si>
  <si>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</si>
  <si>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</si>
  <si>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</si>
  <si>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</si>
  <si>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</si>
  <si>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</si>
  <si>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</si>
  <si>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</si>
  <si>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</si>
  <si>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</si>
  <si>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</si>
  <si>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</si>
  <si>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</si>
  <si>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</si>
  <si>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</si>
  <si>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</si>
  <si>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</si>
  <si>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</si>
  <si>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</si>
  <si>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</si>
  <si>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</si>
  <si>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</si>
  <si>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</si>
  <si>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</si>
  <si>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</si>
  <si>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</si>
  <si>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</si>
  <si>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</si>
  <si>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</si>
  <si>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</si>
  <si>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</si>
  <si>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</si>
  <si>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</si>
  <si>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</si>
  <si>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</si>
  <si>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</si>
  <si>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</si>
  <si>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</si>
  <si>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</si>
  <si>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</si>
  <si>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</si>
  <si>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</si>
  <si>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</si>
  <si>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上水道事業会計</t>
  </si>
  <si>
    <t>住宅団地事業特別会計</t>
  </si>
  <si>
    <t>介護保険事業特別会計（介護保険事業勘定）</t>
  </si>
  <si>
    <t>国民健康保険事業特別会計</t>
  </si>
  <si>
    <t>産業団地事業特別会計</t>
  </si>
  <si>
    <t>道路用地取得事業特別会計</t>
  </si>
  <si>
    <t>簡易水道事業特別会計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</si>
  <si>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</si>
  <si>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</si>
  <si>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</si>
  <si>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</si>
  <si>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</si>
  <si>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</si>
  <si>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</si>
  <si>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</si>
  <si>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まちづくり基金</t>
    <rPh sb="5" eb="7">
      <t>キキン</t>
    </rPh>
    <phoneticPr fontId="5"/>
  </si>
  <si>
    <t>高速増殖炉サイクル技術研究開発推進交付金事業基金</t>
    <phoneticPr fontId="2"/>
  </si>
  <si>
    <t>公共施設維持補修基金</t>
    <phoneticPr fontId="5"/>
  </si>
  <si>
    <t>ふるさと応援基金</t>
    <phoneticPr fontId="5"/>
  </si>
  <si>
    <t>高齢者保健福祉基金</t>
    <phoneticPr fontId="5"/>
  </si>
  <si>
    <t>公立小浜病院組合</t>
    <rPh sb="0" eb="2">
      <t>コウリツ</t>
    </rPh>
    <rPh sb="2" eb="4">
      <t>オバマ</t>
    </rPh>
    <rPh sb="4" eb="6">
      <t>ビョウイン</t>
    </rPh>
    <rPh sb="6" eb="8">
      <t>クミアイ</t>
    </rPh>
    <phoneticPr fontId="11"/>
  </si>
  <si>
    <t>敦賀美方消防組合</t>
    <rPh sb="0" eb="2">
      <t>ツルガ</t>
    </rPh>
    <rPh sb="2" eb="4">
      <t>ミカタ</t>
    </rPh>
    <rPh sb="4" eb="6">
      <t>ショウボウ</t>
    </rPh>
    <rPh sb="6" eb="8">
      <t>クミアイ</t>
    </rPh>
    <phoneticPr fontId="11"/>
  </si>
  <si>
    <t>美浜・三方環境衛生組合</t>
    <rPh sb="0" eb="2">
      <t>ミハマ</t>
    </rPh>
    <rPh sb="3" eb="5">
      <t>ミカタ</t>
    </rPh>
    <rPh sb="5" eb="7">
      <t>カンキョウ</t>
    </rPh>
    <rPh sb="7" eb="9">
      <t>エイセイ</t>
    </rPh>
    <rPh sb="9" eb="11">
      <t>クミアイ</t>
    </rPh>
    <phoneticPr fontId="11"/>
  </si>
  <si>
    <t>嶺南広域行政組合</t>
    <rPh sb="0" eb="2">
      <t>レイナン</t>
    </rPh>
    <rPh sb="2" eb="4">
      <t>コウイキ</t>
    </rPh>
    <rPh sb="4" eb="6">
      <t>ギョウセイ</t>
    </rPh>
    <rPh sb="6" eb="8">
      <t>クミアイ</t>
    </rPh>
    <phoneticPr fontId="11"/>
  </si>
  <si>
    <t>福井県後期高齢者医療広域連合（一般会計）</t>
    <rPh sb="0" eb="3">
      <t>フクイケン</t>
    </rPh>
    <rPh sb="3" eb="5">
      <t>コウキ</t>
    </rPh>
    <rPh sb="5" eb="8">
      <t>コウレイシャ</t>
    </rPh>
    <rPh sb="8" eb="10">
      <t>イリョウ</t>
    </rPh>
    <rPh sb="10" eb="12">
      <t>コウイキ</t>
    </rPh>
    <rPh sb="12" eb="14">
      <t>レンゴウ</t>
    </rPh>
    <rPh sb="15" eb="17">
      <t>イッパン</t>
    </rPh>
    <rPh sb="17" eb="19">
      <t>カイケイ</t>
    </rPh>
    <phoneticPr fontId="11"/>
  </si>
  <si>
    <t>福井県後期高齢者医療広域連合（特別会計）</t>
    <rPh sb="0" eb="3">
      <t>フクイケン</t>
    </rPh>
    <rPh sb="3" eb="5">
      <t>コウキ</t>
    </rPh>
    <rPh sb="5" eb="8">
      <t>コウレイシャ</t>
    </rPh>
    <rPh sb="8" eb="10">
      <t>イリョウ</t>
    </rPh>
    <rPh sb="10" eb="12">
      <t>コウイキ</t>
    </rPh>
    <rPh sb="12" eb="14">
      <t>レンゴウ</t>
    </rPh>
    <rPh sb="15" eb="17">
      <t>トクベツ</t>
    </rPh>
    <rPh sb="17" eb="19">
      <t>カイケイ</t>
    </rPh>
    <phoneticPr fontId="11"/>
  </si>
  <si>
    <t>福井県市町総合事務組合（一般会計）</t>
    <rPh sb="0" eb="3">
      <t>フクイケン</t>
    </rPh>
    <rPh sb="3" eb="5">
      <t>シチョウ</t>
    </rPh>
    <rPh sb="5" eb="7">
      <t>ソウゴウ</t>
    </rPh>
    <rPh sb="7" eb="9">
      <t>ジム</t>
    </rPh>
    <rPh sb="9" eb="11">
      <t>クミアイ</t>
    </rPh>
    <rPh sb="12" eb="14">
      <t>イッパン</t>
    </rPh>
    <rPh sb="14" eb="16">
      <t>カイケイ</t>
    </rPh>
    <phoneticPr fontId="11"/>
  </si>
  <si>
    <t>福井県市町総合事務組合（特別会計）</t>
    <rPh sb="0" eb="3">
      <t>フクイケン</t>
    </rPh>
    <rPh sb="3" eb="5">
      <t>シチョウ</t>
    </rPh>
    <rPh sb="5" eb="7">
      <t>ソウゴウ</t>
    </rPh>
    <rPh sb="7" eb="9">
      <t>ジム</t>
    </rPh>
    <rPh sb="9" eb="11">
      <t>クミアイ</t>
    </rPh>
    <rPh sb="12" eb="14">
      <t>トクベツ</t>
    </rPh>
    <rPh sb="14" eb="16">
      <t>カイケイ</t>
    </rPh>
    <phoneticPr fontId="11"/>
  </si>
  <si>
    <t>福井県自治会館組合</t>
    <rPh sb="0" eb="3">
      <t>フクイケン</t>
    </rPh>
    <rPh sb="3" eb="5">
      <t>ジチ</t>
    </rPh>
    <rPh sb="5" eb="7">
      <t>カイカン</t>
    </rPh>
    <rPh sb="7" eb="9">
      <t>クミアイ</t>
    </rPh>
    <phoneticPr fontId="11"/>
  </si>
  <si>
    <t>〇</t>
    <phoneticPr fontId="2"/>
  </si>
  <si>
    <t>(株)レインボーライン</t>
    <rPh sb="0" eb="3">
      <t>カブ</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</si>
  <si>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</si>
  <si>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</si>
  <si>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</si>
  <si>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</si>
  <si>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</si>
  <si>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</si>
  <si>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</si>
  <si>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</si>
  <si>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</si>
  <si>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</si>
  <si>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</si>
  <si>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</si>
  <si>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</si>
  <si>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</si>
  <si>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</si>
  <si>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</si>
  <si>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</si>
  <si>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</si>
  <si>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</si>
  <si>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将来負担比率は前年度より17.6ポイント増加し、有形固定資産減価償却率は前年度より1.4ポイント増加した。
有形固定資産減価償却率については類似団体を下回ったものの、将来負担比率は類似団体を大きく上回っている。
今後は、公共施設等総合管理計画に基づき、施設の統廃合や維持管理を適切に行っていくとともに、地方債の新規発行額の抑制に努める。</t>
    <rPh sb="7" eb="10">
      <t>ゼンネンド</t>
    </rPh>
    <rPh sb="20" eb="22">
      <t>ゾウカ</t>
    </rPh>
    <rPh sb="38" eb="39">
      <t>ド</t>
    </rPh>
    <rPh sb="48" eb="50">
      <t>ゾウカ</t>
    </rPh>
    <rPh sb="83" eb="89">
      <t>ショウライフタンヒリツ</t>
    </rPh>
    <rPh sb="90" eb="94">
      <t>ルイジダンタイ</t>
    </rPh>
    <rPh sb="95" eb="96">
      <t>オオ</t>
    </rPh>
    <rPh sb="98" eb="100">
      <t>ウワマワ</t>
    </rPh>
    <rPh sb="151" eb="154">
      <t>チホウサイ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</si>
  <si>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</si>
  <si>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</si>
  <si>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</si>
  <si>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</si>
  <si>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</si>
  <si>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</si>
  <si>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</si>
  <si>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</si>
  <si>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将来負担比率の増加については、地方債残高が前年より約8億円増加したことにより将来負担額が増加したことによる。
実質公債費比率については、元利償還金が前年より約2.7億円減少したことにより0.4ポイント減少し、当年度は類似団体と同値となった。
経常的経費の削減により基金残高を増やすとともに、地方債の新規発行には慎重に対処していく必要がある。</t>
    <rPh sb="7" eb="9">
      <t>ゾウカ</t>
    </rPh>
    <rPh sb="29" eb="31">
      <t>ゾウカ</t>
    </rPh>
    <rPh sb="38" eb="40">
      <t>ショウライ</t>
    </rPh>
    <rPh sb="40" eb="42">
      <t>フタン</t>
    </rPh>
    <rPh sb="42" eb="43">
      <t>ガク</t>
    </rPh>
    <rPh sb="44" eb="46">
      <t>ゾウカ</t>
    </rPh>
    <rPh sb="68" eb="70">
      <t>ガンリ</t>
    </rPh>
    <rPh sb="70" eb="73">
      <t>ショウカンキン</t>
    </rPh>
    <rPh sb="78" eb="79">
      <t>ヤク</t>
    </rPh>
    <rPh sb="82" eb="84">
      <t>オクエン</t>
    </rPh>
    <rPh sb="84" eb="86">
      <t>ゲンショウ</t>
    </rPh>
    <rPh sb="100" eb="102">
      <t>ゲンショウ</t>
    </rPh>
    <rPh sb="104" eb="107">
      <t>トウネンド</t>
    </rPh>
    <rPh sb="108" eb="112">
      <t>ルイジダンタイ</t>
    </rPh>
    <rPh sb="113" eb="115">
      <t>ドウチ</t>
    </rPh>
    <rPh sb="127" eb="129">
      <t>サクゲン</t>
    </rPh>
    <phoneticPr fontId="5"/>
  </si>
  <si>
    <t>将来負担比率</t>
    <phoneticPr fontId="5"/>
  </si>
  <si>
    <t>実質公債費比率</t>
    <phoneticPr fontId="5"/>
  </si>
  <si>
    <t>将来負担比率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</si>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</sst>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4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EDC5-43A3-BC33-3C899AC6B4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375497</c:v>
                </c:pt>
                <c:pt idx="1">
                  <c:v>231611</c:v>
                </c:pt>
                <c:pt idx="2">
                  <c:v>165802</c:v>
                </c:pt>
                <c:pt idx="3">
                  <c:v>265257</c:v>
                </c:pt>
                <c:pt idx="4">
                  <c:v>318806</c:v>
                </c:pt>
              </c:numCache>
            </c:numRef>
          </c:val>
          <c:smooth val="0"/>
          <c:extLst>
            <c:ext xmlns:c16="http://schemas.microsoft.com/office/drawing/2014/chart" uri="{C3380CC4-5D6E-409C-BE32-E72D297353CC}">
              <c16:uniqueId val="{00000001-EDC5-43A3-BC33-3C899AC6B419}"/>
            </c:ext>
          </c:extLst>
        </c:ser>
        <c:dLbls>
          <c:showLegendKey val="0"/>
          <c:showVal val="0"/>
          <c:showCatName val="0"/>
          <c:showSerName val="0"/>
          <c:showPercent val="0"/>
          <c:showBubbleSize val="0"/>
        </c:dLbls>
        <c:marker val="1"/>
        <c:smooth val="0"/>
        <c:axId val="145647568"/>
        <c:axId val="145649200"/>
      </c:lineChart>
      <c:catAx>
        <c:axId val="145647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649200"/>
        <c:crosses val="autoZero"/>
        <c:auto val="1"/>
        <c:lblAlgn val="ctr"/>
        <c:lblOffset val="100"/>
        <c:tickLblSkip val="1"/>
        <c:tickMarkSkip val="1"/>
        <c:noMultiLvlLbl val="0"/>
      </c:catAx>
      <c:valAx>
        <c:axId val="14564920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647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10.39</c:v>
                </c:pt>
                <c:pt idx="1">
                  <c:v>13.57</c:v>
                </c:pt>
                <c:pt idx="2">
                  <c:v>13.61</c:v>
                </c:pt>
                <c:pt idx="3">
                  <c:v>14.16</c:v>
                </c:pt>
                <c:pt idx="4">
                  <c:v>15.01</c:v>
                </c:pt>
              </c:numCache>
            </c:numRef>
          </c:val>
          <c:extLst>
            <c:ext xmlns:c16="http://schemas.microsoft.com/office/drawing/2014/chart" uri="{C3380CC4-5D6E-409C-BE32-E72D297353CC}">
              <c16:uniqueId val="{00000000-5750-45B4-B357-2A12E7FB4DB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18.809999999999999</c:v>
                </c:pt>
                <c:pt idx="1">
                  <c:v>23.88</c:v>
                </c:pt>
                <c:pt idx="2">
                  <c:v>30.23</c:v>
                </c:pt>
                <c:pt idx="3">
                  <c:v>30.32</c:v>
                </c:pt>
                <c:pt idx="4">
                  <c:v>28.8</c:v>
                </c:pt>
              </c:numCache>
            </c:numRef>
          </c:val>
          <c:extLst>
            <c:ext xmlns:c16="http://schemas.microsoft.com/office/drawing/2014/chart" uri="{C3380CC4-5D6E-409C-BE32-E72D297353CC}">
              <c16:uniqueId val="{00000001-5750-45B4-B357-2A12E7FB4DBC}"/>
            </c:ext>
          </c:extLst>
        </c:ser>
        <c:dLbls>
          <c:showLegendKey val="0"/>
          <c:showVal val="0"/>
          <c:showCatName val="0"/>
          <c:showSerName val="0"/>
          <c:showPercent val="0"/>
          <c:showBubbleSize val="0"/>
        </c:dLbls>
        <c:gapWidth val="250"/>
        <c:overlap val="100"/>
        <c:axId val="145643216"/>
        <c:axId val="145649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5.26</c:v>
                </c:pt>
                <c:pt idx="1">
                  <c:v>8.4</c:v>
                </c:pt>
                <c:pt idx="2">
                  <c:v>5.95</c:v>
                </c:pt>
                <c:pt idx="3">
                  <c:v>0.51</c:v>
                </c:pt>
                <c:pt idx="4">
                  <c:v>1.87</c:v>
                </c:pt>
              </c:numCache>
            </c:numRef>
          </c:val>
          <c:smooth val="0"/>
          <c:extLst>
            <c:ext xmlns:c16="http://schemas.microsoft.com/office/drawing/2014/chart" uri="{C3380CC4-5D6E-409C-BE32-E72D297353CC}">
              <c16:uniqueId val="{00000002-5750-45B4-B357-2A12E7FB4DBC}"/>
            </c:ext>
          </c:extLst>
        </c:ser>
        <c:dLbls>
          <c:showLegendKey val="0"/>
          <c:showVal val="0"/>
          <c:showCatName val="0"/>
          <c:showSerName val="0"/>
          <c:showPercent val="0"/>
          <c:showBubbleSize val="0"/>
        </c:dLbls>
        <c:marker val="1"/>
        <c:smooth val="0"/>
        <c:axId val="145643216"/>
        <c:axId val="145649744"/>
      </c:lineChart>
      <c:catAx>
        <c:axId val="14564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5649744"/>
        <c:crosses val="autoZero"/>
        <c:auto val="1"/>
        <c:lblAlgn val="ctr"/>
        <c:lblOffset val="100"/>
        <c:tickLblSkip val="1"/>
        <c:tickMarkSkip val="1"/>
        <c:noMultiLvlLbl val="0"/>
      </c:catAx>
      <c:valAx>
        <c:axId val="145649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64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0.05</c:v>
                </c:pt>
                <c:pt idx="2">
                  <c:v>#N/A</c:v>
                </c:pt>
                <c:pt idx="3">
                  <c:v>7.0000000000000007E-2</c:v>
                </c:pt>
                <c:pt idx="4">
                  <c:v>#N/A</c:v>
                </c:pt>
                <c:pt idx="5">
                  <c:v>0.13</c:v>
                </c:pt>
                <c:pt idx="6">
                  <c:v>#N/A</c:v>
                </c:pt>
                <c:pt idx="7">
                  <c:v>0.02</c:v>
                </c:pt>
                <c:pt idx="8">
                  <c:v>#N/A</c:v>
                </c:pt>
                <c:pt idx="9">
                  <c:v>0.04</c:v>
                </c:pt>
              </c:numCache>
            </c:numRef>
          </c:val>
          <c:extLst>
            <c:ext xmlns:c16="http://schemas.microsoft.com/office/drawing/2014/chart" uri="{C3380CC4-5D6E-409C-BE32-E72D297353CC}">
              <c16:uniqueId val="{00000000-F7F3-44C4-BF7A-C3E454FD70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7F3-44C4-BF7A-C3E454FD708C}"/>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0.26</c:v>
                </c:pt>
                <c:pt idx="2">
                  <c:v>#N/A</c:v>
                </c:pt>
                <c:pt idx="3">
                  <c:v>0.47</c:v>
                </c:pt>
                <c:pt idx="4">
                  <c:v>#N/A</c:v>
                </c:pt>
                <c:pt idx="5">
                  <c:v>0.4</c:v>
                </c:pt>
                <c:pt idx="6">
                  <c:v>#N/A</c:v>
                </c:pt>
                <c:pt idx="7">
                  <c:v>0.44</c:v>
                </c:pt>
                <c:pt idx="8">
                  <c:v>#N/A</c:v>
                </c:pt>
                <c:pt idx="9">
                  <c:v>0.42</c:v>
                </c:pt>
              </c:numCache>
            </c:numRef>
          </c:val>
          <c:extLst>
            <c:ext xmlns:c16="http://schemas.microsoft.com/office/drawing/2014/chart" uri="{C3380CC4-5D6E-409C-BE32-E72D297353CC}">
              <c16:uniqueId val="{00000002-F7F3-44C4-BF7A-C3E454FD708C}"/>
            </c:ext>
          </c:extLst>
        </c:ser>
        <c:ser>
          <c:idx val="3"/>
          <c:order val="3"/>
          <c:tx>
            <c:strRef>
              <c:f>データシート!$A$30</c:f>
              <c:strCache>
                <c:ptCount val="1"/>
                <c:pt idx="0">
                  <c:v>道路用地取得事業特別会計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1.53</c:v>
                </c:pt>
                <c:pt idx="4">
                  <c:v>#N/A</c:v>
                </c:pt>
                <c:pt idx="5">
                  <c:v>1.57</c:v>
                </c:pt>
                <c:pt idx="6">
                  <c:v>#N/A</c:v>
                </c:pt>
                <c:pt idx="7">
                  <c:v>0.52</c:v>
                </c:pt>
                <c:pt idx="8">
                  <c:v>#N/A</c:v>
                </c:pt>
                <c:pt idx="9">
                  <c:v>0.45</c:v>
                </c:pt>
              </c:numCache>
            </c:numRef>
          </c:val>
          <c:extLst>
            <c:ext xmlns:c16="http://schemas.microsoft.com/office/drawing/2014/chart" uri="{C3380CC4-5D6E-409C-BE32-E72D297353CC}">
              <c16:uniqueId val="{00000003-F7F3-44C4-BF7A-C3E454FD708C}"/>
            </c:ext>
          </c:extLst>
        </c:ser>
        <c:ser>
          <c:idx val="4"/>
          <c:order val="4"/>
          <c:tx>
            <c:strRef>
              <c:f>データシート!$A$31</c:f>
              <c:strCache>
                <c:ptCount val="1"/>
                <c:pt idx="0">
                  <c:v>産業団地事業特別会計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2.09</c:v>
                </c:pt>
                <c:pt idx="4">
                  <c:v>#N/A</c:v>
                </c:pt>
                <c:pt idx="5">
                  <c:v>2.04</c:v>
                </c:pt>
                <c:pt idx="6">
                  <c:v>#N/A</c:v>
                </c:pt>
                <c:pt idx="7">
                  <c:v>2.0499999999999998</c:v>
                </c:pt>
                <c:pt idx="8">
                  <c:v>#N/A</c:v>
                </c:pt>
                <c:pt idx="9">
                  <c:v>1.1200000000000001</c:v>
                </c:pt>
              </c:numCache>
            </c:numRef>
          </c:val>
          <c:extLst>
            <c:ext xmlns:c16="http://schemas.microsoft.com/office/drawing/2014/chart" uri="{C3380CC4-5D6E-409C-BE32-E72D297353CC}">
              <c16:uniqueId val="{00000004-F7F3-44C4-BF7A-C3E454FD708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1.81</c:v>
                </c:pt>
                <c:pt idx="2">
                  <c:v>#N/A</c:v>
                </c:pt>
                <c:pt idx="3">
                  <c:v>2.29</c:v>
                </c:pt>
                <c:pt idx="4">
                  <c:v>#N/A</c:v>
                </c:pt>
                <c:pt idx="5">
                  <c:v>2.92</c:v>
                </c:pt>
                <c:pt idx="6">
                  <c:v>#N/A</c:v>
                </c:pt>
                <c:pt idx="7">
                  <c:v>3.03</c:v>
                </c:pt>
                <c:pt idx="8">
                  <c:v>#N/A</c:v>
                </c:pt>
                <c:pt idx="9">
                  <c:v>2.5</c:v>
                </c:pt>
              </c:numCache>
            </c:numRef>
          </c:val>
          <c:extLst>
            <c:ext xmlns:c16="http://schemas.microsoft.com/office/drawing/2014/chart" uri="{C3380CC4-5D6E-409C-BE32-E72D297353CC}">
              <c16:uniqueId val="{00000005-F7F3-44C4-BF7A-C3E454FD708C}"/>
            </c:ext>
          </c:extLst>
        </c:ser>
        <c:ser>
          <c:idx val="6"/>
          <c:order val="6"/>
          <c:tx>
            <c:strRef>
              <c:f>データシート!$A$33</c:f>
              <c:strCache>
                <c:ptCount val="1"/>
                <c:pt idx="0">
                  <c:v>介護保険事業特別会計（介護保険事業勘定）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1.1399999999999999</c:v>
                </c:pt>
                <c:pt idx="2">
                  <c:v>#N/A</c:v>
                </c:pt>
                <c:pt idx="3">
                  <c:v>1.65</c:v>
                </c:pt>
                <c:pt idx="4">
                  <c:v>#N/A</c:v>
                </c:pt>
                <c:pt idx="5">
                  <c:v>2.0499999999999998</c:v>
                </c:pt>
                <c:pt idx="6">
                  <c:v>#N/A</c:v>
                </c:pt>
                <c:pt idx="7">
                  <c:v>2.93</c:v>
                </c:pt>
                <c:pt idx="8">
                  <c:v>#N/A</c:v>
                </c:pt>
                <c:pt idx="9">
                  <c:v>2.83</c:v>
                </c:pt>
              </c:numCache>
            </c:numRef>
          </c:val>
          <c:extLst>
            <c:ext xmlns:c16="http://schemas.microsoft.com/office/drawing/2014/chart" uri="{C3380CC4-5D6E-409C-BE32-E72D297353CC}">
              <c16:uniqueId val="{00000006-F7F3-44C4-BF7A-C3E454FD708C}"/>
            </c:ext>
          </c:extLst>
        </c:ser>
        <c:ser>
          <c:idx val="7"/>
          <c:order val="7"/>
          <c:tx>
            <c:strRef>
              <c:f>データシート!$A$34</c:f>
              <c:strCache>
                <c:ptCount val="1"/>
                <c:pt idx="0">
                  <c:v>住宅団地事業特別会計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7.15</c:v>
                </c:pt>
                <c:pt idx="2">
                  <c:v>#N/A</c:v>
                </c:pt>
                <c:pt idx="3">
                  <c:v>5.51</c:v>
                </c:pt>
                <c:pt idx="4">
                  <c:v>#N/A</c:v>
                </c:pt>
                <c:pt idx="5">
                  <c:v>4.32</c:v>
                </c:pt>
                <c:pt idx="6">
                  <c:v>#N/A</c:v>
                </c:pt>
                <c:pt idx="7">
                  <c:v>4.22</c:v>
                </c:pt>
                <c:pt idx="8">
                  <c:v>#N/A</c:v>
                </c:pt>
                <c:pt idx="9">
                  <c:v>3.6</c:v>
                </c:pt>
              </c:numCache>
            </c:numRef>
          </c:val>
          <c:extLst>
            <c:ext xmlns:c16="http://schemas.microsoft.com/office/drawing/2014/chart" uri="{C3380CC4-5D6E-409C-BE32-E72D297353CC}">
              <c16:uniqueId val="{00000007-F7F3-44C4-BF7A-C3E454FD708C}"/>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11.15</c:v>
                </c:pt>
                <c:pt idx="2">
                  <c:v>#N/A</c:v>
                </c:pt>
                <c:pt idx="3">
                  <c:v>11.39</c:v>
                </c:pt>
                <c:pt idx="4">
                  <c:v>#N/A</c:v>
                </c:pt>
                <c:pt idx="5">
                  <c:v>11.92</c:v>
                </c:pt>
                <c:pt idx="6">
                  <c:v>#N/A</c:v>
                </c:pt>
                <c:pt idx="7">
                  <c:v>12.44</c:v>
                </c:pt>
                <c:pt idx="8">
                  <c:v>#N/A</c:v>
                </c:pt>
                <c:pt idx="9">
                  <c:v>12.2</c:v>
                </c:pt>
              </c:numCache>
            </c:numRef>
          </c:val>
          <c:extLst>
            <c:ext xmlns:c16="http://schemas.microsoft.com/office/drawing/2014/chart" uri="{C3380CC4-5D6E-409C-BE32-E72D297353CC}">
              <c16:uniqueId val="{00000008-F7F3-44C4-BF7A-C3E454FD708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10.38</c:v>
                </c:pt>
                <c:pt idx="2">
                  <c:v>#N/A</c:v>
                </c:pt>
                <c:pt idx="3">
                  <c:v>11.98</c:v>
                </c:pt>
                <c:pt idx="4">
                  <c:v>#N/A</c:v>
                </c:pt>
                <c:pt idx="5">
                  <c:v>12.03</c:v>
                </c:pt>
                <c:pt idx="6">
                  <c:v>#N/A</c:v>
                </c:pt>
                <c:pt idx="7">
                  <c:v>13.63</c:v>
                </c:pt>
                <c:pt idx="8">
                  <c:v>#N/A</c:v>
                </c:pt>
                <c:pt idx="9">
                  <c:v>14.55</c:v>
                </c:pt>
              </c:numCache>
            </c:numRef>
          </c:val>
          <c:extLst>
            <c:ext xmlns:c16="http://schemas.microsoft.com/office/drawing/2014/chart" uri="{C3380CC4-5D6E-409C-BE32-E72D297353CC}">
              <c16:uniqueId val="{00000009-F7F3-44C4-BF7A-C3E454FD708C}"/>
            </c:ext>
          </c:extLst>
        </c:ser>
        <c:dLbls>
          <c:showLegendKey val="0"/>
          <c:showVal val="0"/>
          <c:showCatName val="0"/>
          <c:showSerName val="0"/>
          <c:showPercent val="0"/>
          <c:showBubbleSize val="0"/>
        </c:dLbls>
        <c:gapWidth val="150"/>
        <c:overlap val="100"/>
        <c:axId val="145651376"/>
        <c:axId val="145637232"/>
      </c:barChart>
      <c:catAx>
        <c:axId val="14565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637232"/>
        <c:crosses val="autoZero"/>
        <c:auto val="1"/>
        <c:lblAlgn val="ctr"/>
        <c:lblOffset val="100"/>
        <c:tickLblSkip val="1"/>
        <c:tickMarkSkip val="1"/>
        <c:noMultiLvlLbl val="0"/>
      </c:catAx>
      <c:valAx>
        <c:axId val="145637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651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628</c:v>
                </c:pt>
                <c:pt idx="5">
                  <c:v>739</c:v>
                </c:pt>
                <c:pt idx="8">
                  <c:v>787</c:v>
                </c:pt>
                <c:pt idx="11">
                  <c:v>779</c:v>
                </c:pt>
                <c:pt idx="14">
                  <c:v>533</c:v>
                </c:pt>
              </c:numCache>
            </c:numRef>
          </c:val>
          <c:extLst>
            <c:ext xmlns:c16="http://schemas.microsoft.com/office/drawing/2014/chart" uri="{C3380CC4-5D6E-409C-BE32-E72D297353CC}">
              <c16:uniqueId val="{00000000-2CC2-4344-8749-581B37E77D2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1-2CC2-4344-8749-581B37E77D2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CC2-4344-8749-581B37E77D2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187</c:v>
                </c:pt>
                <c:pt idx="3">
                  <c:v>146</c:v>
                </c:pt>
                <c:pt idx="6">
                  <c:v>111</c:v>
                </c:pt>
                <c:pt idx="9">
                  <c:v>110</c:v>
                </c:pt>
                <c:pt idx="12">
                  <c:v>102</c:v>
                </c:pt>
              </c:numCache>
            </c:numRef>
          </c:val>
          <c:extLst>
            <c:ext xmlns:c16="http://schemas.microsoft.com/office/drawing/2014/chart" uri="{C3380CC4-5D6E-409C-BE32-E72D297353CC}">
              <c16:uniqueId val="{00000003-2CC2-4344-8749-581B37E77D2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325</c:v>
                </c:pt>
                <c:pt idx="3">
                  <c:v>338</c:v>
                </c:pt>
                <c:pt idx="6">
                  <c:v>337</c:v>
                </c:pt>
                <c:pt idx="9">
                  <c:v>330</c:v>
                </c:pt>
                <c:pt idx="12">
                  <c:v>315</c:v>
                </c:pt>
              </c:numCache>
            </c:numRef>
          </c:val>
          <c:extLst>
            <c:ext xmlns:c16="http://schemas.microsoft.com/office/drawing/2014/chart" uri="{C3380CC4-5D6E-409C-BE32-E72D297353CC}">
              <c16:uniqueId val="{00000004-2CC2-4344-8749-581B37E77D2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C2-4344-8749-581B37E77D2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CC2-4344-8749-581B37E77D2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419</c:v>
                </c:pt>
                <c:pt idx="3">
                  <c:v>568</c:v>
                </c:pt>
                <c:pt idx="6">
                  <c:v>625</c:v>
                </c:pt>
                <c:pt idx="9">
                  <c:v>660</c:v>
                </c:pt>
                <c:pt idx="12">
                  <c:v>394</c:v>
                </c:pt>
              </c:numCache>
            </c:numRef>
          </c:val>
          <c:extLst>
            <c:ext xmlns:c16="http://schemas.microsoft.com/office/drawing/2014/chart" uri="{C3380CC4-5D6E-409C-BE32-E72D297353CC}">
              <c16:uniqueId val="{00000007-2CC2-4344-8749-581B37E77D26}"/>
            </c:ext>
          </c:extLst>
        </c:ser>
        <c:dLbls>
          <c:showLegendKey val="0"/>
          <c:showVal val="0"/>
          <c:showCatName val="0"/>
          <c:showSerName val="0"/>
          <c:showPercent val="0"/>
          <c:showBubbleSize val="0"/>
        </c:dLbls>
        <c:gapWidth val="100"/>
        <c:overlap val="100"/>
        <c:axId val="145636688"/>
        <c:axId val="145647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305</c:v>
                </c:pt>
                <c:pt idx="2">
                  <c:v>#N/A</c:v>
                </c:pt>
                <c:pt idx="3">
                  <c:v>#N/A</c:v>
                </c:pt>
                <c:pt idx="4">
                  <c:v>313</c:v>
                </c:pt>
                <c:pt idx="5">
                  <c:v>#N/A</c:v>
                </c:pt>
                <c:pt idx="6">
                  <c:v>#N/A</c:v>
                </c:pt>
                <c:pt idx="7">
                  <c:v>286</c:v>
                </c:pt>
                <c:pt idx="8">
                  <c:v>#N/A</c:v>
                </c:pt>
                <c:pt idx="9">
                  <c:v>#N/A</c:v>
                </c:pt>
                <c:pt idx="10">
                  <c:v>321</c:v>
                </c:pt>
                <c:pt idx="11">
                  <c:v>#N/A</c:v>
                </c:pt>
                <c:pt idx="12">
                  <c:v>#N/A</c:v>
                </c:pt>
                <c:pt idx="13">
                  <c:v>278</c:v>
                </c:pt>
                <c:pt idx="14">
                  <c:v>#N/A</c:v>
                </c:pt>
              </c:numCache>
            </c:numRef>
          </c:val>
          <c:smooth val="0"/>
          <c:extLst>
            <c:ext xmlns:c16="http://schemas.microsoft.com/office/drawing/2014/chart" uri="{C3380CC4-5D6E-409C-BE32-E72D297353CC}">
              <c16:uniqueId val="{00000008-2CC2-4344-8749-581B37E77D26}"/>
            </c:ext>
          </c:extLst>
        </c:ser>
        <c:dLbls>
          <c:showLegendKey val="0"/>
          <c:showVal val="0"/>
          <c:showCatName val="0"/>
          <c:showSerName val="0"/>
          <c:showPercent val="0"/>
          <c:showBubbleSize val="0"/>
        </c:dLbls>
        <c:marker val="1"/>
        <c:smooth val="0"/>
        <c:axId val="145636688"/>
        <c:axId val="145647024"/>
      </c:lineChart>
      <c:catAx>
        <c:axId val="145636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647024"/>
        <c:crosses val="autoZero"/>
        <c:auto val="1"/>
        <c:lblAlgn val="ctr"/>
        <c:lblOffset val="100"/>
        <c:tickLblSkip val="1"/>
        <c:tickMarkSkip val="1"/>
        <c:noMultiLvlLbl val="0"/>
      </c:catAx>
      <c:valAx>
        <c:axId val="145647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636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6404</c:v>
                </c:pt>
                <c:pt idx="5">
                  <c:v>6251</c:v>
                </c:pt>
                <c:pt idx="8">
                  <c:v>6093</c:v>
                </c:pt>
                <c:pt idx="11">
                  <c:v>5946</c:v>
                </c:pt>
                <c:pt idx="14">
                  <c:v>5442</c:v>
                </c:pt>
              </c:numCache>
            </c:numRef>
          </c:val>
          <c:extLst>
            <c:ext xmlns:c16="http://schemas.microsoft.com/office/drawing/2014/chart" uri="{C3380CC4-5D6E-409C-BE32-E72D297353CC}">
              <c16:uniqueId val="{00000000-76A8-419B-A707-9C53333392D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660</c:v>
                </c:pt>
                <c:pt idx="5">
                  <c:v>632</c:v>
                </c:pt>
                <c:pt idx="8">
                  <c:v>431</c:v>
                </c:pt>
                <c:pt idx="11">
                  <c:v>173</c:v>
                </c:pt>
                <c:pt idx="14">
                  <c:v>214</c:v>
                </c:pt>
              </c:numCache>
            </c:numRef>
          </c:val>
          <c:extLst>
            <c:ext xmlns:c16="http://schemas.microsoft.com/office/drawing/2014/chart" uri="{C3380CC4-5D6E-409C-BE32-E72D297353CC}">
              <c16:uniqueId val="{00000001-76A8-419B-A707-9C53333392D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1531</c:v>
                </c:pt>
                <c:pt idx="5">
                  <c:v>1835</c:v>
                </c:pt>
                <c:pt idx="8">
                  <c:v>2314</c:v>
                </c:pt>
                <c:pt idx="11">
                  <c:v>2744</c:v>
                </c:pt>
                <c:pt idx="14">
                  <c:v>2999</c:v>
                </c:pt>
              </c:numCache>
            </c:numRef>
          </c:val>
          <c:extLst>
            <c:ext xmlns:c16="http://schemas.microsoft.com/office/drawing/2014/chart" uri="{C3380CC4-5D6E-409C-BE32-E72D297353CC}">
              <c16:uniqueId val="{00000002-76A8-419B-A707-9C53333392D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64</c:v>
                </c:pt>
                <c:pt idx="9">
                  <c:v>49</c:v>
                </c:pt>
                <c:pt idx="12">
                  <c:v>0</c:v>
                </c:pt>
              </c:numCache>
            </c:numRef>
          </c:val>
          <c:extLst>
            <c:ext xmlns:c16="http://schemas.microsoft.com/office/drawing/2014/chart" uri="{C3380CC4-5D6E-409C-BE32-E72D297353CC}">
              <c16:uniqueId val="{00000003-76A8-419B-A707-9C53333392D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A8-419B-A707-9C53333392D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c:v>
                </c:pt>
                <c:pt idx="3">
                  <c:v>1</c:v>
                </c:pt>
                <c:pt idx="6">
                  <c:v>3</c:v>
                </c:pt>
                <c:pt idx="9">
                  <c:v>5</c:v>
                </c:pt>
                <c:pt idx="12">
                  <c:v>4</c:v>
                </c:pt>
              </c:numCache>
            </c:numRef>
          </c:val>
          <c:extLst>
            <c:ext xmlns:c16="http://schemas.microsoft.com/office/drawing/2014/chart" uri="{C3380CC4-5D6E-409C-BE32-E72D297353CC}">
              <c16:uniqueId val="{00000005-76A8-419B-A707-9C53333392D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1359</c:v>
                </c:pt>
                <c:pt idx="3">
                  <c:v>1405</c:v>
                </c:pt>
                <c:pt idx="6">
                  <c:v>1329</c:v>
                </c:pt>
                <c:pt idx="9">
                  <c:v>1301</c:v>
                </c:pt>
                <c:pt idx="12">
                  <c:v>1371</c:v>
                </c:pt>
              </c:numCache>
            </c:numRef>
          </c:val>
          <c:extLst>
            <c:ext xmlns:c16="http://schemas.microsoft.com/office/drawing/2014/chart" uri="{C3380CC4-5D6E-409C-BE32-E72D297353CC}">
              <c16:uniqueId val="{00000006-76A8-419B-A707-9C53333392D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1102</c:v>
                </c:pt>
                <c:pt idx="3">
                  <c:v>1033</c:v>
                </c:pt>
                <c:pt idx="6">
                  <c:v>989</c:v>
                </c:pt>
                <c:pt idx="9">
                  <c:v>941</c:v>
                </c:pt>
                <c:pt idx="12">
                  <c:v>931</c:v>
                </c:pt>
              </c:numCache>
            </c:numRef>
          </c:val>
          <c:extLst>
            <c:ext xmlns:c16="http://schemas.microsoft.com/office/drawing/2014/chart" uri="{C3380CC4-5D6E-409C-BE32-E72D297353CC}">
              <c16:uniqueId val="{00000007-76A8-419B-A707-9C53333392D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4540</c:v>
                </c:pt>
                <c:pt idx="3">
                  <c:v>4233</c:v>
                </c:pt>
                <c:pt idx="6">
                  <c:v>3940</c:v>
                </c:pt>
                <c:pt idx="9">
                  <c:v>3681</c:v>
                </c:pt>
                <c:pt idx="12">
                  <c:v>3435</c:v>
                </c:pt>
              </c:numCache>
            </c:numRef>
          </c:val>
          <c:extLst>
            <c:ext xmlns:c16="http://schemas.microsoft.com/office/drawing/2014/chart" uri="{C3380CC4-5D6E-409C-BE32-E72D297353CC}">
              <c16:uniqueId val="{00000008-76A8-419B-A707-9C53333392D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6A8-419B-A707-9C53333392D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5473</c:v>
                </c:pt>
                <c:pt idx="3">
                  <c:v>5586</c:v>
                </c:pt>
                <c:pt idx="6">
                  <c:v>5503</c:v>
                </c:pt>
                <c:pt idx="9">
                  <c:v>5332</c:v>
                </c:pt>
                <c:pt idx="12">
                  <c:v>6132</c:v>
                </c:pt>
              </c:numCache>
            </c:numRef>
          </c:val>
          <c:extLst>
            <c:ext xmlns:c16="http://schemas.microsoft.com/office/drawing/2014/chart" uri="{C3380CC4-5D6E-409C-BE32-E72D297353CC}">
              <c16:uniqueId val="{0000000A-76A8-419B-A707-9C53333392DA}"/>
            </c:ext>
          </c:extLst>
        </c:ser>
        <c:dLbls>
          <c:showLegendKey val="0"/>
          <c:showVal val="0"/>
          <c:showCatName val="0"/>
          <c:showSerName val="0"/>
          <c:showPercent val="0"/>
          <c:showBubbleSize val="0"/>
        </c:dLbls>
        <c:gapWidth val="100"/>
        <c:overlap val="100"/>
        <c:axId val="145650832"/>
        <c:axId val="145641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3880</c:v>
                </c:pt>
                <c:pt idx="2">
                  <c:v>#N/A</c:v>
                </c:pt>
                <c:pt idx="3">
                  <c:v>#N/A</c:v>
                </c:pt>
                <c:pt idx="4">
                  <c:v>3540</c:v>
                </c:pt>
                <c:pt idx="5">
                  <c:v>#N/A</c:v>
                </c:pt>
                <c:pt idx="6">
                  <c:v>#N/A</c:v>
                </c:pt>
                <c:pt idx="7">
                  <c:v>2990</c:v>
                </c:pt>
                <c:pt idx="8">
                  <c:v>#N/A</c:v>
                </c:pt>
                <c:pt idx="9">
                  <c:v>#N/A</c:v>
                </c:pt>
                <c:pt idx="10">
                  <c:v>2448</c:v>
                </c:pt>
                <c:pt idx="11">
                  <c:v>#N/A</c:v>
                </c:pt>
                <c:pt idx="12">
                  <c:v>#N/A</c:v>
                </c:pt>
                <c:pt idx="13">
                  <c:v>3218</c:v>
                </c:pt>
                <c:pt idx="14">
                  <c:v>#N/A</c:v>
                </c:pt>
              </c:numCache>
            </c:numRef>
          </c:val>
          <c:smooth val="0"/>
          <c:extLst>
            <c:ext xmlns:c16="http://schemas.microsoft.com/office/drawing/2014/chart" uri="{C3380CC4-5D6E-409C-BE32-E72D297353CC}">
              <c16:uniqueId val="{0000000B-76A8-419B-A707-9C53333392DA}"/>
            </c:ext>
          </c:extLst>
        </c:ser>
        <c:dLbls>
          <c:showLegendKey val="0"/>
          <c:showVal val="0"/>
          <c:showCatName val="0"/>
          <c:showSerName val="0"/>
          <c:showPercent val="0"/>
          <c:showBubbleSize val="0"/>
        </c:dLbls>
        <c:marker val="1"/>
        <c:smooth val="0"/>
        <c:axId val="145650832"/>
        <c:axId val="145641040"/>
      </c:lineChart>
      <c:catAx>
        <c:axId val="14565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5641040"/>
        <c:crosses val="autoZero"/>
        <c:auto val="1"/>
        <c:lblAlgn val="ctr"/>
        <c:lblOffset val="100"/>
        <c:tickLblSkip val="1"/>
        <c:tickMarkSkip val="1"/>
        <c:noMultiLvlLbl val="0"/>
      </c:catAx>
      <c:valAx>
        <c:axId val="145641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650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1160</c:v>
                </c:pt>
                <c:pt idx="1">
                  <c:v>1160</c:v>
                </c:pt>
                <c:pt idx="2">
                  <c:v>1160</c:v>
                </c:pt>
              </c:numCache>
            </c:numRef>
          </c:val>
          <c:extLst>
            <c:ext xmlns:c16="http://schemas.microsoft.com/office/drawing/2014/chart" uri="{C3380CC4-5D6E-409C-BE32-E72D297353CC}">
              <c16:uniqueId val="{00000000-ACC2-4809-808E-C8DC0CE8307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54</c:v>
                </c:pt>
                <c:pt idx="1">
                  <c:v>54</c:v>
                </c:pt>
                <c:pt idx="2">
                  <c:v>54</c:v>
                </c:pt>
              </c:numCache>
            </c:numRef>
          </c:val>
          <c:extLst>
            <c:ext xmlns:c16="http://schemas.microsoft.com/office/drawing/2014/chart" uri="{C3380CC4-5D6E-409C-BE32-E72D297353CC}">
              <c16:uniqueId val="{00000001-ACC2-4809-808E-C8DC0CE8307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2623</c:v>
                </c:pt>
                <c:pt idx="1">
                  <c:v>2706</c:v>
                </c:pt>
                <c:pt idx="2">
                  <c:v>3102</c:v>
                </c:pt>
              </c:numCache>
            </c:numRef>
          </c:val>
          <c:extLst>
            <c:ext xmlns:c16="http://schemas.microsoft.com/office/drawing/2014/chart" uri="{C3380CC4-5D6E-409C-BE32-E72D297353CC}">
              <c16:uniqueId val="{00000002-ACC2-4809-808E-C8DC0CE83076}"/>
            </c:ext>
          </c:extLst>
        </c:ser>
        <c:dLbls>
          <c:showLegendKey val="0"/>
          <c:showVal val="0"/>
          <c:showCatName val="0"/>
          <c:showSerName val="0"/>
          <c:showPercent val="0"/>
          <c:showBubbleSize val="0"/>
        </c:dLbls>
        <c:gapWidth val="120"/>
        <c:overlap val="100"/>
        <c:axId val="145639408"/>
        <c:axId val="145648112"/>
      </c:barChart>
      <c:catAx>
        <c:axId val="14563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5648112"/>
        <c:crosses val="autoZero"/>
        <c:auto val="1"/>
        <c:lblAlgn val="ctr"/>
        <c:lblOffset val="100"/>
        <c:tickLblSkip val="1"/>
        <c:tickMarkSkip val="1"/>
        <c:noMultiLvlLbl val="0"/>
      </c:catAx>
      <c:valAx>
        <c:axId val="1456481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5639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{74ACD8BF-8D95-4C61-9515-7BF2B8B9FDA0}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AFB-4F2B-AE23-F20995C11B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{60BF149D-A684-4551-ADBC-26FB3DDACEC6}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FB-4F2B-AE23-F20995C11B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{6AFCC333-07FA-40AC-8483-B030F1020530}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FB-4F2B-AE23-F20995C11B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{5886135F-6CC4-4AA0-A182-8734CAF09ACB}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FB-4F2B-AE23-F20995C11B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{ADAC7AF6-6BAB-4E6D-ADB8-E5159BA62F7A}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FB-4F2B-AE23-F20995C11B10}"/>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{7F7A53CA-33C0-45A3-8FE1-6045F9F8B19F}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AFB-4F2B-AE23-F20995C11B10}"/>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{597CFEBD-C2FB-4A0A-AB36-81256C9B7EE0}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AFB-4F2B-AE23-F20995C11B10}"/>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{EE0D8993-FB5B-42EB-AE54-8178FDDB8496}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AFB-4F2B-AE23-F20995C11B10}"/>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{8DC784BC-FF63-4409-B6C0-1C33701DC697}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AFB-4F2B-AE23-F20995C11B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38.200000000000003</c:v>
                </c:pt>
                <c:pt idx="16">
                  <c:v>40.4</c:v>
                </c:pt>
                <c:pt idx="24">
                  <c:v>40.9</c:v>
                </c:pt>
                <c:pt idx="32">
                  <c:v>42.3</c:v>
                </c:pt>
              </c:numCache>
            </c:numRef>
          </c:xVal>
          <c:yVal>
            <c:numRef>
              <c:f>公会計指標分析・財政指標組合せ分析表!$BP$51:$DC$51</c:f>
              <c:numCache>
                <c:formatCode>#,##0.0;"▲ "#,##0.0</c:formatCode>
                <c:ptCount val="40"/>
                <c:pt idx="8">
                  <c:v>106</c:v>
                </c:pt>
                <c:pt idx="16">
                  <c:v>90.5</c:v>
                </c:pt>
                <c:pt idx="24">
                  <c:v>74.400000000000006</c:v>
                </c:pt>
                <c:pt idx="32">
                  <c:v>92</c:v>
                </c:pt>
              </c:numCache>
            </c:numRef>
          </c:yVal>
          <c:smooth val="0"/>
          <c:extLst>
            <c:ext xmlns:c16="http://schemas.microsoft.com/office/drawing/2014/chart" uri="{C3380CC4-5D6E-409C-BE32-E72D297353CC}">
              <c16:uniqueId val="{00000009-7AFB-4F2B-AE23-F20995C11B1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{6A6A0E20-AB29-41B9-8289-D54005B2ECB4}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AFB-4F2B-AE23-F20995C11B1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{4064D586-0EA8-4C37-B515-6BEDAC489173}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FB-4F2B-AE23-F20995C11B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{E323A7AB-4058-4E97-8013-23E4400B7D86}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FB-4F2B-AE23-F20995C11B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{063F4F0D-B6E3-48BC-8196-3617D394ABDD}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FB-4F2B-AE23-F20995C11B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{37B222CC-E7E0-4591-9E4F-83C46B3C21CB}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FB-4F2B-AE23-F20995C11B1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{D91121B1-6FF2-48AA-910D-85C02F6D69DA}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AFB-4F2B-AE23-F20995C11B10}"/>
                </c:ext>
              </c:extLst>
            </c:dLbl>
            <c:dLbl>
              <c:idx val="16"/>
              <c:layout>
                <c:manualLayout>
                  <c:x val="-4.466069731661737E-2"/>
                  <c:y val="-4.5639168603562749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{C236FCBA-FEAE-4D04-B4CF-2CCB88712364}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AFB-4F2B-AE23-F20995C11B10}"/>
                </c:ext>
              </c:extLst>
            </c:dLbl>
            <c:dLbl>
              <c:idx val="24"/>
              <c:layout>
                <c:manualLayout>
                  <c:x val="-1.9500253803189128E-2"/>
                  <c:y val="-5.4107161062722765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{A7A64F22-2CD4-4E8A-AF5E-91CF05B3D584}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AFB-4F2B-AE23-F20995C11B10}"/>
                </c:ext>
              </c:extLst>
            </c:dLbl>
            <c:dLbl>
              <c:idx val="32"/>
              <c:layout>
                <c:manualLayout>
                  <c:x val="-3.2015750650234161E-2"/>
                  <c:y val="-9.447061903589643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{7BE6628C-EF34-48EB-862E-8DF276A730FF}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AFB-4F2B-AE23-F20995C11B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59.2</c:v>
                </c:pt>
                <c:pt idx="16">
                  <c:v>63.4</c:v>
                </c:pt>
                <c:pt idx="24">
                  <c:v>63.3</c:v>
                </c:pt>
                <c:pt idx="32">
                  <c:v>62.8</c:v>
                </c:pt>
              </c:numCache>
            </c:numRef>
          </c:xVal>
          <c:yVal>
            <c:numRef>
              <c:f>公会計指標分析・財政指標組合せ分析表!$BP$55:$DC$55</c:f>
              <c:numCache>
                <c:formatCode>#,##0.0;"▲ "#,##0.0</c:formatCode>
                <c:ptCount val="40"/>
                <c:pt idx="8">
                  <c:v>23.4</c:v>
                </c:pt>
                <c:pt idx="16">
                  <c:v>7.7</c:v>
                </c:pt>
                <c:pt idx="24">
                  <c:v>3.2</c:v>
                </c:pt>
                <c:pt idx="32">
                  <c:v>3.4</c:v>
                </c:pt>
              </c:numCache>
            </c:numRef>
          </c:yVal>
          <c:smooth val="0"/>
          <c:extLst>
            <c:ext xmlns:c16="http://schemas.microsoft.com/office/drawing/2014/chart" uri="{C3380CC4-5D6E-409C-BE32-E72D297353CC}">
              <c16:uniqueId val="{00000013-7AFB-4F2B-AE23-F20995C11B10}"/>
            </c:ext>
          </c:extLst>
        </c:ser>
        <c:dLbls>
          <c:showLegendKey val="0"/>
          <c:showVal val="1"/>
          <c:showCatName val="0"/>
          <c:showSerName val="0"/>
          <c:showPercent val="0"/>
          <c:showBubbleSize val="0"/>
        </c:dLbls>
        <c:axId val="287612400"/>
        <c:axId val="287614032"/>
      </c:scatterChart>
      <c:valAx>
        <c:axId val="28761240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7614032"/>
        <c:crosses val="autoZero"/>
        <c:crossBetween val="midCat"/>
      </c:valAx>
      <c:valAx>
        <c:axId val="287614032"/>
        <c:scaling>
          <c:orientation val="maxMin"/>
          <c:max val="12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8761240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{710F072A-81B3-4235-8CFE-5406639E4FC6}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230-4DED-82DB-66B55FAAB4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{26A55F5B-4D4A-483C-A2A3-64B9428357F7}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30-4DED-82DB-66B55FAAB4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{13A38E44-D665-4284-A79C-8479CCFDFE69}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30-4DED-82DB-66B55FAAB4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{30BAD6F8-CD2F-4B90-8104-B97FF38A93E7}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30-4DED-82DB-66B55FAAB4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{C9226315-4F64-4012-BA06-807770AEF9AD}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30-4DED-82DB-66B55FAAB46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{06F15799-8D44-4C0F-B25A-2851ADFFD5D4}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230-4DED-82DB-66B55FAAB46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{6333247A-B110-4F38-A841-E5B96911F2E8}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230-4DED-82DB-66B55FAAB46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{00A6C023-1BEB-4E03-8F9F-F72ACE47C09A}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230-4DED-82DB-66B55FAAB46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{7E5FB00C-6F3B-4076-94A1-3EBB96424C22}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230-4DED-82DB-66B55FAAB4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9.3000000000000007</c:v>
                </c:pt>
                <c:pt idx="16">
                  <c:v>9.1</c:v>
                </c:pt>
                <c:pt idx="24">
                  <c:v>9.1999999999999993</c:v>
                </c:pt>
                <c:pt idx="32">
                  <c:v>8.8000000000000007</c:v>
                </c:pt>
              </c:numCache>
            </c:numRef>
          </c:xVal>
          <c:yVal>
            <c:numRef>
              <c:f>公会計指標分析・財政指標組合せ分析表!$BP$73:$DC$73</c:f>
              <c:numCache>
                <c:formatCode>#,##0.0;"▲ "#,##0.0</c:formatCode>
                <c:ptCount val="40"/>
                <c:pt idx="0">
                  <c:v>117.4</c:v>
                </c:pt>
                <c:pt idx="8">
                  <c:v>106</c:v>
                </c:pt>
                <c:pt idx="16">
                  <c:v>90.5</c:v>
                </c:pt>
                <c:pt idx="24">
                  <c:v>74.400000000000006</c:v>
                </c:pt>
                <c:pt idx="32">
                  <c:v>92</c:v>
                </c:pt>
              </c:numCache>
            </c:numRef>
          </c:yVal>
          <c:smooth val="0"/>
          <c:extLst>
            <c:ext xmlns:c16="http://schemas.microsoft.com/office/drawing/2014/chart" uri="{C3380CC4-5D6E-409C-BE32-E72D297353CC}">
              <c16:uniqueId val="{00000009-A230-4DED-82DB-66B55FAAB46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{0057FC38-1969-4DB7-983C-C8E2C530828F}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230-4DED-82DB-66B55FAAB46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{2BB9CA16-177A-4211-B610-806D1B7E423D}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30-4DED-82DB-66B55FAAB4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{8AB6C62D-FE09-4343-90D4-DB9668BE8E4F}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30-4DED-82DB-66B55FAAB4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{11B4F129-43F2-441B-BDCC-022FB4A8BF5E}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30-4DED-82DB-66B55FAAB4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{E3A77C0D-1974-4EA8-B8DF-7C2C19603C77}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30-4DED-82DB-66B55FAAB46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{55873F4C-A07F-4571-A2D9-005B5D662771}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230-4DED-82DB-66B55FAAB46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{1490D3EB-D3DB-477E-BD7A-53564199FCAF}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230-4DED-82DB-66B55FAAB46A}"/>
                </c:ext>
              </c:extLst>
            </c:dLbl>
            <c:dLbl>
              <c:idx val="24"/>
              <c:layout>
                <c:manualLayout>
                  <c:x val="-4.4905057365901106E-2"/>
                  <c:y val="-8.087895324839183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{9CB2D5B7-97D0-4815-88FD-AB898A41612D}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230-4DED-82DB-66B55FAAB46A}"/>
                </c:ext>
              </c:extLst>
            </c:dLbl>
            <c:dLbl>
              <c:idx val="32"/>
              <c:layout>
                <c:manualLayout>
                  <c:x val="-1.8235628084249993E-2"/>
                  <c:y val="-4.3954340927196064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{DD2CF56C-BEC7-41E4-A5CA-A2A15C24B0DA}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230-4DED-82DB-66B55FAAB4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A230-4DED-82DB-66B55FAAB46A}"/>
            </c:ext>
          </c:extLst>
        </c:ser>
        <c:dLbls>
          <c:showLegendKey val="0"/>
          <c:showVal val="1"/>
          <c:showCatName val="0"/>
          <c:showSerName val="0"/>
          <c:showPercent val="0"/>
          <c:showBubbleSize val="0"/>
        </c:dLbls>
        <c:axId val="287622736"/>
        <c:axId val="287623824"/>
      </c:scatterChart>
      <c:valAx>
        <c:axId val="287622736"/>
        <c:scaling>
          <c:orientation val="maxMin"/>
          <c:max val="10"/>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7623824"/>
        <c:crosses val="autoZero"/>
        <c:crossBetween val="midCat"/>
      </c:valAx>
      <c:valAx>
        <c:axId val="287623824"/>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8762273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福井県美浜町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050" b="0" i="0" baseline="0">
              <a:solidFill>
                <a:schemeClr val="dk1"/>
              </a:solidFill>
              <a:effectLst/>
              <a:latin typeface="+mn-lt"/>
              <a:ea typeface="+mn-ea"/>
              <a:cs typeface="+mn-cs"/>
            </a:rPr>
            <a:t>・元利償還金、組合等が起こした地方債の元利償還金に対する負担金等については、新規地方債の発行の抑制や公的資金補償金免除繰上償還の実施等により減少している。</a:t>
          </a:r>
          <a:endParaRPr lang="ja-JP" altLang="ja-JP" sz="1200">
            <a:effectLst/>
          </a:endParaRPr>
        </a:p>
        <a:p>
          <a:pPr rtl="0" eaLnBrk="1" fontAlgn="auto" latinLnBrk="0" hangingPunct="1"/>
          <a:r>
            <a:rPr lang="ja-JP" altLang="ja-JP" sz="1050" b="0" i="0" baseline="0">
              <a:solidFill>
                <a:schemeClr val="dk1"/>
              </a:solidFill>
              <a:effectLst/>
              <a:latin typeface="+mn-lt"/>
              <a:ea typeface="+mn-ea"/>
              <a:cs typeface="+mn-cs"/>
            </a:rPr>
            <a:t>・元利償還金は</a:t>
          </a:r>
          <a:r>
            <a:rPr lang="ja-JP" altLang="ja-JP" sz="1100" b="0" i="0" baseline="0">
              <a:solidFill>
                <a:schemeClr val="dk1"/>
              </a:solidFill>
              <a:effectLst/>
              <a:latin typeface="+mn-lt"/>
              <a:ea typeface="+mn-ea"/>
              <a:cs typeface="+mn-cs"/>
            </a:rPr>
            <a:t>公共用地先行取得等事業債</a:t>
          </a:r>
          <a:r>
            <a:rPr lang="ja-JP" altLang="en-US" sz="1100" b="0" i="0" baseline="0">
              <a:solidFill>
                <a:schemeClr val="dk1"/>
              </a:solidFill>
              <a:effectLst/>
              <a:latin typeface="+mn-lt"/>
              <a:ea typeface="+mn-ea"/>
              <a:cs typeface="+mn-cs"/>
            </a:rPr>
            <a:t>の発行のため</a:t>
          </a:r>
          <a:r>
            <a:rPr lang="en-US" altLang="ja-JP" sz="1050" b="0" i="0" baseline="0">
              <a:solidFill>
                <a:schemeClr val="dk1"/>
              </a:solidFill>
              <a:effectLst/>
              <a:latin typeface="+mn-lt"/>
              <a:ea typeface="+mn-ea"/>
              <a:cs typeface="+mn-cs"/>
            </a:rPr>
            <a:t>H28</a:t>
          </a:r>
          <a:r>
            <a:rPr lang="ja-JP" altLang="ja-JP" sz="1050" b="0" i="0" baseline="0">
              <a:solidFill>
                <a:schemeClr val="dk1"/>
              </a:solidFill>
              <a:effectLst/>
              <a:latin typeface="+mn-lt"/>
              <a:ea typeface="+mn-ea"/>
              <a:cs typeface="+mn-cs"/>
            </a:rPr>
            <a:t>、</a:t>
          </a:r>
          <a:r>
            <a:rPr lang="en-US" altLang="ja-JP" sz="1050" b="0" i="0" baseline="0">
              <a:solidFill>
                <a:schemeClr val="dk1"/>
              </a:solidFill>
              <a:effectLst/>
              <a:latin typeface="+mn-lt"/>
              <a:ea typeface="+mn-ea"/>
              <a:cs typeface="+mn-cs"/>
            </a:rPr>
            <a:t>H29</a:t>
          </a:r>
          <a:r>
            <a:rPr lang="ja-JP" altLang="ja-JP" sz="1050" b="0" i="0" baseline="0">
              <a:solidFill>
                <a:schemeClr val="dk1"/>
              </a:solidFill>
              <a:effectLst/>
              <a:latin typeface="+mn-lt"/>
              <a:ea typeface="+mn-ea"/>
              <a:cs typeface="+mn-cs"/>
            </a:rPr>
            <a:t>、</a:t>
          </a:r>
          <a:r>
            <a:rPr lang="en-US" altLang="ja-JP" sz="1050" b="0" i="0" baseline="0">
              <a:solidFill>
                <a:schemeClr val="dk1"/>
              </a:solidFill>
              <a:effectLst/>
              <a:latin typeface="+mn-lt"/>
              <a:ea typeface="+mn-ea"/>
              <a:cs typeface="+mn-cs"/>
            </a:rPr>
            <a:t>H30</a:t>
          </a:r>
          <a:r>
            <a:rPr lang="ja-JP" altLang="ja-JP" sz="1050" b="0" i="0" baseline="0">
              <a:solidFill>
                <a:schemeClr val="dk1"/>
              </a:solidFill>
              <a:effectLst/>
              <a:latin typeface="+mn-lt"/>
              <a:ea typeface="+mn-ea"/>
              <a:cs typeface="+mn-cs"/>
            </a:rPr>
            <a:t>、</a:t>
          </a:r>
          <a:r>
            <a:rPr lang="en-US" altLang="ja-JP" sz="1050" b="0" i="0" baseline="0">
              <a:solidFill>
                <a:schemeClr val="dk1"/>
              </a:solidFill>
              <a:effectLst/>
              <a:latin typeface="+mn-lt"/>
              <a:ea typeface="+mn-ea"/>
              <a:cs typeface="+mn-cs"/>
            </a:rPr>
            <a:t>R01</a:t>
          </a:r>
          <a:r>
            <a:rPr lang="ja-JP" altLang="ja-JP" sz="1050" b="0" i="0" baseline="0">
              <a:solidFill>
                <a:schemeClr val="dk1"/>
              </a:solidFill>
              <a:effectLst/>
              <a:latin typeface="+mn-lt"/>
              <a:ea typeface="+mn-ea"/>
              <a:cs typeface="+mn-cs"/>
            </a:rPr>
            <a:t>とも増加してい</a:t>
          </a:r>
          <a:r>
            <a:rPr lang="ja-JP" altLang="en-US" sz="1050" b="0" i="0" baseline="0">
              <a:solidFill>
                <a:schemeClr val="dk1"/>
              </a:solidFill>
              <a:effectLst/>
              <a:latin typeface="+mn-lt"/>
              <a:ea typeface="+mn-ea"/>
              <a:cs typeface="+mn-cs"/>
            </a:rPr>
            <a:t>た</a:t>
          </a:r>
          <a:r>
            <a:rPr lang="ja-JP" altLang="ja-JP" sz="1050" b="0" i="0" baseline="0">
              <a:solidFill>
                <a:schemeClr val="dk1"/>
              </a:solidFill>
              <a:effectLst/>
              <a:latin typeface="+mn-lt"/>
              <a:ea typeface="+mn-ea"/>
              <a:cs typeface="+mn-cs"/>
            </a:rPr>
            <a:t>が、</a:t>
          </a:r>
          <a:r>
            <a:rPr lang="en-US" altLang="ja-JP" sz="1050" b="0" i="0" baseline="0">
              <a:solidFill>
                <a:schemeClr val="dk1"/>
              </a:solidFill>
              <a:effectLst/>
              <a:latin typeface="+mn-lt"/>
              <a:ea typeface="+mn-ea"/>
              <a:cs typeface="+mn-cs"/>
            </a:rPr>
            <a:t>02</a:t>
          </a:r>
          <a:r>
            <a:rPr lang="ja-JP" altLang="en-US" sz="1050" b="0" i="0" baseline="0">
              <a:solidFill>
                <a:schemeClr val="dk1"/>
              </a:solidFill>
              <a:effectLst/>
              <a:latin typeface="+mn-lt"/>
              <a:ea typeface="+mn-ea"/>
              <a:cs typeface="+mn-cs"/>
            </a:rPr>
            <a:t>については、</a:t>
          </a:r>
          <a:r>
            <a:rPr lang="ja-JP" altLang="en-US" sz="1100" b="0" i="0" baseline="0">
              <a:solidFill>
                <a:schemeClr val="dk1"/>
              </a:solidFill>
              <a:effectLst/>
              <a:latin typeface="+mn-lt"/>
              <a:ea typeface="+mn-ea"/>
              <a:cs typeface="+mn-cs"/>
            </a:rPr>
            <a:t>償還が完了したため、</a:t>
          </a:r>
          <a:r>
            <a:rPr lang="en-US" altLang="ja-JP" sz="1100" b="0" i="0" baseline="0">
              <a:solidFill>
                <a:schemeClr val="dk1"/>
              </a:solidFill>
              <a:effectLst/>
              <a:latin typeface="+mn-lt"/>
              <a:ea typeface="+mn-ea"/>
              <a:cs typeface="+mn-cs"/>
            </a:rPr>
            <a:t>266</a:t>
          </a:r>
          <a:r>
            <a:rPr lang="ja-JP" altLang="en-US" sz="1100" b="0" i="0" baseline="0">
              <a:solidFill>
                <a:schemeClr val="dk1"/>
              </a:solidFill>
              <a:effectLst/>
              <a:latin typeface="+mn-lt"/>
              <a:ea typeface="+mn-ea"/>
              <a:cs typeface="+mn-cs"/>
            </a:rPr>
            <a:t>百万円減少した。</a:t>
          </a:r>
          <a:endParaRPr lang="ja-JP" altLang="ja-JP" sz="1200">
            <a:effectLst/>
          </a:endParaRPr>
        </a:p>
        <a:p>
          <a:pPr rtl="0" eaLnBrk="1" fontAlgn="auto" latinLnBrk="0" hangingPunct="1"/>
          <a:r>
            <a:rPr lang="ja-JP" altLang="ja-JP" sz="1050" b="0" i="0" baseline="0">
              <a:solidFill>
                <a:schemeClr val="dk1"/>
              </a:solidFill>
              <a:effectLst/>
              <a:latin typeface="+mn-lt"/>
              <a:ea typeface="+mn-ea"/>
              <a:cs typeface="+mn-cs"/>
            </a:rPr>
            <a:t>・債務負担行為に基づく支出額については、新規に債務負担行為を設定していない。</a:t>
          </a:r>
          <a:endParaRPr lang="ja-JP" altLang="ja-JP" sz="1200">
            <a:effectLst/>
          </a:endParaRPr>
        </a:p>
        <a:p>
          <a:pPr rtl="0" eaLnBrk="1" fontAlgn="auto" latinLnBrk="0" hangingPunct="1"/>
          <a:r>
            <a:rPr lang="ja-JP" altLang="ja-JP" sz="1050" b="0" i="0" baseline="0">
              <a:solidFill>
                <a:schemeClr val="dk1"/>
              </a:solidFill>
              <a:effectLst/>
              <a:latin typeface="+mn-lt"/>
              <a:ea typeface="+mn-ea"/>
              <a:cs typeface="+mn-cs"/>
            </a:rPr>
            <a:t>・算入公債費等については、臨時財政対策債の発行額が増加しており、災害復旧費等に係る基準財政需要額が増加傾向にある。</a:t>
          </a:r>
          <a:endParaRPr lang="ja-JP" altLang="ja-JP" sz="1200">
            <a:effectLst/>
          </a:endParaRPr>
        </a:p>
        <a:p>
          <a:pPr rtl="0" eaLnBrk="1" fontAlgn="auto" latinLnBrk="0" hangingPunct="1"/>
          <a:r>
            <a:rPr lang="ja-JP" altLang="ja-JP" sz="1050" b="0" i="0" baseline="0">
              <a:solidFill>
                <a:schemeClr val="dk1"/>
              </a:solidFill>
              <a:effectLst/>
              <a:latin typeface="+mn-lt"/>
              <a:ea typeface="+mn-ea"/>
              <a:cs typeface="+mn-cs"/>
            </a:rPr>
            <a:t>・今後も、普通建設事業は国の補助制度を最大限活用するとともに、事業の優先度</a:t>
          </a:r>
          <a:r>
            <a:rPr lang="ja-JP" altLang="en-US" sz="1050" b="0" i="0" baseline="0">
              <a:solidFill>
                <a:schemeClr val="dk1"/>
              </a:solidFill>
              <a:effectLst/>
              <a:latin typeface="+mn-lt"/>
              <a:ea typeface="+mn-ea"/>
              <a:cs typeface="+mn-cs"/>
            </a:rPr>
            <a:t>、</a:t>
          </a:r>
          <a:r>
            <a:rPr lang="ja-JP" altLang="ja-JP" sz="1050" b="0" i="0" baseline="0">
              <a:solidFill>
                <a:schemeClr val="dk1"/>
              </a:solidFill>
              <a:effectLst/>
              <a:latin typeface="+mn-lt"/>
              <a:ea typeface="+mn-ea"/>
              <a:cs typeface="+mn-cs"/>
            </a:rPr>
            <a:t>事業効果を検証し、地方債の発行を抑え、実質公債費比率（分子）の減少に努めていく。</a:t>
          </a:r>
          <a:endParaRPr lang="ja-JP" altLang="ja-JP" sz="12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産業団地の整備に伴う借入のため、土地売却代金を積み立てている。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福井県美浜町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000" b="0" i="0" baseline="0">
              <a:solidFill>
                <a:schemeClr val="dk1"/>
              </a:solidFill>
              <a:effectLst/>
              <a:latin typeface="+mn-lt"/>
              <a:ea typeface="+mn-ea"/>
              <a:cs typeface="+mn-cs"/>
            </a:rPr>
            <a:t>・一般会計等に係る地方債の現在高については</a:t>
          </a:r>
          <a:r>
            <a:rPr lang="en-US" altLang="ja-JP" sz="1000" b="0" i="0" baseline="0">
              <a:solidFill>
                <a:schemeClr val="dk1"/>
              </a:solidFill>
              <a:effectLst/>
              <a:latin typeface="+mn-lt"/>
              <a:ea typeface="+mn-ea"/>
              <a:cs typeface="+mn-cs"/>
            </a:rPr>
            <a:t>27</a:t>
          </a:r>
          <a:r>
            <a:rPr lang="ja-JP" altLang="ja-JP" sz="1000" b="0" i="0" baseline="0">
              <a:solidFill>
                <a:schemeClr val="dk1"/>
              </a:solidFill>
              <a:effectLst/>
              <a:latin typeface="+mn-lt"/>
              <a:ea typeface="+mn-ea"/>
              <a:cs typeface="+mn-cs"/>
            </a:rPr>
            <a:t>年度に設置した道路用地取得事業特別会計における公共用地先行取得等事業債の増により、近年増加傾向にある。</a:t>
          </a:r>
          <a:r>
            <a:rPr lang="en-US" altLang="ja-JP" sz="1000" b="0" i="0" baseline="0">
              <a:solidFill>
                <a:schemeClr val="dk1"/>
              </a:solidFill>
              <a:effectLst/>
              <a:latin typeface="+mn-lt"/>
              <a:ea typeface="+mn-ea"/>
              <a:cs typeface="+mn-cs"/>
            </a:rPr>
            <a:t>R02</a:t>
          </a:r>
          <a:r>
            <a:rPr lang="ja-JP" altLang="en-US" sz="1000" b="0" i="0" baseline="0">
              <a:solidFill>
                <a:schemeClr val="dk1"/>
              </a:solidFill>
              <a:effectLst/>
              <a:latin typeface="+mn-lt"/>
              <a:ea typeface="+mn-ea"/>
              <a:cs typeface="+mn-cs"/>
            </a:rPr>
            <a:t>についても</a:t>
          </a:r>
          <a:r>
            <a:rPr lang="ja-JP" altLang="ja-JP" sz="1000" b="0" i="0" baseline="0">
              <a:solidFill>
                <a:schemeClr val="dk1"/>
              </a:solidFill>
              <a:effectLst/>
              <a:latin typeface="+mn-lt"/>
              <a:ea typeface="+mn-ea"/>
              <a:cs typeface="+mn-cs"/>
            </a:rPr>
            <a:t>、公共用地先行取得等事業債の</a:t>
          </a:r>
          <a:r>
            <a:rPr lang="ja-JP" altLang="en-US" sz="1000" b="0" i="0" baseline="0">
              <a:solidFill>
                <a:schemeClr val="dk1"/>
              </a:solidFill>
              <a:effectLst/>
              <a:latin typeface="+mn-lt"/>
              <a:ea typeface="+mn-ea"/>
              <a:cs typeface="+mn-cs"/>
            </a:rPr>
            <a:t>新規発行等</a:t>
          </a:r>
          <a:r>
            <a:rPr lang="ja-JP" altLang="ja-JP" sz="1000" b="0" i="0" baseline="0">
              <a:solidFill>
                <a:schemeClr val="dk1"/>
              </a:solidFill>
              <a:effectLst/>
              <a:latin typeface="+mn-lt"/>
              <a:ea typeface="+mn-ea"/>
              <a:cs typeface="+mn-cs"/>
            </a:rPr>
            <a:t>により現在高は</a:t>
          </a:r>
          <a:r>
            <a:rPr lang="ja-JP" altLang="en-US" sz="1000" b="0" i="0" baseline="0">
              <a:solidFill>
                <a:schemeClr val="dk1"/>
              </a:solidFill>
              <a:effectLst/>
              <a:latin typeface="+mn-lt"/>
              <a:ea typeface="+mn-ea"/>
              <a:cs typeface="+mn-cs"/>
            </a:rPr>
            <a:t>増加</a:t>
          </a:r>
          <a:r>
            <a:rPr lang="ja-JP" altLang="ja-JP" sz="1000" b="0" i="0" baseline="0">
              <a:solidFill>
                <a:schemeClr val="dk1"/>
              </a:solidFill>
              <a:effectLst/>
              <a:latin typeface="+mn-lt"/>
              <a:ea typeface="+mn-ea"/>
              <a:cs typeface="+mn-cs"/>
            </a:rPr>
            <a:t>した。</a:t>
          </a:r>
          <a:endParaRPr lang="ja-JP" altLang="ja-JP" sz="1100">
            <a:effectLst/>
          </a:endParaRPr>
        </a:p>
        <a:p>
          <a:pPr rtl="0" eaLnBrk="1" fontAlgn="auto" latinLnBrk="0" hangingPunct="1"/>
          <a:r>
            <a:rPr lang="ja-JP" altLang="ja-JP" sz="1000" b="0" i="0" baseline="0">
              <a:solidFill>
                <a:schemeClr val="dk1"/>
              </a:solidFill>
              <a:effectLst/>
              <a:latin typeface="+mn-lt"/>
              <a:ea typeface="+mn-ea"/>
              <a:cs typeface="+mn-cs"/>
            </a:rPr>
            <a:t>・公営企業債等繰入見込額については、</a:t>
          </a:r>
          <a:r>
            <a:rPr lang="en-US" altLang="ja-JP" sz="1000" b="0" i="0" baseline="0">
              <a:solidFill>
                <a:schemeClr val="dk1"/>
              </a:solidFill>
              <a:effectLst/>
              <a:latin typeface="+mn-lt"/>
              <a:ea typeface="+mn-ea"/>
              <a:cs typeface="+mn-cs"/>
            </a:rPr>
            <a:t>H28</a:t>
          </a:r>
          <a:r>
            <a:rPr lang="ja-JP" altLang="en-US"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R02</a:t>
          </a:r>
          <a:r>
            <a:rPr lang="ja-JP" altLang="ja-JP" sz="1000" b="0" i="0" baseline="0">
              <a:solidFill>
                <a:schemeClr val="dk1"/>
              </a:solidFill>
              <a:effectLst/>
              <a:latin typeface="+mn-lt"/>
              <a:ea typeface="+mn-ea"/>
              <a:cs typeface="+mn-cs"/>
            </a:rPr>
            <a:t>は下水道事業債の残高の減等により、見込額も減少した。</a:t>
          </a:r>
          <a:endParaRPr lang="ja-JP" altLang="ja-JP" sz="1100">
            <a:effectLst/>
          </a:endParaRPr>
        </a:p>
        <a:p>
          <a:pPr rtl="0" eaLnBrk="1" fontAlgn="auto" latinLnBrk="0" hangingPunct="1"/>
          <a:r>
            <a:rPr lang="ja-JP" altLang="ja-JP" sz="1000" b="0" i="0" baseline="0">
              <a:solidFill>
                <a:schemeClr val="dk1"/>
              </a:solidFill>
              <a:effectLst/>
              <a:latin typeface="+mn-lt"/>
              <a:ea typeface="+mn-ea"/>
              <a:cs typeface="+mn-cs"/>
            </a:rPr>
            <a:t>・組合等負担等見込額については、</a:t>
          </a:r>
          <a:r>
            <a:rPr lang="en-US" altLang="ja-JP" sz="1000" b="0" i="0" baseline="0">
              <a:solidFill>
                <a:schemeClr val="dk1"/>
              </a:solidFill>
              <a:effectLst/>
              <a:latin typeface="+mn-lt"/>
              <a:ea typeface="+mn-ea"/>
              <a:cs typeface="+mn-cs"/>
            </a:rPr>
            <a:t>H27</a:t>
          </a:r>
          <a:r>
            <a:rPr lang="ja-JP" altLang="ja-JP" sz="1000" b="0" i="0" baseline="0">
              <a:solidFill>
                <a:schemeClr val="dk1"/>
              </a:solidFill>
              <a:effectLst/>
              <a:latin typeface="+mn-lt"/>
              <a:ea typeface="+mn-ea"/>
              <a:cs typeface="+mn-cs"/>
            </a:rPr>
            <a:t>以降減少傾向にあり、</a:t>
          </a:r>
          <a:r>
            <a:rPr lang="en-US" altLang="ja-JP" sz="1000" b="0" i="0" baseline="0">
              <a:solidFill>
                <a:schemeClr val="dk1"/>
              </a:solidFill>
              <a:effectLst/>
              <a:latin typeface="+mn-lt"/>
              <a:ea typeface="+mn-ea"/>
              <a:cs typeface="+mn-cs"/>
            </a:rPr>
            <a:t>R02</a:t>
          </a:r>
          <a:r>
            <a:rPr lang="ja-JP" altLang="ja-JP" sz="1000" b="0" i="0" baseline="0">
              <a:solidFill>
                <a:schemeClr val="dk1"/>
              </a:solidFill>
              <a:effectLst/>
              <a:latin typeface="+mn-lt"/>
              <a:ea typeface="+mn-ea"/>
              <a:cs typeface="+mn-cs"/>
            </a:rPr>
            <a:t>においても公立小浜病院組合、敦賀美方消防組合で減少したため、全体の負担等見込額が減少した。</a:t>
          </a:r>
          <a:endParaRPr lang="ja-JP" altLang="ja-JP" sz="1100">
            <a:effectLst/>
          </a:endParaRPr>
        </a:p>
        <a:p>
          <a:pPr rtl="0" eaLnBrk="1" fontAlgn="auto" latinLnBrk="0" hangingPunct="1"/>
          <a:r>
            <a:rPr lang="ja-JP" altLang="ja-JP" sz="1000" b="0" i="0" baseline="0">
              <a:solidFill>
                <a:schemeClr val="dk1"/>
              </a:solidFill>
              <a:effectLst/>
              <a:latin typeface="+mn-lt"/>
              <a:ea typeface="+mn-ea"/>
              <a:cs typeface="+mn-cs"/>
            </a:rPr>
            <a:t>・退職手当負担見込額については、定員適正化計画に基づき職員数の削減を進め</a:t>
          </a:r>
          <a:r>
            <a:rPr lang="ja-JP" altLang="en-US" sz="1000" b="0" i="0" baseline="0">
              <a:solidFill>
                <a:schemeClr val="dk1"/>
              </a:solidFill>
              <a:effectLst/>
              <a:latin typeface="+mn-lt"/>
              <a:ea typeface="+mn-ea"/>
              <a:cs typeface="+mn-cs"/>
            </a:rPr>
            <a:t>ているところであるが</a:t>
          </a:r>
          <a:r>
            <a:rPr lang="ja-JP" altLang="ja-JP"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R02</a:t>
          </a:r>
          <a:r>
            <a:rPr lang="ja-JP" altLang="ja-JP" sz="1000" b="0" i="0" baseline="0">
              <a:solidFill>
                <a:schemeClr val="dk1"/>
              </a:solidFill>
              <a:effectLst/>
              <a:latin typeface="+mn-lt"/>
              <a:ea typeface="+mn-ea"/>
              <a:cs typeface="+mn-cs"/>
            </a:rPr>
            <a:t>において</a:t>
          </a:r>
          <a:r>
            <a:rPr lang="ja-JP" altLang="en-US" sz="1000" b="0" i="0" baseline="0">
              <a:solidFill>
                <a:schemeClr val="dk1"/>
              </a:solidFill>
              <a:effectLst/>
              <a:latin typeface="+mn-lt"/>
              <a:ea typeface="+mn-ea"/>
              <a:cs typeface="+mn-cs"/>
            </a:rPr>
            <a:t>は退職者増のため数値は増加した。</a:t>
          </a:r>
          <a:endParaRPr lang="ja-JP" altLang="ja-JP" sz="1100">
            <a:effectLst/>
          </a:endParaRPr>
        </a:p>
        <a:p>
          <a:pPr rtl="0" eaLnBrk="1" fontAlgn="auto" latinLnBrk="0" hangingPunct="1"/>
          <a:r>
            <a:rPr lang="ja-JP" altLang="ja-JP" sz="1000" b="0" i="0" baseline="0">
              <a:solidFill>
                <a:schemeClr val="dk1"/>
              </a:solidFill>
              <a:effectLst/>
              <a:latin typeface="+mn-lt"/>
              <a:ea typeface="+mn-ea"/>
              <a:cs typeface="+mn-cs"/>
            </a:rPr>
            <a:t>・充当可能基金については特定目的基金が多く、年度によって積立額、取崩額が大きく変動するため、安定していない。</a:t>
          </a:r>
          <a:endParaRPr lang="ja-JP" altLang="ja-JP" sz="1100">
            <a:effectLst/>
          </a:endParaRPr>
        </a:p>
        <a:p>
          <a:pPr rtl="0" eaLnBrk="1" fontAlgn="auto" latinLnBrk="0" hangingPunct="1"/>
          <a:r>
            <a:rPr lang="ja-JP" altLang="ja-JP" sz="1000" b="0" i="0" baseline="0">
              <a:solidFill>
                <a:schemeClr val="dk1"/>
              </a:solidFill>
              <a:effectLst/>
              <a:latin typeface="+mn-lt"/>
              <a:ea typeface="+mn-ea"/>
              <a:cs typeface="+mn-cs"/>
            </a:rPr>
            <a:t>・今後においても、普通建設事業は国の補助制度を最大限活用するとともに、事業の優先度、緊急性及び事業効果を検証し、事業の先送りや規模縮小、職員数のさらなる適正化を図り、地方債の発行を抑え、将来負担比率（分子）の減少に努めていく。</a:t>
          </a:r>
          <a:endParaRPr lang="ja-JP" altLang="ja-JP" sz="11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福井県美浜町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・決算上剰余金について、特定目的基金のまちづくり基金に</a:t>
          </a:r>
          <a:r>
            <a:rPr kumimoji="1" lang="en-US" altLang="ja-JP" sz="1100" b="0" i="0" baseline="0">
              <a:solidFill>
                <a:schemeClr val="dk1"/>
              </a:solidFill>
              <a:effectLst/>
              <a:latin typeface="+mn-lt"/>
              <a:ea typeface="+mn-ea"/>
              <a:cs typeface="+mn-cs"/>
            </a:rPr>
            <a:t>174,000</a:t>
          </a:r>
          <a:r>
            <a:rPr kumimoji="1" lang="ja-JP" altLang="ja-JP" sz="1100" b="0" i="0" baseline="0">
              <a:solidFill>
                <a:schemeClr val="dk1"/>
              </a:solidFill>
              <a:effectLst/>
              <a:latin typeface="+mn-lt"/>
              <a:ea typeface="+mn-ea"/>
              <a:cs typeface="+mn-cs"/>
            </a:rPr>
            <a:t>千円積み立てたほか、</a:t>
          </a:r>
          <a:r>
            <a:rPr kumimoji="1" lang="ja-JP" altLang="en-US" sz="1100" b="0" i="0" baseline="0">
              <a:solidFill>
                <a:schemeClr val="dk1"/>
              </a:solidFill>
              <a:effectLst/>
              <a:latin typeface="+mn-lt"/>
              <a:ea typeface="+mn-ea"/>
              <a:cs typeface="+mn-cs"/>
            </a:rPr>
            <a:t>原子力発電施設等立地地域基盤整備支援事業交付金</a:t>
          </a:r>
          <a:r>
            <a:rPr kumimoji="1" lang="ja-JP" altLang="ja-JP" sz="1100" b="0" i="0" baseline="0">
              <a:solidFill>
                <a:schemeClr val="dk1"/>
              </a:solidFill>
              <a:effectLst/>
              <a:latin typeface="+mn-lt"/>
              <a:ea typeface="+mn-ea"/>
              <a:cs typeface="+mn-cs"/>
            </a:rPr>
            <a:t>を活用し</a:t>
          </a:r>
          <a:r>
            <a:rPr kumimoji="1" lang="ja-JP" altLang="en-US" sz="1100" b="0" i="0" baseline="0">
              <a:solidFill>
                <a:schemeClr val="dk1"/>
              </a:solidFill>
              <a:effectLst/>
              <a:latin typeface="+mn-lt"/>
              <a:ea typeface="+mn-ea"/>
              <a:cs typeface="+mn-cs"/>
            </a:rPr>
            <a:t>道の駅周辺の新たなにぎわい創出のために、</a:t>
          </a:r>
          <a:r>
            <a:rPr kumimoji="1" lang="en-US" altLang="ja-JP" sz="1100">
              <a:solidFill>
                <a:schemeClr val="dk1"/>
              </a:solidFill>
              <a:effectLst/>
              <a:latin typeface="+mn-lt"/>
              <a:ea typeface="+mn-ea"/>
              <a:cs typeface="+mn-cs"/>
            </a:rPr>
            <a:t>150,000</a:t>
          </a:r>
          <a:r>
            <a:rPr kumimoji="1" lang="ja-JP" altLang="ja-JP" sz="1100">
              <a:solidFill>
                <a:schemeClr val="dk1"/>
              </a:solidFill>
              <a:effectLst/>
              <a:latin typeface="+mn-lt"/>
              <a:ea typeface="+mn-ea"/>
              <a:cs typeface="+mn-cs"/>
            </a:rPr>
            <a:t>千円の新規造成を行った</a:t>
          </a:r>
          <a:r>
            <a:rPr kumimoji="1" lang="ja-JP" altLang="en-US"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・基金処分では、特定目的基金</a:t>
          </a:r>
          <a:r>
            <a:rPr kumimoji="1" lang="ja-JP" altLang="en-US" sz="1100" b="0" i="0" baseline="0">
              <a:solidFill>
                <a:schemeClr val="dk1"/>
              </a:solidFill>
              <a:effectLst/>
              <a:latin typeface="+mn-lt"/>
              <a:ea typeface="+mn-ea"/>
              <a:cs typeface="+mn-cs"/>
            </a:rPr>
            <a:t>に</a:t>
          </a:r>
          <a:r>
            <a:rPr kumimoji="1" lang="ja-JP" altLang="ja-JP" sz="1100" b="0" i="0" baseline="0">
              <a:solidFill>
                <a:schemeClr val="dk1"/>
              </a:solidFill>
              <a:effectLst/>
              <a:latin typeface="+mn-lt"/>
              <a:ea typeface="+mn-ea"/>
              <a:cs typeface="+mn-cs"/>
            </a:rPr>
            <a:t>おいて、エネルギー環境教育体験館の運営で</a:t>
          </a:r>
          <a:r>
            <a:rPr kumimoji="1" lang="en-US" altLang="ja-JP" sz="1100" b="0" i="0" baseline="0">
              <a:solidFill>
                <a:schemeClr val="dk1"/>
              </a:solidFill>
              <a:effectLst/>
              <a:latin typeface="+mn-lt"/>
              <a:ea typeface="+mn-ea"/>
              <a:cs typeface="+mn-cs"/>
            </a:rPr>
            <a:t>47,352</a:t>
          </a:r>
          <a:r>
            <a:rPr kumimoji="1" lang="ja-JP" altLang="ja-JP" sz="1100" b="0" i="0" baseline="0">
              <a:solidFill>
                <a:schemeClr val="dk1"/>
              </a:solidFill>
              <a:effectLst/>
              <a:latin typeface="+mn-lt"/>
              <a:ea typeface="+mn-ea"/>
              <a:cs typeface="+mn-cs"/>
            </a:rPr>
            <a:t>千円、</a:t>
          </a:r>
          <a:r>
            <a:rPr kumimoji="1" lang="ja-JP" altLang="en-US" sz="1100" b="0" i="0" baseline="0">
              <a:solidFill>
                <a:schemeClr val="dk1"/>
              </a:solidFill>
              <a:effectLst/>
              <a:latin typeface="+mn-lt"/>
              <a:ea typeface="+mn-ea"/>
              <a:cs typeface="+mn-cs"/>
            </a:rPr>
            <a:t>水産振興施設整備事業の実施により</a:t>
          </a:r>
          <a:r>
            <a:rPr kumimoji="1" lang="en-US" altLang="ja-JP" sz="1100" b="0" i="0" baseline="0">
              <a:solidFill>
                <a:schemeClr val="dk1"/>
              </a:solidFill>
              <a:effectLst/>
              <a:latin typeface="+mn-lt"/>
              <a:ea typeface="+mn-ea"/>
              <a:cs typeface="+mn-cs"/>
            </a:rPr>
            <a:t>32,071</a:t>
          </a:r>
          <a:r>
            <a:rPr kumimoji="1" lang="ja-JP" altLang="en-US" sz="1100" b="0" i="0" baseline="0">
              <a:solidFill>
                <a:schemeClr val="dk1"/>
              </a:solidFill>
              <a:effectLst/>
              <a:latin typeface="+mn-lt"/>
              <a:ea typeface="+mn-ea"/>
              <a:cs typeface="+mn-cs"/>
            </a:rPr>
            <a:t>千円</a:t>
          </a:r>
          <a:r>
            <a:rPr kumimoji="1" lang="ja-JP" altLang="ja-JP" sz="1100" b="0" i="0" baseline="0">
              <a:solidFill>
                <a:schemeClr val="dk1"/>
              </a:solidFill>
              <a:effectLst/>
              <a:latin typeface="+mn-lt"/>
              <a:ea typeface="+mn-ea"/>
              <a:cs typeface="+mn-cs"/>
            </a:rPr>
            <a:t>を取り崩す等、合計で</a:t>
          </a:r>
          <a:r>
            <a:rPr kumimoji="1" lang="en-US" altLang="ja-JP" sz="1100" b="0" i="0" baseline="0">
              <a:solidFill>
                <a:schemeClr val="dk1"/>
              </a:solidFill>
              <a:effectLst/>
              <a:latin typeface="+mn-lt"/>
              <a:ea typeface="+mn-ea"/>
              <a:cs typeface="+mn-cs"/>
            </a:rPr>
            <a:t>299,943</a:t>
          </a:r>
          <a:r>
            <a:rPr kumimoji="1" lang="ja-JP" altLang="ja-JP" sz="1100" b="0" i="0" baseline="0">
              <a:solidFill>
                <a:schemeClr val="dk1"/>
              </a:solidFill>
              <a:effectLst/>
              <a:latin typeface="+mn-lt"/>
              <a:ea typeface="+mn-ea"/>
              <a:cs typeface="+mn-cs"/>
            </a:rPr>
            <a:t>千円の処分を行った。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・この結果、基金全体では、</a:t>
          </a:r>
          <a:r>
            <a:rPr kumimoji="1" lang="en-US" altLang="ja-JP" sz="1100" b="0" i="0" baseline="0">
              <a:solidFill>
                <a:schemeClr val="dk1"/>
              </a:solidFill>
              <a:effectLst/>
              <a:latin typeface="+mn-lt"/>
              <a:ea typeface="+mn-ea"/>
              <a:cs typeface="+mn-cs"/>
            </a:rPr>
            <a:t>396,012</a:t>
          </a:r>
          <a:r>
            <a:rPr kumimoji="1" lang="ja-JP" altLang="ja-JP" sz="1100" b="0" i="0" baseline="0">
              <a:solidFill>
                <a:schemeClr val="dk1"/>
              </a:solidFill>
              <a:effectLst/>
              <a:latin typeface="+mn-lt"/>
              <a:ea typeface="+mn-ea"/>
              <a:cs typeface="+mn-cs"/>
            </a:rPr>
            <a:t>千円の増となった。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・財政調整基金の残高は、標準財政規模の２０％を超えているため、決算上の剰余金は、特定目的基金への積み立てや、地方債の繰り上げ償還の財源とする方針である。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・電源立地地域対策交付金等の国庫支出金を原資とした特定目的基金については、第</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次美浜町総合振興計画、美浜創生総合戦略のさらなる推進に向け、計画的に造成、処分を行う。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・まちづくり基金：美浜町総合振興計画に資する事業に計上した事業に充当</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・高速増殖炉サイクル技術研究開発推進交付金事業基金：エネルギー環境教育体験館の運営経費に充当</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・公共施設維持補修基金：公共施設の維持補修経費に充当</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・まちづくり基金：美浜町総合振興計画の更なる推進に向け、決算上剰余金を活用し</a:t>
          </a:r>
          <a:r>
            <a:rPr kumimoji="1" lang="en-US" altLang="ja-JP" sz="1100" b="0" i="0" baseline="0">
              <a:solidFill>
                <a:schemeClr val="dk1"/>
              </a:solidFill>
              <a:effectLst/>
              <a:latin typeface="+mn-lt"/>
              <a:ea typeface="+mn-ea"/>
              <a:cs typeface="+mn-cs"/>
            </a:rPr>
            <a:t>174,000</a:t>
          </a:r>
          <a:r>
            <a:rPr kumimoji="1" lang="ja-JP" altLang="ja-JP" sz="1100" b="0" i="0" baseline="0">
              <a:solidFill>
                <a:schemeClr val="dk1"/>
              </a:solidFill>
              <a:effectLst/>
              <a:latin typeface="+mn-lt"/>
              <a:ea typeface="+mn-ea"/>
              <a:cs typeface="+mn-cs"/>
            </a:rPr>
            <a:t>千円の追加造成を行った。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にぎわい創出</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道の駅周辺における町の新たなにぎわい創出のため、</a:t>
          </a:r>
          <a:r>
            <a:rPr kumimoji="1" lang="en-US" altLang="ja-JP" sz="1100">
              <a:solidFill>
                <a:schemeClr val="dk1"/>
              </a:solidFill>
              <a:effectLst/>
              <a:latin typeface="+mn-lt"/>
              <a:ea typeface="+mn-ea"/>
              <a:cs typeface="+mn-cs"/>
            </a:rPr>
            <a:t>150,000</a:t>
          </a:r>
          <a:r>
            <a:rPr kumimoji="1" lang="ja-JP" altLang="en-US" sz="1100">
              <a:solidFill>
                <a:schemeClr val="dk1"/>
              </a:solidFill>
              <a:effectLst/>
              <a:latin typeface="+mn-lt"/>
              <a:ea typeface="+mn-ea"/>
              <a:cs typeface="+mn-cs"/>
            </a:rPr>
            <a:t>千円の新規造成を行った。</a:t>
          </a:r>
          <a:endParaRPr lang="ja-JP" altLang="ja-JP" sz="1400">
            <a:effectLst/>
          </a:endParaRPr>
        </a:p>
        <a:p>
          <a:r>
            <a:rPr kumimoji="1" lang="ja-JP" altLang="ja-JP" sz="1100">
              <a:solidFill>
                <a:schemeClr val="dk1"/>
              </a:solidFill>
              <a:effectLst/>
              <a:latin typeface="+mn-lt"/>
              <a:ea typeface="+mn-ea"/>
              <a:cs typeface="+mn-cs"/>
            </a:rPr>
            <a:t>（今後の方針）</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・すくすく美浜っ子サポート基金：子ども医療費助成事業が令和３年度末に完了予定のため、同年度末までに残高</a:t>
          </a:r>
          <a:r>
            <a:rPr kumimoji="1" lang="en-US" altLang="ja-JP" sz="1100">
              <a:solidFill>
                <a:schemeClr val="dk1"/>
              </a:solidFill>
              <a:effectLst/>
              <a:latin typeface="+mn-lt"/>
              <a:ea typeface="+mn-ea"/>
              <a:cs typeface="+mn-cs"/>
            </a:rPr>
            <a:t>3,723</a:t>
          </a:r>
          <a:r>
            <a:rPr kumimoji="1" lang="ja-JP" altLang="en-US" sz="1100">
              <a:solidFill>
                <a:schemeClr val="dk1"/>
              </a:solidFill>
              <a:effectLst/>
              <a:latin typeface="+mn-lt"/>
              <a:ea typeface="+mn-ea"/>
              <a:cs typeface="+mn-cs"/>
            </a:rPr>
            <a:t>千円を全額処分予定</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・観光振興基金：観光施設等の整備が令和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年度に完了予定のため、同年度末までに残高</a:t>
          </a:r>
          <a:r>
            <a:rPr kumimoji="1" lang="en-US" altLang="ja-JP" sz="1100" b="0" i="0" baseline="0">
              <a:solidFill>
                <a:schemeClr val="dk1"/>
              </a:solidFill>
              <a:effectLst/>
              <a:latin typeface="+mn-lt"/>
              <a:ea typeface="+mn-ea"/>
              <a:cs typeface="+mn-cs"/>
            </a:rPr>
            <a:t>91,332</a:t>
          </a:r>
          <a:r>
            <a:rPr kumimoji="1" lang="ja-JP" altLang="ja-JP" sz="1100" b="0" i="0" baseline="0">
              <a:solidFill>
                <a:schemeClr val="dk1"/>
              </a:solidFill>
              <a:effectLst/>
              <a:latin typeface="+mn-lt"/>
              <a:ea typeface="+mn-ea"/>
              <a:cs typeface="+mn-cs"/>
            </a:rPr>
            <a:t>千円を全額処分予定</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・丹生地区農業用施設及び菅浜地区農業用施設改修事業基金：当該施設改修事業は令和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年度に完了予定のため、同年度末までに残高</a:t>
          </a:r>
          <a:r>
            <a:rPr kumimoji="1" lang="en-US" altLang="ja-JP" sz="1100" b="0" i="0" baseline="0">
              <a:solidFill>
                <a:schemeClr val="dk1"/>
              </a:solidFill>
              <a:effectLst/>
              <a:latin typeface="+mn-lt"/>
              <a:ea typeface="+mn-ea"/>
              <a:cs typeface="+mn-cs"/>
            </a:rPr>
            <a:t>59,485</a:t>
          </a:r>
          <a:r>
            <a:rPr kumimoji="1" lang="ja-JP" altLang="ja-JP" sz="1100" b="0" i="0" baseline="0">
              <a:solidFill>
                <a:schemeClr val="dk1"/>
              </a:solidFill>
              <a:effectLst/>
              <a:latin typeface="+mn-lt"/>
              <a:ea typeface="+mn-ea"/>
              <a:cs typeface="+mn-cs"/>
            </a:rPr>
            <a:t>千円を全額処分予定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・増減なし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・残高が</a:t>
          </a:r>
          <a:r>
            <a:rPr kumimoji="1" lang="en-US" altLang="ja-JP" sz="1100" b="0" i="0" baseline="0">
              <a:solidFill>
                <a:schemeClr val="dk1"/>
              </a:solidFill>
              <a:effectLst/>
              <a:latin typeface="+mn-lt"/>
              <a:ea typeface="+mn-ea"/>
              <a:cs typeface="+mn-cs"/>
            </a:rPr>
            <a:t>1,160,152</a:t>
          </a:r>
          <a:r>
            <a:rPr kumimoji="1" lang="ja-JP" altLang="ja-JP" sz="1100" b="0" i="0" baseline="0">
              <a:solidFill>
                <a:schemeClr val="dk1"/>
              </a:solidFill>
              <a:effectLst/>
              <a:latin typeface="+mn-lt"/>
              <a:ea typeface="+mn-ea"/>
              <a:cs typeface="+mn-cs"/>
            </a:rPr>
            <a:t>千円で標準財政規模の２０％を超えているため、決算上の剰余金は、特定目的基金への積み立てや、地方債の繰り上げ償還の財源とする方針である。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・増減なし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・地方債の償還計画を踏まえ、決算上の剰余金による積立を検討していく。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福井県美浜町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9,282
9,193
152.35
11,863,394
11,122,439
604,513
4,027,631
6,132,393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年度に観光用の遊覧船の建造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美浜中央小学校体育館の放射線防護対策工事等があり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公共施設等整備費支出は前年度より約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億円増加した。令和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年度の減価償却費は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年度に改訂した公共施設等総合管理計画をもとに、美浜町の人口規模、財政状況に適した資産保有量を目指していく。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206240" y="5275792"/>
          <a:ext cx="127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258945" y="6637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119245" y="663405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258945" y="505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119245" y="527579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258945" y="59294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157345" y="5951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537585" y="59651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2867025" y="59687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196465" y="58214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525905" y="58070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115570</xdr:rowOff>
    </xdr:from>
    <xdr:to>
      <xdr:col>23</xdr:col>
      <xdr:colOff>136525</xdr:colOff>
      <xdr:row>27</xdr:row>
      <xdr:rowOff>45720</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157345" y="5228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64999</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258945" y="5178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65193</xdr:rowOff>
    </xdr:from>
    <xdr:to>
      <xdr:col>19</xdr:col>
      <xdr:colOff>187325</xdr:colOff>
      <xdr:row>26</xdr:row>
      <xdr:rowOff>166793</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537585" y="51782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115993</xdr:rowOff>
    </xdr:from>
    <xdr:to>
      <xdr:col>23</xdr:col>
      <xdr:colOff>85725</xdr:colOff>
      <xdr:row>26</xdr:row>
      <xdr:rowOff>166370</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588385" y="5229013"/>
          <a:ext cx="61976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47202</xdr:rowOff>
    </xdr:from>
    <xdr:to>
      <xdr:col>15</xdr:col>
      <xdr:colOff>187325</xdr:colOff>
      <xdr:row>26</xdr:row>
      <xdr:rowOff>148802</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867025" y="51602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98002</xdr:rowOff>
    </xdr:from>
    <xdr:to>
      <xdr:col>19</xdr:col>
      <xdr:colOff>136525</xdr:colOff>
      <xdr:row>26</xdr:row>
      <xdr:rowOff>115993</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917825" y="5211022"/>
          <a:ext cx="67056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25</xdr:row>
      <xdr:rowOff>139488</xdr:rowOff>
    </xdr:from>
    <xdr:to>
      <xdr:col>11</xdr:col>
      <xdr:colOff>187325</xdr:colOff>
      <xdr:row>26</xdr:row>
      <xdr:rowOff>69638</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196465" y="50848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18838</xdr:rowOff>
    </xdr:from>
    <xdr:to>
      <xdr:col>15</xdr:col>
      <xdr:colOff>136525</xdr:colOff>
      <xdr:row>26</xdr:row>
      <xdr:rowOff>98002</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247265" y="5131858"/>
          <a:ext cx="670560" cy="7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106697</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395989" y="6057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2738129" y="606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130615</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067569" y="5914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397009" y="55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11870</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395989" y="495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165329</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2738129" y="494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86165</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067569" y="486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地方債の発行額は約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千万円、償還額は約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千万円と償還額が発行額を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回る状態である。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地方債残高が前年度から約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億円増加したことにより、将来負担額が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比率についても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類似団体と比較しても値が高いことから、</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今後も、将来に多額の負担を残すことのないよう地方債の新規発行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額</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の抑制</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適正な基金管理</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等を行い</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健全な財政運営に努める。</a:t>
          </a:r>
          <a:endParaRPr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9486041" y="626227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D00-00007D000000}"/>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flipV="1">
          <a:off x="13027660" y="5145223"/>
          <a:ext cx="1269" cy="1336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27" name="債務償還比率最小値テキスト">
          <a:extLst>
            <a:ext uri="{FF2B5EF4-FFF2-40B4-BE49-F238E27FC236}">
              <a16:creationId xmlns:a16="http://schemas.microsoft.com/office/drawing/2014/main" id="{00000000-0008-0000-0D00-00007F000000}"/>
            </a:ext>
          </a:extLst>
        </xdr:cNvPr>
        <xdr:cNvSpPr txBox="1"/>
      </xdr:nvSpPr>
      <xdr:spPr>
        <a:xfrm>
          <a:off x="13080365" y="64859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2963525" y="648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9" name="債務償還比率最大値テキスト">
          <a:extLst>
            <a:ext uri="{FF2B5EF4-FFF2-40B4-BE49-F238E27FC236}">
              <a16:creationId xmlns:a16="http://schemas.microsoft.com/office/drawing/2014/main" id="{00000000-0008-0000-0D00-000081000000}"/>
            </a:ext>
          </a:extLst>
        </xdr:cNvPr>
        <xdr:cNvSpPr txBox="1"/>
      </xdr:nvSpPr>
      <xdr:spPr>
        <a:xfrm>
          <a:off x="13080365" y="492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2963525" y="5145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158156</xdr:rowOff>
    </xdr:from>
    <xdr:ext cx="469744" cy="259045"/>
    <xdr:sp macro="" textlink="">
      <xdr:nvSpPr>
        <xdr:cNvPr id="131" name="債務償還比率平均値テキスト">
          <a:extLst>
            <a:ext uri="{FF2B5EF4-FFF2-40B4-BE49-F238E27FC236}">
              <a16:creationId xmlns:a16="http://schemas.microsoft.com/office/drawing/2014/main" id="{00000000-0008-0000-0D00-000083000000}"/>
            </a:ext>
          </a:extLst>
        </xdr:cNvPr>
        <xdr:cNvSpPr txBox="1"/>
      </xdr:nvSpPr>
      <xdr:spPr>
        <a:xfrm>
          <a:off x="13080365" y="543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3001625" y="55835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2359005" y="56044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1688445" y="562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1017885" y="566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0347325" y="565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123734</xdr:rowOff>
    </xdr:from>
    <xdr:to>
      <xdr:col>76</xdr:col>
      <xdr:colOff>73025</xdr:colOff>
      <xdr:row>31</xdr:row>
      <xdr:rowOff>53884</xdr:rowOff>
    </xdr:to>
    <xdr:sp macro="" textlink="">
      <xdr:nvSpPr>
        <xdr:cNvPr id="142" name="楕円 141">
          <a:extLst>
            <a:ext uri="{FF2B5EF4-FFF2-40B4-BE49-F238E27FC236}">
              <a16:creationId xmlns:a16="http://schemas.microsoft.com/office/drawing/2014/main" id="{00000000-0008-0000-0D00-00008E000000}"/>
            </a:ext>
          </a:extLst>
        </xdr:cNvPr>
        <xdr:cNvSpPr/>
      </xdr:nvSpPr>
      <xdr:spPr>
        <a:xfrm>
          <a:off x="13001625" y="59073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102161</xdr:rowOff>
    </xdr:from>
    <xdr:ext cx="469744" cy="259045"/>
    <xdr:sp macro="" textlink="">
      <xdr:nvSpPr>
        <xdr:cNvPr id="143" name="債務償還比率該当値テキスト">
          <a:extLst>
            <a:ext uri="{FF2B5EF4-FFF2-40B4-BE49-F238E27FC236}">
              <a16:creationId xmlns:a16="http://schemas.microsoft.com/office/drawing/2014/main" id="{00000000-0008-0000-0D00-00008F000000}"/>
            </a:ext>
          </a:extLst>
        </xdr:cNvPr>
        <xdr:cNvSpPr txBox="1"/>
      </xdr:nvSpPr>
      <xdr:spPr>
        <a:xfrm>
          <a:off x="13080365" y="58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61535</xdr:rowOff>
    </xdr:from>
    <xdr:to>
      <xdr:col>72</xdr:col>
      <xdr:colOff>123825</xdr:colOff>
      <xdr:row>30</xdr:row>
      <xdr:rowOff>163135</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2359005" y="584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112335</xdr:rowOff>
    </xdr:from>
    <xdr:to>
      <xdr:col>76</xdr:col>
      <xdr:colOff>22225</xdr:colOff>
      <xdr:row>31</xdr:row>
      <xdr:rowOff>3084</xdr:rowOff>
    </xdr:to>
    <xdr:cxnSp macro="">
      <xdr:nvCxnSpPr>
        <xdr:cNvPr id="145" name="直線コネクタ 144">
          <a:extLst>
            <a:ext uri="{FF2B5EF4-FFF2-40B4-BE49-F238E27FC236}">
              <a16:creationId xmlns:a16="http://schemas.microsoft.com/office/drawing/2014/main" id="{00000000-0008-0000-0D00-000091000000}"/>
            </a:ext>
          </a:extLst>
        </xdr:cNvPr>
        <xdr:cNvCxnSpPr/>
      </xdr:nvCxnSpPr>
      <xdr:spPr>
        <a:xfrm>
          <a:off x="12409805" y="5895915"/>
          <a:ext cx="619760" cy="5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144810</xdr:rowOff>
    </xdr:from>
    <xdr:to>
      <xdr:col>68</xdr:col>
      <xdr:colOff>123825</xdr:colOff>
      <xdr:row>31</xdr:row>
      <xdr:rowOff>74960</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1688445" y="5928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112335</xdr:rowOff>
    </xdr:from>
    <xdr:to>
      <xdr:col>72</xdr:col>
      <xdr:colOff>73025</xdr:colOff>
      <xdr:row>31</xdr:row>
      <xdr:rowOff>24160</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flipV="1">
          <a:off x="11739245" y="5895915"/>
          <a:ext cx="670560" cy="7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130108</xdr:rowOff>
    </xdr:from>
    <xdr:to>
      <xdr:col>64</xdr:col>
      <xdr:colOff>123825</xdr:colOff>
      <xdr:row>31</xdr:row>
      <xdr:rowOff>60258</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1017885" y="59136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9458</xdr:rowOff>
    </xdr:from>
    <xdr:to>
      <xdr:col>68</xdr:col>
      <xdr:colOff>73025</xdr:colOff>
      <xdr:row>31</xdr:row>
      <xdr:rowOff>24160</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a:off x="11068685" y="5960678"/>
          <a:ext cx="670560" cy="1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123632</xdr:rowOff>
    </xdr:from>
    <xdr:to>
      <xdr:col>60</xdr:col>
      <xdr:colOff>123825</xdr:colOff>
      <xdr:row>31</xdr:row>
      <xdr:rowOff>53782</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0347325" y="59072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2982</xdr:rowOff>
    </xdr:from>
    <xdr:to>
      <xdr:col>64</xdr:col>
      <xdr:colOff>73025</xdr:colOff>
      <xdr:row>31</xdr:row>
      <xdr:rowOff>9458</xdr:rowOff>
    </xdr:to>
    <xdr:cxnSp macro="">
      <xdr:nvCxnSpPr>
        <xdr:cNvPr id="151" name="直線コネクタ 150">
          <a:extLst>
            <a:ext uri="{FF2B5EF4-FFF2-40B4-BE49-F238E27FC236}">
              <a16:creationId xmlns:a16="http://schemas.microsoft.com/office/drawing/2014/main" id="{00000000-0008-0000-0D00-000097000000}"/>
            </a:ext>
          </a:extLst>
        </xdr:cNvPr>
        <xdr:cNvCxnSpPr/>
      </xdr:nvCxnSpPr>
      <xdr:spPr>
        <a:xfrm>
          <a:off x="10398125" y="5954202"/>
          <a:ext cx="670560" cy="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102826</xdr:rowOff>
    </xdr:from>
    <xdr:ext cx="469744" cy="259045"/>
    <xdr:sp macro="" textlink="">
      <xdr:nvSpPr>
        <xdr:cNvPr id="152" name="n_1aveValue債務償還比率">
          <a:extLst>
            <a:ext uri="{FF2B5EF4-FFF2-40B4-BE49-F238E27FC236}">
              <a16:creationId xmlns:a16="http://schemas.microsoft.com/office/drawing/2014/main" id="{00000000-0008-0000-0D00-000098000000}"/>
            </a:ext>
          </a:extLst>
        </xdr:cNvPr>
        <xdr:cNvSpPr txBox="1"/>
      </xdr:nvSpPr>
      <xdr:spPr>
        <a:xfrm>
          <a:off x="12185092" y="538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126678</xdr:rowOff>
    </xdr:from>
    <xdr:ext cx="469744" cy="259045"/>
    <xdr:sp macro="" textlink="">
      <xdr:nvSpPr>
        <xdr:cNvPr id="153" name="n_2aveValue債務償還比率">
          <a:extLst>
            <a:ext uri="{FF2B5EF4-FFF2-40B4-BE49-F238E27FC236}">
              <a16:creationId xmlns:a16="http://schemas.microsoft.com/office/drawing/2014/main" id="{00000000-0008-0000-0D00-000099000000}"/>
            </a:ext>
          </a:extLst>
        </xdr:cNvPr>
        <xdr:cNvSpPr txBox="1"/>
      </xdr:nvSpPr>
      <xdr:spPr>
        <a:xfrm>
          <a:off x="11527232" y="540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168933</xdr:rowOff>
    </xdr:from>
    <xdr:ext cx="469744" cy="259045"/>
    <xdr:sp macro="" textlink="">
      <xdr:nvSpPr>
        <xdr:cNvPr id="154" name="n_3aveValue債務償還比率">
          <a:extLst>
            <a:ext uri="{FF2B5EF4-FFF2-40B4-BE49-F238E27FC236}">
              <a16:creationId xmlns:a16="http://schemas.microsoft.com/office/drawing/2014/main" id="{00000000-0008-0000-0D00-00009A000000}"/>
            </a:ext>
          </a:extLst>
        </xdr:cNvPr>
        <xdr:cNvSpPr txBox="1"/>
      </xdr:nvSpPr>
      <xdr:spPr>
        <a:xfrm>
          <a:off x="10856672" y="544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153923</xdr:rowOff>
    </xdr:from>
    <xdr:ext cx="469744" cy="259045"/>
    <xdr:sp macro="" textlink="">
      <xdr:nvSpPr>
        <xdr:cNvPr id="155" name="n_4aveValue債務償還比率">
          <a:extLst>
            <a:ext uri="{FF2B5EF4-FFF2-40B4-BE49-F238E27FC236}">
              <a16:creationId xmlns:a16="http://schemas.microsoft.com/office/drawing/2014/main" id="{00000000-0008-0000-0D00-00009B000000}"/>
            </a:ext>
          </a:extLst>
        </xdr:cNvPr>
        <xdr:cNvSpPr txBox="1"/>
      </xdr:nvSpPr>
      <xdr:spPr>
        <a:xfrm>
          <a:off x="10186112" y="543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154262</xdr:rowOff>
    </xdr:from>
    <xdr:ext cx="469744" cy="259045"/>
    <xdr:sp macro="" textlink="">
      <xdr:nvSpPr>
        <xdr:cNvPr id="156" name="n_1mainValue債務償還比率">
          <a:extLst>
            <a:ext uri="{FF2B5EF4-FFF2-40B4-BE49-F238E27FC236}">
              <a16:creationId xmlns:a16="http://schemas.microsoft.com/office/drawing/2014/main" id="{00000000-0008-0000-0D00-00009C000000}"/>
            </a:ext>
          </a:extLst>
        </xdr:cNvPr>
        <xdr:cNvSpPr txBox="1"/>
      </xdr:nvSpPr>
      <xdr:spPr>
        <a:xfrm>
          <a:off x="12185092" y="593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66087</xdr:rowOff>
    </xdr:from>
    <xdr:ext cx="469744" cy="259045"/>
    <xdr:sp macro="" textlink="">
      <xdr:nvSpPr>
        <xdr:cNvPr id="157" name="n_2mainValue債務償還比率">
          <a:extLst>
            <a:ext uri="{FF2B5EF4-FFF2-40B4-BE49-F238E27FC236}">
              <a16:creationId xmlns:a16="http://schemas.microsoft.com/office/drawing/2014/main" id="{00000000-0008-0000-0D00-00009D000000}"/>
            </a:ext>
          </a:extLst>
        </xdr:cNvPr>
        <xdr:cNvSpPr txBox="1"/>
      </xdr:nvSpPr>
      <xdr:spPr>
        <a:xfrm>
          <a:off x="11527232" y="601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51385</xdr:rowOff>
    </xdr:from>
    <xdr:ext cx="469744" cy="259045"/>
    <xdr:sp macro="" textlink="">
      <xdr:nvSpPr>
        <xdr:cNvPr id="158" name="n_3mainValue債務償還比率">
          <a:extLst>
            <a:ext uri="{FF2B5EF4-FFF2-40B4-BE49-F238E27FC236}">
              <a16:creationId xmlns:a16="http://schemas.microsoft.com/office/drawing/2014/main" id="{00000000-0008-0000-0D00-00009E000000}"/>
            </a:ext>
          </a:extLst>
        </xdr:cNvPr>
        <xdr:cNvSpPr txBox="1"/>
      </xdr:nvSpPr>
      <xdr:spPr>
        <a:xfrm>
          <a:off x="10856672" y="600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44909</xdr:rowOff>
    </xdr:from>
    <xdr:ext cx="469744" cy="259045"/>
    <xdr:sp macro="" textlink="">
      <xdr:nvSpPr>
        <xdr:cNvPr id="159" name="n_4mainValue債務償還比率">
          <a:extLst>
            <a:ext uri="{FF2B5EF4-FFF2-40B4-BE49-F238E27FC236}">
              <a16:creationId xmlns:a16="http://schemas.microsoft.com/office/drawing/2014/main" id="{00000000-0008-0000-0D00-00009F000000}"/>
            </a:ext>
          </a:extLst>
        </xdr:cNvPr>
        <xdr:cNvSpPr txBox="1"/>
      </xdr:nvSpPr>
      <xdr:spPr>
        <a:xfrm>
          <a:off x="10186112" y="599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00000000-0008-0000-0D00-0000A0000000}"/>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9,282
9,193
152.35
11,863,394
11,122,439
604,513
4,027,631
6,132,393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76200</xdr:rowOff>
    </xdr:from>
    <xdr:to>
      <xdr:col>24</xdr:col>
      <xdr:colOff>62865</xdr:colOff>
      <xdr:row>42</xdr:row>
      <xdr:rowOff>58238</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086225" y="5775960"/>
          <a:ext cx="0" cy="1323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124960" y="710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020820" y="70991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22877</xdr:rowOff>
    </xdr:from>
    <xdr:ext cx="405111"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124960" y="555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76200</xdr:rowOff>
    </xdr:from>
    <xdr:to>
      <xdr:col>24</xdr:col>
      <xdr:colOff>152400</xdr:colOff>
      <xdr:row>34</xdr:row>
      <xdr:rowOff>76200</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020820" y="5775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137721</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124960" y="6508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159294</xdr:rowOff>
    </xdr:from>
    <xdr:to>
      <xdr:col>24</xdr:col>
      <xdr:colOff>114300</xdr:colOff>
      <xdr:row>39</xdr:row>
      <xdr:rowOff>89444</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036060" y="65296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152763</xdr:rowOff>
    </xdr:from>
    <xdr:to>
      <xdr:col>20</xdr:col>
      <xdr:colOff>38100</xdr:colOff>
      <xdr:row>39</xdr:row>
      <xdr:rowOff>82913</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312160" y="65230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162560</xdr:rowOff>
    </xdr:from>
    <xdr:to>
      <xdr:col>15</xdr:col>
      <xdr:colOff>101600</xdr:colOff>
      <xdr:row>39</xdr:row>
      <xdr:rowOff>92710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514600" y="653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118473</xdr:rowOff>
    </xdr:from>
    <xdr:to>
      <xdr:col>10</xdr:col>
      <xdr:colOff>165100</xdr:colOff>
      <xdr:row>39</xdr:row>
      <xdr:rowOff>48623</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739900" y="64887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80917</xdr:rowOff>
    </xdr:from>
    <xdr:to>
      <xdr:col>6</xdr:col>
      <xdr:colOff>38100</xdr:colOff>
      <xdr:row>39</xdr:row>
      <xdr:rowOff>11067</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965200" y="64512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25400</xdr:rowOff>
    </xdr:from>
    <xdr:to>
      <xdr:col>24</xdr:col>
      <xdr:colOff>114300</xdr:colOff>
      <xdr:row>34</xdr:row>
      <xdr:rowOff>127000</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03606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149877</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124960" y="568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15603</xdr:rowOff>
    </xdr:from>
    <xdr:to>
      <xdr:col>20</xdr:col>
      <xdr:colOff>38100</xdr:colOff>
      <xdr:row>34</xdr:row>
      <xdr:rowOff>117203</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312160" y="57153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66403</xdr:rowOff>
    </xdr:from>
    <xdr:to>
      <xdr:col>24</xdr:col>
      <xdr:colOff>63500</xdr:colOff>
      <xdr:row>34</xdr:row>
      <xdr:rowOff>76200</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355340" y="5766163"/>
          <a:ext cx="7315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118473</xdr:rowOff>
    </xdr:from>
    <xdr:to>
      <xdr:col>15</xdr:col>
      <xdr:colOff>101600</xdr:colOff>
      <xdr:row>34</xdr:row>
      <xdr:rowOff>48623</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514600" y="56505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169273</xdr:rowOff>
    </xdr:from>
    <xdr:to>
      <xdr:col>19</xdr:col>
      <xdr:colOff>177800</xdr:colOff>
      <xdr:row>34</xdr:row>
      <xdr:rowOff>66403</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565400" y="5701393"/>
          <a:ext cx="78994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40096</xdr:rowOff>
    </xdr:from>
    <xdr:to>
      <xdr:col>10</xdr:col>
      <xdr:colOff>165100</xdr:colOff>
      <xdr:row>33</xdr:row>
      <xdr:rowOff>141696</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739900" y="557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90896</xdr:rowOff>
    </xdr:from>
    <xdr:to>
      <xdr:col>15</xdr:col>
      <xdr:colOff>50800</xdr:colOff>
      <xdr:row>33</xdr:row>
      <xdr:rowOff>169273</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1790700" y="5623016"/>
          <a:ext cx="7747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74040</xdr:rowOff>
    </xdr:from>
    <xdr:ext cx="405111" cy="259045"/>
    <xdr:sp macro="" textlink="">
      <xdr:nvSpPr>
        <xdr:cNvPr id="82" name="n_1aveValue【道路】&#10;有形固定資産減価償却率">
          <a:extLst>
            <a:ext uri="{FF2B5EF4-FFF2-40B4-BE49-F238E27FC236}">
              <a16:creationId xmlns:a16="http://schemas.microsoft.com/office/drawing/2014/main" id="{00000000-0008-0000-0E00-000052000000}"/>
            </a:ext>
          </a:extLst>
        </xdr:cNvPr>
        <xdr:cNvSpPr txBox="1"/>
      </xdr:nvSpPr>
      <xdr:spPr>
        <a:xfrm>
          <a:off x="317056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83837</xdr:rowOff>
    </xdr:from>
    <xdr:ext cx="405111" cy="259045"/>
    <xdr:sp macro="" textlink="">
      <xdr:nvSpPr>
        <xdr:cNvPr id="83" name="n_2aveValue【道路】&#10;有形固定資産減価償却率">
          <a:extLst>
            <a:ext uri="{FF2B5EF4-FFF2-40B4-BE49-F238E27FC236}">
              <a16:creationId xmlns:a16="http://schemas.microsoft.com/office/drawing/2014/main" id="{00000000-0008-0000-0E00-000053000000}"/>
            </a:ext>
          </a:extLst>
        </xdr:cNvPr>
        <xdr:cNvSpPr txBox="1"/>
      </xdr:nvSpPr>
      <xdr:spPr>
        <a:xfrm>
          <a:off x="238570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39750</xdr:rowOff>
    </xdr:from>
    <xdr:ext cx="405111" cy="259045"/>
    <xdr:sp macro="" textlink="">
      <xdr:nvSpPr>
        <xdr:cNvPr id="84" name="n_3aveValue【道路】&#10;有形固定資産減価償却率">
          <a:extLst>
            <a:ext uri="{FF2B5EF4-FFF2-40B4-BE49-F238E27FC236}">
              <a16:creationId xmlns:a16="http://schemas.microsoft.com/office/drawing/2014/main" id="{00000000-0008-0000-0E00-000054000000}"/>
            </a:ext>
          </a:extLst>
        </xdr:cNvPr>
        <xdr:cNvSpPr txBox="1"/>
      </xdr:nvSpPr>
      <xdr:spPr>
        <a:xfrm>
          <a:off x="161100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27594</xdr:rowOff>
    </xdr:from>
    <xdr:ext cx="405111" cy="259045"/>
    <xdr:sp macro="" textlink="">
      <xdr:nvSpPr>
        <xdr:cNvPr id="85" name="n_4aveValue【道路】&#10;有形固定資産減価償却率">
          <a:extLst>
            <a:ext uri="{FF2B5EF4-FFF2-40B4-BE49-F238E27FC236}">
              <a16:creationId xmlns:a16="http://schemas.microsoft.com/office/drawing/2014/main" id="{00000000-0008-0000-0E00-000055000000}"/>
            </a:ext>
          </a:extLst>
        </xdr:cNvPr>
        <xdr:cNvSpPr txBox="1"/>
      </xdr:nvSpPr>
      <xdr:spPr>
        <a:xfrm>
          <a:off x="836304" y="6230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133730</xdr:rowOff>
    </xdr:from>
    <xdr:ext cx="405111" cy="259045"/>
    <xdr:sp macro="" textlink="">
      <xdr:nvSpPr>
        <xdr:cNvPr id="86" name="n_1mainValue【道路】&#10;有形固定資産減価償却率">
          <a:extLst>
            <a:ext uri="{FF2B5EF4-FFF2-40B4-BE49-F238E27FC236}">
              <a16:creationId xmlns:a16="http://schemas.microsoft.com/office/drawing/2014/main" id="{00000000-0008-0000-0E00-000056000000}"/>
            </a:ext>
          </a:extLst>
        </xdr:cNvPr>
        <xdr:cNvSpPr txBox="1"/>
      </xdr:nvSpPr>
      <xdr:spPr>
        <a:xfrm>
          <a:off x="3170564" y="5498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65150</xdr:rowOff>
    </xdr:from>
    <xdr:ext cx="405111" cy="259045"/>
    <xdr:sp macro="" textlink="">
      <xdr:nvSpPr>
        <xdr:cNvPr id="87" name="n_2mainValue【道路】&#10;有形固定資産減価償却率">
          <a:extLst>
            <a:ext uri="{FF2B5EF4-FFF2-40B4-BE49-F238E27FC236}">
              <a16:creationId xmlns:a16="http://schemas.microsoft.com/office/drawing/2014/main" id="{00000000-0008-0000-0E00-000057000000}"/>
            </a:ext>
          </a:extLst>
        </xdr:cNvPr>
        <xdr:cNvSpPr txBox="1"/>
      </xdr:nvSpPr>
      <xdr:spPr>
        <a:xfrm>
          <a:off x="2385704" y="5429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158223</xdr:rowOff>
    </xdr:from>
    <xdr:ext cx="340478" cy="259045"/>
    <xdr:sp macro="" textlink="">
      <xdr:nvSpPr>
        <xdr:cNvPr id="88" name="n_3mainValue【道路】&#10;有形固定資産減価償却率">
          <a:extLst>
            <a:ext uri="{FF2B5EF4-FFF2-40B4-BE49-F238E27FC236}">
              <a16:creationId xmlns:a16="http://schemas.microsoft.com/office/drawing/2014/main" id="{00000000-0008-0000-0E00-000058000000}"/>
            </a:ext>
          </a:extLst>
        </xdr:cNvPr>
        <xdr:cNvSpPr txBox="1"/>
      </xdr:nvSpPr>
      <xdr:spPr>
        <a:xfrm>
          <a:off x="1643321" y="53550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00000000-0008-0000-0E00-00006D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flipV="1">
          <a:off x="9219565" y="5579132"/>
          <a:ext cx="0" cy="1392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1" name="【道路】&#10;一人当たり延長最小値テキスト">
          <a:extLst>
            <a:ext uri="{FF2B5EF4-FFF2-40B4-BE49-F238E27FC236}">
              <a16:creationId xmlns:a16="http://schemas.microsoft.com/office/drawing/2014/main" id="{00000000-0008-0000-0E00-00006F000000}"/>
            </a:ext>
          </a:extLst>
        </xdr:cNvPr>
        <xdr:cNvSpPr txBox="1"/>
      </xdr:nvSpPr>
      <xdr:spPr>
        <a:xfrm>
          <a:off x="9258300" y="697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9154160" y="69718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3" name="【道路】&#10;一人当たり延長最大値テキスト">
          <a:extLst>
            <a:ext uri="{FF2B5EF4-FFF2-40B4-BE49-F238E27FC236}">
              <a16:creationId xmlns:a16="http://schemas.microsoft.com/office/drawing/2014/main" id="{00000000-0008-0000-0E00-000071000000}"/>
            </a:ext>
          </a:extLst>
        </xdr:cNvPr>
        <xdr:cNvSpPr txBox="1"/>
      </xdr:nvSpPr>
      <xdr:spPr>
        <a:xfrm>
          <a:off x="9258300" y="536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9154160" y="55791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144070</xdr:rowOff>
    </xdr:from>
    <xdr:ext cx="534377" cy="259045"/>
    <xdr:sp macro="" textlink="">
      <xdr:nvSpPr>
        <xdr:cNvPr id="115" name="【道路】&#10;一人当たり延長平均値テキスト">
          <a:extLst>
            <a:ext uri="{FF2B5EF4-FFF2-40B4-BE49-F238E27FC236}">
              <a16:creationId xmlns:a16="http://schemas.microsoft.com/office/drawing/2014/main" id="{00000000-0008-0000-0E00-000073000000}"/>
            </a:ext>
          </a:extLst>
        </xdr:cNvPr>
        <xdr:cNvSpPr txBox="1"/>
      </xdr:nvSpPr>
      <xdr:spPr>
        <a:xfrm>
          <a:off x="9258300" y="6514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9192260" y="66591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8445500" y="6649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7670800" y="66474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6873240" y="6663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6098540" y="66305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150151</xdr:rowOff>
    </xdr:from>
    <xdr:to>
      <xdr:col>55</xdr:col>
      <xdr:colOff>50800</xdr:colOff>
      <xdr:row>40</xdr:row>
      <xdr:rowOff>80301</xdr:rowOff>
    </xdr:to>
    <xdr:sp macro="" textlink="">
      <xdr:nvSpPr>
        <xdr:cNvPr id="126" name="楕円 125">
          <a:extLst>
            <a:ext uri="{FF2B5EF4-FFF2-40B4-BE49-F238E27FC236}">
              <a16:creationId xmlns:a16="http://schemas.microsoft.com/office/drawing/2014/main" id="{00000000-0008-0000-0E00-00007E000000}"/>
            </a:ext>
          </a:extLst>
        </xdr:cNvPr>
        <xdr:cNvSpPr/>
      </xdr:nvSpPr>
      <xdr:spPr>
        <a:xfrm>
          <a:off x="9192260" y="66881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128578</xdr:rowOff>
    </xdr:from>
    <xdr:ext cx="534377" cy="259045"/>
    <xdr:sp macro="" textlink="">
      <xdr:nvSpPr>
        <xdr:cNvPr id="127" name="【道路】&#10;一人当たり延長該当値テキスト">
          <a:extLst>
            <a:ext uri="{FF2B5EF4-FFF2-40B4-BE49-F238E27FC236}">
              <a16:creationId xmlns:a16="http://schemas.microsoft.com/office/drawing/2014/main" id="{00000000-0008-0000-0E00-00007F000000}"/>
            </a:ext>
          </a:extLst>
        </xdr:cNvPr>
        <xdr:cNvSpPr txBox="1"/>
      </xdr:nvSpPr>
      <xdr:spPr>
        <a:xfrm>
          <a:off x="9258300" y="6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153105</xdr:rowOff>
    </xdr:from>
    <xdr:to>
      <xdr:col>50</xdr:col>
      <xdr:colOff>165100</xdr:colOff>
      <xdr:row>40</xdr:row>
      <xdr:rowOff>83255</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8445500" y="6691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29501</xdr:rowOff>
    </xdr:from>
    <xdr:to>
      <xdr:col>55</xdr:col>
      <xdr:colOff>0</xdr:colOff>
      <xdr:row>40</xdr:row>
      <xdr:rowOff>32455</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flipV="1">
          <a:off x="8496300" y="6735101"/>
          <a:ext cx="7239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142105</xdr:rowOff>
    </xdr:from>
    <xdr:to>
      <xdr:col>46</xdr:col>
      <xdr:colOff>38100</xdr:colOff>
      <xdr:row>40</xdr:row>
      <xdr:rowOff>72255</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7670800" y="66800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21455</xdr:rowOff>
    </xdr:from>
    <xdr:to>
      <xdr:col>50</xdr:col>
      <xdr:colOff>114300</xdr:colOff>
      <xdr:row>40</xdr:row>
      <xdr:rowOff>32455</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7713980" y="6727055"/>
          <a:ext cx="782320" cy="1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145927</xdr:rowOff>
    </xdr:from>
    <xdr:to>
      <xdr:col>41</xdr:col>
      <xdr:colOff>101600</xdr:colOff>
      <xdr:row>40</xdr:row>
      <xdr:rowOff>76077</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6873240" y="66838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21455</xdr:rowOff>
    </xdr:from>
    <xdr:to>
      <xdr:col>45</xdr:col>
      <xdr:colOff>177800</xdr:colOff>
      <xdr:row>40</xdr:row>
      <xdr:rowOff>25277</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6924040" y="6727055"/>
          <a:ext cx="789940" cy="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58177</xdr:rowOff>
    </xdr:from>
    <xdr:ext cx="534377" cy="259045"/>
    <xdr:sp macro="" textlink="">
      <xdr:nvSpPr>
        <xdr:cNvPr id="134" name="n_1aveValue【道路】&#10;一人当たり延長">
          <a:extLst>
            <a:ext uri="{FF2B5EF4-FFF2-40B4-BE49-F238E27FC236}">
              <a16:creationId xmlns:a16="http://schemas.microsoft.com/office/drawing/2014/main" id="{00000000-0008-0000-0E00-000086000000}"/>
            </a:ext>
          </a:extLst>
        </xdr:cNvPr>
        <xdr:cNvSpPr txBox="1"/>
      </xdr:nvSpPr>
      <xdr:spPr>
        <a:xfrm>
          <a:off x="8239271" y="642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56193</xdr:rowOff>
    </xdr:from>
    <xdr:ext cx="534377" cy="259045"/>
    <xdr:sp macro="" textlink="">
      <xdr:nvSpPr>
        <xdr:cNvPr id="135" name="n_2aveValue【道路】&#10;一人当たり延長">
          <a:extLst>
            <a:ext uri="{FF2B5EF4-FFF2-40B4-BE49-F238E27FC236}">
              <a16:creationId xmlns:a16="http://schemas.microsoft.com/office/drawing/2014/main" id="{00000000-0008-0000-0E00-000087000000}"/>
            </a:ext>
          </a:extLst>
        </xdr:cNvPr>
        <xdr:cNvSpPr txBox="1"/>
      </xdr:nvSpPr>
      <xdr:spPr>
        <a:xfrm>
          <a:off x="7477271" y="642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72295</xdr:rowOff>
    </xdr:from>
    <xdr:ext cx="534377" cy="259045"/>
    <xdr:sp macro="" textlink="">
      <xdr:nvSpPr>
        <xdr:cNvPr id="136" name="n_3aveValue【道路】&#10;一人当たり延長">
          <a:extLst>
            <a:ext uri="{FF2B5EF4-FFF2-40B4-BE49-F238E27FC236}">
              <a16:creationId xmlns:a16="http://schemas.microsoft.com/office/drawing/2014/main" id="{00000000-0008-0000-0E00-000088000000}"/>
            </a:ext>
          </a:extLst>
        </xdr:cNvPr>
        <xdr:cNvSpPr txBox="1"/>
      </xdr:nvSpPr>
      <xdr:spPr>
        <a:xfrm>
          <a:off x="6702571" y="644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39313</xdr:rowOff>
    </xdr:from>
    <xdr:ext cx="534377" cy="259045"/>
    <xdr:sp macro="" textlink="">
      <xdr:nvSpPr>
        <xdr:cNvPr id="137" name="n_4aveValue【道路】&#10;一人当たり延長">
          <a:extLst>
            <a:ext uri="{FF2B5EF4-FFF2-40B4-BE49-F238E27FC236}">
              <a16:creationId xmlns:a16="http://schemas.microsoft.com/office/drawing/2014/main" id="{00000000-0008-0000-0E00-000089000000}"/>
            </a:ext>
          </a:extLst>
        </xdr:cNvPr>
        <xdr:cNvSpPr txBox="1"/>
      </xdr:nvSpPr>
      <xdr:spPr>
        <a:xfrm>
          <a:off x="5905011" y="64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74382</xdr:rowOff>
    </xdr:from>
    <xdr:ext cx="534377" cy="259045"/>
    <xdr:sp macro="" textlink="">
      <xdr:nvSpPr>
        <xdr:cNvPr id="138" name="n_1mainValue【道路】&#10;一人当たり延長">
          <a:extLst>
            <a:ext uri="{FF2B5EF4-FFF2-40B4-BE49-F238E27FC236}">
              <a16:creationId xmlns:a16="http://schemas.microsoft.com/office/drawing/2014/main" id="{00000000-0008-0000-0E00-00008A000000}"/>
            </a:ext>
          </a:extLst>
        </xdr:cNvPr>
        <xdr:cNvSpPr txBox="1"/>
      </xdr:nvSpPr>
      <xdr:spPr>
        <a:xfrm>
          <a:off x="8239271" y="677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63382</xdr:rowOff>
    </xdr:from>
    <xdr:ext cx="534377" cy="259045"/>
    <xdr:sp macro="" textlink="">
      <xdr:nvSpPr>
        <xdr:cNvPr id="139" name="n_2mainValue【道路】&#10;一人当たり延長">
          <a:extLst>
            <a:ext uri="{FF2B5EF4-FFF2-40B4-BE49-F238E27FC236}">
              <a16:creationId xmlns:a16="http://schemas.microsoft.com/office/drawing/2014/main" id="{00000000-0008-0000-0E00-00008B000000}"/>
            </a:ext>
          </a:extLst>
        </xdr:cNvPr>
        <xdr:cNvSpPr txBox="1"/>
      </xdr:nvSpPr>
      <xdr:spPr>
        <a:xfrm>
          <a:off x="7477271" y="676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67204</xdr:rowOff>
    </xdr:from>
    <xdr:ext cx="534377" cy="259045"/>
    <xdr:sp macro="" textlink="">
      <xdr:nvSpPr>
        <xdr:cNvPr id="140" name="n_3mainValue【道路】&#10;一人当たり延長">
          <a:extLst>
            <a:ext uri="{FF2B5EF4-FFF2-40B4-BE49-F238E27FC236}">
              <a16:creationId xmlns:a16="http://schemas.microsoft.com/office/drawing/2014/main" id="{00000000-0008-0000-0E00-00008C000000}"/>
            </a:ext>
          </a:extLst>
        </xdr:cNvPr>
        <xdr:cNvSpPr txBox="1"/>
      </xdr:nvSpPr>
      <xdr:spPr>
        <a:xfrm>
          <a:off x="6702571" y="677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00000000-0008-0000-0E00-0000A5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flipV="1">
          <a:off x="4086225" y="9295312"/>
          <a:ext cx="0" cy="1401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00000000-0008-0000-0E00-0000A7000000}"/>
            </a:ext>
          </a:extLst>
        </xdr:cNvPr>
        <xdr:cNvSpPr txBox="1"/>
      </xdr:nvSpPr>
      <xdr:spPr>
        <a:xfrm>
          <a:off x="4124960" y="10700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4020820" y="106968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69" name="【橋りょう・トンネル】&#10;有形固定資産減価償却率最大値テキスト">
          <a:extLst>
            <a:ext uri="{FF2B5EF4-FFF2-40B4-BE49-F238E27FC236}">
              <a16:creationId xmlns:a16="http://schemas.microsoft.com/office/drawing/2014/main" id="{00000000-0008-0000-0E00-0000A9000000}"/>
            </a:ext>
          </a:extLst>
        </xdr:cNvPr>
        <xdr:cNvSpPr txBox="1"/>
      </xdr:nvSpPr>
      <xdr:spPr>
        <a:xfrm>
          <a:off x="4124960" y="90743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4020820" y="92953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00000000-0008-0000-0E00-0000AB000000}"/>
            </a:ext>
          </a:extLst>
        </xdr:cNvPr>
        <xdr:cNvSpPr txBox="1"/>
      </xdr:nvSpPr>
      <xdr:spPr>
        <a:xfrm>
          <a:off x="4124960" y="1025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403606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3312160" y="102650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2514600" y="1026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1739900" y="102296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965200" y="101888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24312</xdr:rowOff>
    </xdr:from>
    <xdr:to>
      <xdr:col>24</xdr:col>
      <xdr:colOff>114300</xdr:colOff>
      <xdr:row>55</xdr:row>
      <xdr:rowOff>125912</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4036060" y="924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148789</xdr:rowOff>
    </xdr:from>
    <xdr:ext cx="340478" cy="259045"/>
    <xdr:sp macro="" textlink="">
      <xdr:nvSpPr>
        <xdr:cNvPr id="183" name="【橋りょう・トンネル】&#10;有形固定資産減価償却率該当値テキスト">
          <a:extLst>
            <a:ext uri="{FF2B5EF4-FFF2-40B4-BE49-F238E27FC236}">
              <a16:creationId xmlns:a16="http://schemas.microsoft.com/office/drawing/2014/main" id="{00000000-0008-0000-0E00-0000B7000000}"/>
            </a:ext>
          </a:extLst>
        </xdr:cNvPr>
        <xdr:cNvSpPr txBox="1"/>
      </xdr:nvSpPr>
      <xdr:spPr>
        <a:xfrm>
          <a:off x="4124960" y="92013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161472</xdr:rowOff>
    </xdr:from>
    <xdr:to>
      <xdr:col>20</xdr:col>
      <xdr:colOff>38100</xdr:colOff>
      <xdr:row>55</xdr:row>
      <xdr:rowOff>91622</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3312160" y="92140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40822</xdr:rowOff>
    </xdr:from>
    <xdr:to>
      <xdr:col>24</xdr:col>
      <xdr:colOff>63500</xdr:colOff>
      <xdr:row>55</xdr:row>
      <xdr:rowOff>75112</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3355340" y="9261022"/>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21046</xdr:rowOff>
    </xdr:from>
    <xdr:to>
      <xdr:col>15</xdr:col>
      <xdr:colOff>101600</xdr:colOff>
      <xdr:row>55</xdr:row>
      <xdr:rowOff>122646</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2514600" y="924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40822</xdr:rowOff>
    </xdr:from>
    <xdr:to>
      <xdr:col>19</xdr:col>
      <xdr:colOff>177800</xdr:colOff>
      <xdr:row>55</xdr:row>
      <xdr:rowOff>71846</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flipV="1">
          <a:off x="2565400" y="9261022"/>
          <a:ext cx="78994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159838</xdr:rowOff>
    </xdr:from>
    <xdr:to>
      <xdr:col>10</xdr:col>
      <xdr:colOff>165100</xdr:colOff>
      <xdr:row>60</xdr:row>
      <xdr:rowOff>89988</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1739900" y="100505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71846</xdr:rowOff>
    </xdr:from>
    <xdr:to>
      <xdr:col>15</xdr:col>
      <xdr:colOff>50800</xdr:colOff>
      <xdr:row>60</xdr:row>
      <xdr:rowOff>39188</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flipV="1">
          <a:off x="1790700" y="9292046"/>
          <a:ext cx="774700" cy="80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131734</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3170564" y="10357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128468</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2385704" y="10354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92546</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1611004" y="10318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77124</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836304" y="9967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108149</xdr:rowOff>
    </xdr:from>
    <xdr:ext cx="340478" cy="259045"/>
    <xdr:sp macro="" textlink="">
      <xdr:nvSpPr>
        <xdr:cNvPr id="194" name="n_1main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3187641" y="89930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139173</xdr:rowOff>
    </xdr:from>
    <xdr:ext cx="340478" cy="259045"/>
    <xdr:sp macro="" textlink="">
      <xdr:nvSpPr>
        <xdr:cNvPr id="195" name="n_2main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2418021" y="90240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106515</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1611004" y="982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a:extLst>
            <a:ext uri="{FF2B5EF4-FFF2-40B4-BE49-F238E27FC236}">
              <a16:creationId xmlns:a16="http://schemas.microsoft.com/office/drawing/2014/main" id="{00000000-0008-0000-0E00-0000DB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flipV="1">
          <a:off x="9219565" y="9397581"/>
          <a:ext cx="0" cy="140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1" name="【橋りょう・トンネル】&#10;一人当たり有形固定資産（償却資産）額最小値テキスト">
          <a:extLst>
            <a:ext uri="{FF2B5EF4-FFF2-40B4-BE49-F238E27FC236}">
              <a16:creationId xmlns:a16="http://schemas.microsoft.com/office/drawing/2014/main" id="{00000000-0008-0000-0E00-0000DD000000}"/>
            </a:ext>
          </a:extLst>
        </xdr:cNvPr>
        <xdr:cNvSpPr txBox="1"/>
      </xdr:nvSpPr>
      <xdr:spPr>
        <a:xfrm>
          <a:off x="9258300" y="1080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9154160" y="108043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23" name="【橋りょう・トンネル】&#10;一人当たり有形固定資産（償却資産）額最大値テキスト">
          <a:extLst>
            <a:ext uri="{FF2B5EF4-FFF2-40B4-BE49-F238E27FC236}">
              <a16:creationId xmlns:a16="http://schemas.microsoft.com/office/drawing/2014/main" id="{00000000-0008-0000-0E00-0000DF000000}"/>
            </a:ext>
          </a:extLst>
        </xdr:cNvPr>
        <xdr:cNvSpPr txBox="1"/>
      </xdr:nvSpPr>
      <xdr:spPr>
        <a:xfrm>
          <a:off x="9258300" y="91804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9154160" y="93975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35033</xdr:rowOff>
    </xdr:from>
    <xdr:ext cx="599010" cy="259045"/>
    <xdr:sp macro="" textlink="">
      <xdr:nvSpPr>
        <xdr:cNvPr id="225" name="【橋りょう・トンネル】&#10;一人当たり有形固定資産（償却資産）額平均値テキスト">
          <a:extLst>
            <a:ext uri="{FF2B5EF4-FFF2-40B4-BE49-F238E27FC236}">
              <a16:creationId xmlns:a16="http://schemas.microsoft.com/office/drawing/2014/main" id="{00000000-0008-0000-0E00-0000E1000000}"/>
            </a:ext>
          </a:extLst>
        </xdr:cNvPr>
        <xdr:cNvSpPr txBox="1"/>
      </xdr:nvSpPr>
      <xdr:spPr>
        <a:xfrm>
          <a:off x="9258300" y="104287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26" name="フローチャート: 判断 225">
          <a:extLst>
            <a:ext uri="{FF2B5EF4-FFF2-40B4-BE49-F238E27FC236}">
              <a16:creationId xmlns:a16="http://schemas.microsoft.com/office/drawing/2014/main" id="{00000000-0008-0000-0E00-0000E2000000}"/>
            </a:ext>
          </a:extLst>
        </xdr:cNvPr>
        <xdr:cNvSpPr/>
      </xdr:nvSpPr>
      <xdr:spPr>
        <a:xfrm>
          <a:off x="9192260" y="105734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27" name="フローチャート: 判断 226">
          <a:extLst>
            <a:ext uri="{FF2B5EF4-FFF2-40B4-BE49-F238E27FC236}">
              <a16:creationId xmlns:a16="http://schemas.microsoft.com/office/drawing/2014/main" id="{00000000-0008-0000-0E00-0000E3000000}"/>
            </a:ext>
          </a:extLst>
        </xdr:cNvPr>
        <xdr:cNvSpPr/>
      </xdr:nvSpPr>
      <xdr:spPr>
        <a:xfrm>
          <a:off x="8445500" y="1059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28" name="フローチャート: 判断 227">
          <a:extLst>
            <a:ext uri="{FF2B5EF4-FFF2-40B4-BE49-F238E27FC236}">
              <a16:creationId xmlns:a16="http://schemas.microsoft.com/office/drawing/2014/main" id="{00000000-0008-0000-0E00-0000E4000000}"/>
            </a:ext>
          </a:extLst>
        </xdr:cNvPr>
        <xdr:cNvSpPr/>
      </xdr:nvSpPr>
      <xdr:spPr>
        <a:xfrm>
          <a:off x="7670800" y="1058207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29" name="フローチャート: 判断 228">
          <a:extLst>
            <a:ext uri="{FF2B5EF4-FFF2-40B4-BE49-F238E27FC236}">
              <a16:creationId xmlns:a16="http://schemas.microsoft.com/office/drawing/2014/main" id="{00000000-0008-0000-0E00-0000E5000000}"/>
            </a:ext>
          </a:extLst>
        </xdr:cNvPr>
        <xdr:cNvSpPr/>
      </xdr:nvSpPr>
      <xdr:spPr>
        <a:xfrm>
          <a:off x="6873240" y="105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0" name="フローチャート: 判断 229">
          <a:extLst>
            <a:ext uri="{FF2B5EF4-FFF2-40B4-BE49-F238E27FC236}">
              <a16:creationId xmlns:a16="http://schemas.microsoft.com/office/drawing/2014/main" id="{00000000-0008-0000-0E00-0000E6000000}"/>
            </a:ext>
          </a:extLst>
        </xdr:cNvPr>
        <xdr:cNvSpPr/>
      </xdr:nvSpPr>
      <xdr:spPr>
        <a:xfrm>
          <a:off x="6098540" y="10561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170390</xdr:rowOff>
    </xdr:from>
    <xdr:to>
      <xdr:col>55</xdr:col>
      <xdr:colOff>50800</xdr:colOff>
      <xdr:row>64</xdr:row>
      <xdr:rowOff>100540</xdr:rowOff>
    </xdr:to>
    <xdr:sp macro="" textlink="">
      <xdr:nvSpPr>
        <xdr:cNvPr id="236" name="楕円 235">
          <a:extLst>
            <a:ext uri="{FF2B5EF4-FFF2-40B4-BE49-F238E27FC236}">
              <a16:creationId xmlns:a16="http://schemas.microsoft.com/office/drawing/2014/main" id="{00000000-0008-0000-0E00-0000EC000000}"/>
            </a:ext>
          </a:extLst>
        </xdr:cNvPr>
        <xdr:cNvSpPr/>
      </xdr:nvSpPr>
      <xdr:spPr>
        <a:xfrm>
          <a:off x="9192260" y="107317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85317</xdr:rowOff>
    </xdr:from>
    <xdr:ext cx="534377" cy="259045"/>
    <xdr:sp macro="" textlink="">
      <xdr:nvSpPr>
        <xdr:cNvPr id="237" name="【橋りょう・トンネル】&#10;一人当たり有形固定資産（償却資産）額該当値テキスト">
          <a:extLst>
            <a:ext uri="{FF2B5EF4-FFF2-40B4-BE49-F238E27FC236}">
              <a16:creationId xmlns:a16="http://schemas.microsoft.com/office/drawing/2014/main" id="{00000000-0008-0000-0E00-0000ED000000}"/>
            </a:ext>
          </a:extLst>
        </xdr:cNvPr>
        <xdr:cNvSpPr txBox="1"/>
      </xdr:nvSpPr>
      <xdr:spPr>
        <a:xfrm>
          <a:off x="9258300" y="1064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181</xdr:rowOff>
    </xdr:from>
    <xdr:to>
      <xdr:col>50</xdr:col>
      <xdr:colOff>165100</xdr:colOff>
      <xdr:row>64</xdr:row>
      <xdr:rowOff>101781</xdr:rowOff>
    </xdr:to>
    <xdr:sp macro="" textlink="">
      <xdr:nvSpPr>
        <xdr:cNvPr id="238" name="楕円 237">
          <a:extLst>
            <a:ext uri="{FF2B5EF4-FFF2-40B4-BE49-F238E27FC236}">
              <a16:creationId xmlns:a16="http://schemas.microsoft.com/office/drawing/2014/main" id="{00000000-0008-0000-0E00-0000EE000000}"/>
            </a:ext>
          </a:extLst>
        </xdr:cNvPr>
        <xdr:cNvSpPr/>
      </xdr:nvSpPr>
      <xdr:spPr>
        <a:xfrm>
          <a:off x="8445500" y="1072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49740</xdr:rowOff>
    </xdr:from>
    <xdr:to>
      <xdr:col>55</xdr:col>
      <xdr:colOff>0</xdr:colOff>
      <xdr:row>64</xdr:row>
      <xdr:rowOff>50981</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flipV="1">
          <a:off x="8496300" y="10778700"/>
          <a:ext cx="7239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25328</xdr:rowOff>
    </xdr:from>
    <xdr:to>
      <xdr:col>46</xdr:col>
      <xdr:colOff>38100</xdr:colOff>
      <xdr:row>64</xdr:row>
      <xdr:rowOff>126928</xdr:rowOff>
    </xdr:to>
    <xdr:sp macro="" textlink="">
      <xdr:nvSpPr>
        <xdr:cNvPr id="240" name="楕円 239">
          <a:extLst>
            <a:ext uri="{FF2B5EF4-FFF2-40B4-BE49-F238E27FC236}">
              <a16:creationId xmlns:a16="http://schemas.microsoft.com/office/drawing/2014/main" id="{00000000-0008-0000-0E00-0000F0000000}"/>
            </a:ext>
          </a:extLst>
        </xdr:cNvPr>
        <xdr:cNvSpPr/>
      </xdr:nvSpPr>
      <xdr:spPr>
        <a:xfrm>
          <a:off x="7670800" y="107542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50981</xdr:rowOff>
    </xdr:from>
    <xdr:to>
      <xdr:col>50</xdr:col>
      <xdr:colOff>114300</xdr:colOff>
      <xdr:row>64</xdr:row>
      <xdr:rowOff>76128</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flipV="1">
          <a:off x="7713980" y="10779941"/>
          <a:ext cx="78232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25398</xdr:rowOff>
    </xdr:from>
    <xdr:to>
      <xdr:col>41</xdr:col>
      <xdr:colOff>101600</xdr:colOff>
      <xdr:row>64</xdr:row>
      <xdr:rowOff>126998</xdr:rowOff>
    </xdr:to>
    <xdr:sp macro="" textlink="">
      <xdr:nvSpPr>
        <xdr:cNvPr id="242" name="楕円 241">
          <a:extLst>
            <a:ext uri="{FF2B5EF4-FFF2-40B4-BE49-F238E27FC236}">
              <a16:creationId xmlns:a16="http://schemas.microsoft.com/office/drawing/2014/main" id="{00000000-0008-0000-0E00-0000F2000000}"/>
            </a:ext>
          </a:extLst>
        </xdr:cNvPr>
        <xdr:cNvSpPr/>
      </xdr:nvSpPr>
      <xdr:spPr>
        <a:xfrm>
          <a:off x="6873240" y="1075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76128</xdr:rowOff>
    </xdr:from>
    <xdr:to>
      <xdr:col>45</xdr:col>
      <xdr:colOff>177800</xdr:colOff>
      <xdr:row>64</xdr:row>
      <xdr:rowOff>76198</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flipV="1">
          <a:off x="6924040" y="10805088"/>
          <a:ext cx="78994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149379</xdr:rowOff>
    </xdr:from>
    <xdr:ext cx="599010" cy="259045"/>
    <xdr:sp macro="" textlink="">
      <xdr:nvSpPr>
        <xdr:cNvPr id="244" name="n_1aveValue【橋りょう・トンネル】&#10;一人当たり有形固定資産（償却資産）額">
          <a:extLst>
            <a:ext uri="{FF2B5EF4-FFF2-40B4-BE49-F238E27FC236}">
              <a16:creationId xmlns:a16="http://schemas.microsoft.com/office/drawing/2014/main" id="{00000000-0008-0000-0E00-0000F4000000}"/>
            </a:ext>
          </a:extLst>
        </xdr:cNvPr>
        <xdr:cNvSpPr txBox="1"/>
      </xdr:nvSpPr>
      <xdr:spPr>
        <a:xfrm>
          <a:off x="8214575" y="10375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138878</xdr:rowOff>
    </xdr:from>
    <xdr:ext cx="599010" cy="259045"/>
    <xdr:sp macro="" textlink="">
      <xdr:nvSpPr>
        <xdr:cNvPr id="245" name="n_2aveValue【橋りょう・トンネル】&#10;一人当たり有形固定資産（償却資産）額">
          <a:extLst>
            <a:ext uri="{FF2B5EF4-FFF2-40B4-BE49-F238E27FC236}">
              <a16:creationId xmlns:a16="http://schemas.microsoft.com/office/drawing/2014/main" id="{00000000-0008-0000-0E00-0000F5000000}"/>
            </a:ext>
          </a:extLst>
        </xdr:cNvPr>
        <xdr:cNvSpPr txBox="1"/>
      </xdr:nvSpPr>
      <xdr:spPr>
        <a:xfrm>
          <a:off x="7444955" y="1036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46" name="n_3aveValue【橋りょう・トンネル】&#10;一人当たり有形固定資産（償却資産）額">
          <a:extLst>
            <a:ext uri="{FF2B5EF4-FFF2-40B4-BE49-F238E27FC236}">
              <a16:creationId xmlns:a16="http://schemas.microsoft.com/office/drawing/2014/main" id="{00000000-0008-0000-0E00-0000F6000000}"/>
            </a:ext>
          </a:extLst>
        </xdr:cNvPr>
        <xdr:cNvSpPr txBox="1"/>
      </xdr:nvSpPr>
      <xdr:spPr>
        <a:xfrm>
          <a:off x="6670255" y="1034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47" name="n_4aveValue【橋りょう・トンネル】&#10;一人当たり有形固定資産（償却資産）額">
          <a:extLst>
            <a:ext uri="{FF2B5EF4-FFF2-40B4-BE49-F238E27FC236}">
              <a16:creationId xmlns:a16="http://schemas.microsoft.com/office/drawing/2014/main" id="{00000000-0008-0000-0E00-0000F7000000}"/>
            </a:ext>
          </a:extLst>
        </xdr:cNvPr>
        <xdr:cNvSpPr txBox="1"/>
      </xdr:nvSpPr>
      <xdr:spPr>
        <a:xfrm>
          <a:off x="5872695" y="10340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92908</xdr:rowOff>
    </xdr:from>
    <xdr:ext cx="534377" cy="259045"/>
    <xdr:sp macro="" textlink="">
      <xdr:nvSpPr>
        <xdr:cNvPr id="248" name="n_1mainValue【橋りょう・トンネル】&#10;一人当たり有形固定資産（償却資産）額">
          <a:extLst>
            <a:ext uri="{FF2B5EF4-FFF2-40B4-BE49-F238E27FC236}">
              <a16:creationId xmlns:a16="http://schemas.microsoft.com/office/drawing/2014/main" id="{00000000-0008-0000-0E00-0000F8000000}"/>
            </a:ext>
          </a:extLst>
        </xdr:cNvPr>
        <xdr:cNvSpPr txBox="1"/>
      </xdr:nvSpPr>
      <xdr:spPr>
        <a:xfrm>
          <a:off x="8239271" y="1082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64</xdr:row>
      <xdr:rowOff>118055</xdr:rowOff>
    </xdr:from>
    <xdr:ext cx="378565" cy="259045"/>
    <xdr:sp macro="" textlink="">
      <xdr:nvSpPr>
        <xdr:cNvPr id="249" name="n_2mainValue【橋りょう・トンネル】&#10;一人当たり有形固定資産（償却資産）額">
          <a:extLst>
            <a:ext uri="{FF2B5EF4-FFF2-40B4-BE49-F238E27FC236}">
              <a16:creationId xmlns:a16="http://schemas.microsoft.com/office/drawing/2014/main" id="{00000000-0008-0000-0E00-0000F9000000}"/>
            </a:ext>
          </a:extLst>
        </xdr:cNvPr>
        <xdr:cNvSpPr txBox="1"/>
      </xdr:nvSpPr>
      <xdr:spPr>
        <a:xfrm>
          <a:off x="7547557" y="1084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116650</xdr:colOff>
      <xdr:row>64</xdr:row>
      <xdr:rowOff>118125</xdr:rowOff>
    </xdr:from>
    <xdr:ext cx="249299" cy="259045"/>
    <xdr:sp macro="" textlink="">
      <xdr:nvSpPr>
        <xdr:cNvPr id="250" name="n_3mainValue【橋りょう・トンネル】&#10;一人当たり有形固定資産（償却資産）額">
          <a:extLst>
            <a:ext uri="{FF2B5EF4-FFF2-40B4-BE49-F238E27FC236}">
              <a16:creationId xmlns:a16="http://schemas.microsoft.com/office/drawing/2014/main" id="{00000000-0008-0000-0E00-0000FA000000}"/>
            </a:ext>
          </a:extLst>
        </xdr:cNvPr>
        <xdr:cNvSpPr txBox="1"/>
      </xdr:nvSpPr>
      <xdr:spPr>
        <a:xfrm>
          <a:off x="6822250" y="108470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00000000-0008-0000-0E00-000013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flipV="1">
          <a:off x="4086225" y="13115652"/>
          <a:ext cx="0" cy="147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7" name="【公営住宅】&#10;有形固定資産減価償却率最小値テキスト">
          <a:extLst>
            <a:ext uri="{FF2B5EF4-FFF2-40B4-BE49-F238E27FC236}">
              <a16:creationId xmlns:a16="http://schemas.microsoft.com/office/drawing/2014/main" id="{00000000-0008-0000-0E00-000015010000}"/>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79" name="【公営住宅】&#10;有形固定資産減価償却率最大値テキスト">
          <a:extLst>
            <a:ext uri="{FF2B5EF4-FFF2-40B4-BE49-F238E27FC236}">
              <a16:creationId xmlns:a16="http://schemas.microsoft.com/office/drawing/2014/main" id="{00000000-0008-0000-0E00-000017010000}"/>
            </a:ext>
          </a:extLst>
        </xdr:cNvPr>
        <xdr:cNvSpPr txBox="1"/>
      </xdr:nvSpPr>
      <xdr:spPr>
        <a:xfrm>
          <a:off x="4124960" y="128984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4020820" y="131156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81" name="【公営住宅】&#10;有形固定資産減価償却率平均値テキスト">
          <a:extLst>
            <a:ext uri="{FF2B5EF4-FFF2-40B4-BE49-F238E27FC236}">
              <a16:creationId xmlns:a16="http://schemas.microsoft.com/office/drawing/2014/main" id="{00000000-0008-0000-0E00-000019010000}"/>
            </a:ext>
          </a:extLst>
        </xdr:cNvPr>
        <xdr:cNvSpPr txBox="1"/>
      </xdr:nvSpPr>
      <xdr:spPr>
        <a:xfrm>
          <a:off x="4124960" y="138170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82" name="フローチャート: 判断 281">
          <a:extLst>
            <a:ext uri="{FF2B5EF4-FFF2-40B4-BE49-F238E27FC236}">
              <a16:creationId xmlns:a16="http://schemas.microsoft.com/office/drawing/2014/main" id="{00000000-0008-0000-0E00-00001A010000}"/>
            </a:ext>
          </a:extLst>
        </xdr:cNvPr>
        <xdr:cNvSpPr/>
      </xdr:nvSpPr>
      <xdr:spPr>
        <a:xfrm>
          <a:off x="4036060" y="1396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83" name="フローチャート: 判断 282">
          <a:extLst>
            <a:ext uri="{FF2B5EF4-FFF2-40B4-BE49-F238E27FC236}">
              <a16:creationId xmlns:a16="http://schemas.microsoft.com/office/drawing/2014/main" id="{00000000-0008-0000-0E00-00001B010000}"/>
            </a:ext>
          </a:extLst>
        </xdr:cNvPr>
        <xdr:cNvSpPr/>
      </xdr:nvSpPr>
      <xdr:spPr>
        <a:xfrm>
          <a:off x="3312160" y="139602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84" name="フローチャート: 判断 283">
          <a:extLst>
            <a:ext uri="{FF2B5EF4-FFF2-40B4-BE49-F238E27FC236}">
              <a16:creationId xmlns:a16="http://schemas.microsoft.com/office/drawing/2014/main" id="{00000000-0008-0000-0E00-00001C010000}"/>
            </a:ext>
          </a:extLst>
        </xdr:cNvPr>
        <xdr:cNvSpPr/>
      </xdr:nvSpPr>
      <xdr:spPr>
        <a:xfrm>
          <a:off x="2514600" y="1394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85" name="フローチャート: 判断 284">
          <a:extLst>
            <a:ext uri="{FF2B5EF4-FFF2-40B4-BE49-F238E27FC236}">
              <a16:creationId xmlns:a16="http://schemas.microsoft.com/office/drawing/2014/main" id="{00000000-0008-0000-0E00-00001D010000}"/>
            </a:ext>
          </a:extLst>
        </xdr:cNvPr>
        <xdr:cNvSpPr/>
      </xdr:nvSpPr>
      <xdr:spPr>
        <a:xfrm>
          <a:off x="1739900" y="1392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86" name="フローチャート: 判断 285">
          <a:extLst>
            <a:ext uri="{FF2B5EF4-FFF2-40B4-BE49-F238E27FC236}">
              <a16:creationId xmlns:a16="http://schemas.microsoft.com/office/drawing/2014/main" id="{00000000-0008-0000-0E00-00001E010000}"/>
            </a:ext>
          </a:extLst>
        </xdr:cNvPr>
        <xdr:cNvSpPr/>
      </xdr:nvSpPr>
      <xdr:spPr>
        <a:xfrm>
          <a:off x="965200" y="13916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85271</xdr:rowOff>
    </xdr:from>
    <xdr:to>
      <xdr:col>24</xdr:col>
      <xdr:colOff>114300</xdr:colOff>
      <xdr:row>84</xdr:row>
      <xdr:rowOff>15421</xdr:rowOff>
    </xdr:to>
    <xdr:sp macro="" textlink="">
      <xdr:nvSpPr>
        <xdr:cNvPr id="292" name="楕円 291">
          <a:extLst>
            <a:ext uri="{FF2B5EF4-FFF2-40B4-BE49-F238E27FC236}">
              <a16:creationId xmlns:a16="http://schemas.microsoft.com/office/drawing/2014/main" id="{00000000-0008-0000-0E00-000024010000}"/>
            </a:ext>
          </a:extLst>
        </xdr:cNvPr>
        <xdr:cNvSpPr/>
      </xdr:nvSpPr>
      <xdr:spPr>
        <a:xfrm>
          <a:off x="4036060" y="139993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63698</xdr:rowOff>
    </xdr:from>
    <xdr:ext cx="405111" cy="259045"/>
    <xdr:sp macro="" textlink="">
      <xdr:nvSpPr>
        <xdr:cNvPr id="293" name="【公営住宅】&#10;有形固定資産減価償却率該当値テキスト">
          <a:extLst>
            <a:ext uri="{FF2B5EF4-FFF2-40B4-BE49-F238E27FC236}">
              <a16:creationId xmlns:a16="http://schemas.microsoft.com/office/drawing/2014/main" id="{00000000-0008-0000-0E00-000025010000}"/>
            </a:ext>
          </a:extLst>
        </xdr:cNvPr>
        <xdr:cNvSpPr txBox="1"/>
      </xdr:nvSpPr>
      <xdr:spPr>
        <a:xfrm>
          <a:off x="4124960" y="13977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72208</xdr:rowOff>
    </xdr:from>
    <xdr:to>
      <xdr:col>20</xdr:col>
      <xdr:colOff>38100</xdr:colOff>
      <xdr:row>84</xdr:row>
      <xdr:rowOff>2358</xdr:rowOff>
    </xdr:to>
    <xdr:sp macro="" textlink="">
      <xdr:nvSpPr>
        <xdr:cNvPr id="294" name="楕円 293">
          <a:extLst>
            <a:ext uri="{FF2B5EF4-FFF2-40B4-BE49-F238E27FC236}">
              <a16:creationId xmlns:a16="http://schemas.microsoft.com/office/drawing/2014/main" id="{00000000-0008-0000-0E00-000026010000}"/>
            </a:ext>
          </a:extLst>
        </xdr:cNvPr>
        <xdr:cNvSpPr/>
      </xdr:nvSpPr>
      <xdr:spPr>
        <a:xfrm>
          <a:off x="3312160" y="139863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123008</xdr:rowOff>
    </xdr:from>
    <xdr:to>
      <xdr:col>24</xdr:col>
      <xdr:colOff>63500</xdr:colOff>
      <xdr:row>83</xdr:row>
      <xdr:rowOff>136071</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3355340" y="14037128"/>
          <a:ext cx="7315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52614</xdr:rowOff>
    </xdr:from>
    <xdr:to>
      <xdr:col>15</xdr:col>
      <xdr:colOff>101600</xdr:colOff>
      <xdr:row>83</xdr:row>
      <xdr:rowOff>154214</xdr:rowOff>
    </xdr:to>
    <xdr:sp macro="" textlink="">
      <xdr:nvSpPr>
        <xdr:cNvPr id="296" name="楕円 295">
          <a:extLst>
            <a:ext uri="{FF2B5EF4-FFF2-40B4-BE49-F238E27FC236}">
              <a16:creationId xmlns:a16="http://schemas.microsoft.com/office/drawing/2014/main" id="{00000000-0008-0000-0E00-000028010000}"/>
            </a:ext>
          </a:extLst>
        </xdr:cNvPr>
        <xdr:cNvSpPr/>
      </xdr:nvSpPr>
      <xdr:spPr>
        <a:xfrm>
          <a:off x="2514600" y="1396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103414</xdr:rowOff>
    </xdr:from>
    <xdr:to>
      <xdr:col>19</xdr:col>
      <xdr:colOff>177800</xdr:colOff>
      <xdr:row>83</xdr:row>
      <xdr:rowOff>123008</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2565400" y="14017534"/>
          <a:ext cx="78994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8" name="楕円 297">
          <a:extLst>
            <a:ext uri="{FF2B5EF4-FFF2-40B4-BE49-F238E27FC236}">
              <a16:creationId xmlns:a16="http://schemas.microsoft.com/office/drawing/2014/main" id="{00000000-0008-0000-0E00-00002A010000}"/>
            </a:ext>
          </a:extLst>
        </xdr:cNvPr>
        <xdr:cNvSpPr/>
      </xdr:nvSpPr>
      <xdr:spPr>
        <a:xfrm>
          <a:off x="1739900" y="1397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103414</xdr:rowOff>
    </xdr:from>
    <xdr:to>
      <xdr:col>15</xdr:col>
      <xdr:colOff>50800</xdr:colOff>
      <xdr:row>83</xdr:row>
      <xdr:rowOff>108313</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flipV="1">
          <a:off x="1790700" y="14017534"/>
          <a:ext cx="7747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164209</xdr:rowOff>
    </xdr:from>
    <xdr:ext cx="405111" cy="259045"/>
    <xdr:sp macro="" textlink="">
      <xdr:nvSpPr>
        <xdr:cNvPr id="300" name="n_1aveValue【公営住宅】&#10;有形固定資産減価償却率">
          <a:extLst>
            <a:ext uri="{FF2B5EF4-FFF2-40B4-BE49-F238E27FC236}">
              <a16:creationId xmlns:a16="http://schemas.microsoft.com/office/drawing/2014/main" id="{00000000-0008-0000-0E00-00002C010000}"/>
            </a:ext>
          </a:extLst>
        </xdr:cNvPr>
        <xdr:cNvSpPr txBox="1"/>
      </xdr:nvSpPr>
      <xdr:spPr>
        <a:xfrm>
          <a:off x="3170564" y="13743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01" name="n_2aveValue【公営住宅】&#10;有形固定資産減価償却率">
          <a:extLst>
            <a:ext uri="{FF2B5EF4-FFF2-40B4-BE49-F238E27FC236}">
              <a16:creationId xmlns:a16="http://schemas.microsoft.com/office/drawing/2014/main" id="{00000000-0008-0000-0E00-00002D010000}"/>
            </a:ext>
          </a:extLst>
        </xdr:cNvPr>
        <xdr:cNvSpPr txBox="1"/>
      </xdr:nvSpPr>
      <xdr:spPr>
        <a:xfrm>
          <a:off x="2385704" y="1373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125021</xdr:rowOff>
    </xdr:from>
    <xdr:ext cx="405111" cy="259045"/>
    <xdr:sp macro="" textlink="">
      <xdr:nvSpPr>
        <xdr:cNvPr id="302" name="n_3aveValue【公営住宅】&#10;有形固定資産減価償却率">
          <a:extLst>
            <a:ext uri="{FF2B5EF4-FFF2-40B4-BE49-F238E27FC236}">
              <a16:creationId xmlns:a16="http://schemas.microsoft.com/office/drawing/2014/main" id="{00000000-0008-0000-0E00-00002E010000}"/>
            </a:ext>
          </a:extLst>
        </xdr:cNvPr>
        <xdr:cNvSpPr txBox="1"/>
      </xdr:nvSpPr>
      <xdr:spPr>
        <a:xfrm>
          <a:off x="161100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116857</xdr:rowOff>
    </xdr:from>
    <xdr:ext cx="405111" cy="259045"/>
    <xdr:sp macro="" textlink="">
      <xdr:nvSpPr>
        <xdr:cNvPr id="303" name="n_4aveValue【公営住宅】&#10;有形固定資産減価償却率">
          <a:extLst>
            <a:ext uri="{FF2B5EF4-FFF2-40B4-BE49-F238E27FC236}">
              <a16:creationId xmlns:a16="http://schemas.microsoft.com/office/drawing/2014/main" id="{00000000-0008-0000-0E00-00002F010000}"/>
            </a:ext>
          </a:extLst>
        </xdr:cNvPr>
        <xdr:cNvSpPr txBox="1"/>
      </xdr:nvSpPr>
      <xdr:spPr>
        <a:xfrm>
          <a:off x="83630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164935</xdr:rowOff>
    </xdr:from>
    <xdr:ext cx="405111" cy="259045"/>
    <xdr:sp macro="" textlink="">
      <xdr:nvSpPr>
        <xdr:cNvPr id="304" name="n_1mainValue【公営住宅】&#10;有形固定資産減価償却率">
          <a:extLst>
            <a:ext uri="{FF2B5EF4-FFF2-40B4-BE49-F238E27FC236}">
              <a16:creationId xmlns:a16="http://schemas.microsoft.com/office/drawing/2014/main" id="{00000000-0008-0000-0E00-000030010000}"/>
            </a:ext>
          </a:extLst>
        </xdr:cNvPr>
        <xdr:cNvSpPr txBox="1"/>
      </xdr:nvSpPr>
      <xdr:spPr>
        <a:xfrm>
          <a:off x="3170564" y="14079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145341</xdr:rowOff>
    </xdr:from>
    <xdr:ext cx="405111" cy="259045"/>
    <xdr:sp macro="" textlink="">
      <xdr:nvSpPr>
        <xdr:cNvPr id="305" name="n_2mainValue【公営住宅】&#10;有形固定資産減価償却率">
          <a:extLst>
            <a:ext uri="{FF2B5EF4-FFF2-40B4-BE49-F238E27FC236}">
              <a16:creationId xmlns:a16="http://schemas.microsoft.com/office/drawing/2014/main" id="{00000000-0008-0000-0E00-000031010000}"/>
            </a:ext>
          </a:extLst>
        </xdr:cNvPr>
        <xdr:cNvSpPr txBox="1"/>
      </xdr:nvSpPr>
      <xdr:spPr>
        <a:xfrm>
          <a:off x="2385704" y="14059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150240</xdr:rowOff>
    </xdr:from>
    <xdr:ext cx="405111" cy="259045"/>
    <xdr:sp macro="" textlink="">
      <xdr:nvSpPr>
        <xdr:cNvPr id="306" name="n_3mainValue【公営住宅】&#10;有形固定資産減価償却率">
          <a:extLst>
            <a:ext uri="{FF2B5EF4-FFF2-40B4-BE49-F238E27FC236}">
              <a16:creationId xmlns:a16="http://schemas.microsoft.com/office/drawing/2014/main" id="{00000000-0008-0000-0E00-000032010000}"/>
            </a:ext>
          </a:extLst>
        </xdr:cNvPr>
        <xdr:cNvSpPr txBox="1"/>
      </xdr:nvSpPr>
      <xdr:spPr>
        <a:xfrm>
          <a:off x="1611004" y="14064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id="{00000000-0008-0000-0E00-000049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flipV="1">
          <a:off x="9219565" y="13016294"/>
          <a:ext cx="0" cy="151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1" name="【公営住宅】&#10;一人当たり面積最小値テキスト">
          <a:extLst>
            <a:ext uri="{FF2B5EF4-FFF2-40B4-BE49-F238E27FC236}">
              <a16:creationId xmlns:a16="http://schemas.microsoft.com/office/drawing/2014/main" id="{00000000-0008-0000-0E00-00004B010000}"/>
            </a:ext>
          </a:extLst>
        </xdr:cNvPr>
        <xdr:cNvSpPr txBox="1"/>
      </xdr:nvSpPr>
      <xdr:spPr>
        <a:xfrm>
          <a:off x="9258300"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9154160" y="145282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33" name="【公営住宅】&#10;一人当たり面積最大値テキスト">
          <a:extLst>
            <a:ext uri="{FF2B5EF4-FFF2-40B4-BE49-F238E27FC236}">
              <a16:creationId xmlns:a16="http://schemas.microsoft.com/office/drawing/2014/main" id="{00000000-0008-0000-0E00-00004D010000}"/>
            </a:ext>
          </a:extLst>
        </xdr:cNvPr>
        <xdr:cNvSpPr txBox="1"/>
      </xdr:nvSpPr>
      <xdr:spPr>
        <a:xfrm>
          <a:off x="9258300" y="127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9154160" y="130162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47262</xdr:rowOff>
    </xdr:from>
    <xdr:ext cx="469744" cy="259045"/>
    <xdr:sp macro="" textlink="">
      <xdr:nvSpPr>
        <xdr:cNvPr id="335" name="【公営住宅】&#10;一人当たり面積平均値テキスト">
          <a:extLst>
            <a:ext uri="{FF2B5EF4-FFF2-40B4-BE49-F238E27FC236}">
              <a16:creationId xmlns:a16="http://schemas.microsoft.com/office/drawing/2014/main" id="{00000000-0008-0000-0E00-00004F010000}"/>
            </a:ext>
          </a:extLst>
        </xdr:cNvPr>
        <xdr:cNvSpPr txBox="1"/>
      </xdr:nvSpPr>
      <xdr:spPr>
        <a:xfrm>
          <a:off x="9258300" y="1412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36" name="フローチャート: 判断 335">
          <a:extLst>
            <a:ext uri="{FF2B5EF4-FFF2-40B4-BE49-F238E27FC236}">
              <a16:creationId xmlns:a16="http://schemas.microsoft.com/office/drawing/2014/main" id="{00000000-0008-0000-0E00-000050010000}"/>
            </a:ext>
          </a:extLst>
        </xdr:cNvPr>
        <xdr:cNvSpPr/>
      </xdr:nvSpPr>
      <xdr:spPr>
        <a:xfrm>
          <a:off x="9192260" y="141505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37" name="フローチャート: 判断 336">
          <a:extLst>
            <a:ext uri="{FF2B5EF4-FFF2-40B4-BE49-F238E27FC236}">
              <a16:creationId xmlns:a16="http://schemas.microsoft.com/office/drawing/2014/main" id="{00000000-0008-0000-0E00-000051010000}"/>
            </a:ext>
          </a:extLst>
        </xdr:cNvPr>
        <xdr:cNvSpPr/>
      </xdr:nvSpPr>
      <xdr:spPr>
        <a:xfrm>
          <a:off x="84455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38" name="フローチャート: 判断 337">
          <a:extLst>
            <a:ext uri="{FF2B5EF4-FFF2-40B4-BE49-F238E27FC236}">
              <a16:creationId xmlns:a16="http://schemas.microsoft.com/office/drawing/2014/main" id="{00000000-0008-0000-0E00-000052010000}"/>
            </a:ext>
          </a:extLst>
        </xdr:cNvPr>
        <xdr:cNvSpPr/>
      </xdr:nvSpPr>
      <xdr:spPr>
        <a:xfrm>
          <a:off x="7670800" y="141239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39" name="フローチャート: 判断 338">
          <a:extLst>
            <a:ext uri="{FF2B5EF4-FFF2-40B4-BE49-F238E27FC236}">
              <a16:creationId xmlns:a16="http://schemas.microsoft.com/office/drawing/2014/main" id="{00000000-0008-0000-0E00-000053010000}"/>
            </a:ext>
          </a:extLst>
        </xdr:cNvPr>
        <xdr:cNvSpPr/>
      </xdr:nvSpPr>
      <xdr:spPr>
        <a:xfrm>
          <a:off x="6873240" y="141561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40" name="フローチャート: 判断 339">
          <a:extLst>
            <a:ext uri="{FF2B5EF4-FFF2-40B4-BE49-F238E27FC236}">
              <a16:creationId xmlns:a16="http://schemas.microsoft.com/office/drawing/2014/main" id="{00000000-0008-0000-0E00-000054010000}"/>
            </a:ext>
          </a:extLst>
        </xdr:cNvPr>
        <xdr:cNvSpPr/>
      </xdr:nvSpPr>
      <xdr:spPr>
        <a:xfrm>
          <a:off x="6098540" y="14185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20638</xdr:rowOff>
    </xdr:from>
    <xdr:to>
      <xdr:col>55</xdr:col>
      <xdr:colOff>50800</xdr:colOff>
      <xdr:row>84</xdr:row>
      <xdr:rowOff>122238</xdr:rowOff>
    </xdr:to>
    <xdr:sp macro="" textlink="">
      <xdr:nvSpPr>
        <xdr:cNvPr id="346" name="楕円 345">
          <a:extLst>
            <a:ext uri="{FF2B5EF4-FFF2-40B4-BE49-F238E27FC236}">
              <a16:creationId xmlns:a16="http://schemas.microsoft.com/office/drawing/2014/main" id="{00000000-0008-0000-0E00-00005A010000}"/>
            </a:ext>
          </a:extLst>
        </xdr:cNvPr>
        <xdr:cNvSpPr/>
      </xdr:nvSpPr>
      <xdr:spPr>
        <a:xfrm>
          <a:off x="9192260" y="141023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43515</xdr:rowOff>
    </xdr:from>
    <xdr:ext cx="469744" cy="259045"/>
    <xdr:sp macro="" textlink="">
      <xdr:nvSpPr>
        <xdr:cNvPr id="347" name="【公営住宅】&#10;一人当たり面積該当値テキスト">
          <a:extLst>
            <a:ext uri="{FF2B5EF4-FFF2-40B4-BE49-F238E27FC236}">
              <a16:creationId xmlns:a16="http://schemas.microsoft.com/office/drawing/2014/main" id="{00000000-0008-0000-0E00-00005B010000}"/>
            </a:ext>
          </a:extLst>
        </xdr:cNvPr>
        <xdr:cNvSpPr txBox="1"/>
      </xdr:nvSpPr>
      <xdr:spPr>
        <a:xfrm>
          <a:off x="9258300" y="1395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23304</xdr:rowOff>
    </xdr:from>
    <xdr:to>
      <xdr:col>50</xdr:col>
      <xdr:colOff>165100</xdr:colOff>
      <xdr:row>84</xdr:row>
      <xdr:rowOff>124904</xdr:rowOff>
    </xdr:to>
    <xdr:sp macro="" textlink="">
      <xdr:nvSpPr>
        <xdr:cNvPr id="348" name="楕円 347">
          <a:extLst>
            <a:ext uri="{FF2B5EF4-FFF2-40B4-BE49-F238E27FC236}">
              <a16:creationId xmlns:a16="http://schemas.microsoft.com/office/drawing/2014/main" id="{00000000-0008-0000-0E00-00005C010000}"/>
            </a:ext>
          </a:extLst>
        </xdr:cNvPr>
        <xdr:cNvSpPr/>
      </xdr:nvSpPr>
      <xdr:spPr>
        <a:xfrm>
          <a:off x="8445500" y="1410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71438</xdr:rowOff>
    </xdr:from>
    <xdr:to>
      <xdr:col>55</xdr:col>
      <xdr:colOff>0</xdr:colOff>
      <xdr:row>84</xdr:row>
      <xdr:rowOff>74104</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flipV="1">
          <a:off x="8496300" y="14153198"/>
          <a:ext cx="7239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32638</xdr:rowOff>
    </xdr:from>
    <xdr:to>
      <xdr:col>46</xdr:col>
      <xdr:colOff>38100</xdr:colOff>
      <xdr:row>84</xdr:row>
      <xdr:rowOff>134238</xdr:rowOff>
    </xdr:to>
    <xdr:sp macro="" textlink="">
      <xdr:nvSpPr>
        <xdr:cNvPr id="350" name="楕円 349">
          <a:extLst>
            <a:ext uri="{FF2B5EF4-FFF2-40B4-BE49-F238E27FC236}">
              <a16:creationId xmlns:a16="http://schemas.microsoft.com/office/drawing/2014/main" id="{00000000-0008-0000-0E00-00005E010000}"/>
            </a:ext>
          </a:extLst>
        </xdr:cNvPr>
        <xdr:cNvSpPr/>
      </xdr:nvSpPr>
      <xdr:spPr>
        <a:xfrm>
          <a:off x="7670800" y="141143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74104</xdr:rowOff>
    </xdr:from>
    <xdr:to>
      <xdr:col>50</xdr:col>
      <xdr:colOff>114300</xdr:colOff>
      <xdr:row>84</xdr:row>
      <xdr:rowOff>83438</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flipV="1">
          <a:off x="7713980" y="14155864"/>
          <a:ext cx="78232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37782</xdr:rowOff>
    </xdr:from>
    <xdr:to>
      <xdr:col>41</xdr:col>
      <xdr:colOff>101600</xdr:colOff>
      <xdr:row>84</xdr:row>
      <xdr:rowOff>139382</xdr:rowOff>
    </xdr:to>
    <xdr:sp macro="" textlink="">
      <xdr:nvSpPr>
        <xdr:cNvPr id="352" name="楕円 351">
          <a:extLst>
            <a:ext uri="{FF2B5EF4-FFF2-40B4-BE49-F238E27FC236}">
              <a16:creationId xmlns:a16="http://schemas.microsoft.com/office/drawing/2014/main" id="{00000000-0008-0000-0E00-000060010000}"/>
            </a:ext>
          </a:extLst>
        </xdr:cNvPr>
        <xdr:cNvSpPr/>
      </xdr:nvSpPr>
      <xdr:spPr>
        <a:xfrm>
          <a:off x="6873240" y="1411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83438</xdr:rowOff>
    </xdr:from>
    <xdr:to>
      <xdr:col>45</xdr:col>
      <xdr:colOff>177800</xdr:colOff>
      <xdr:row>84</xdr:row>
      <xdr:rowOff>88582</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flipV="1">
          <a:off x="6924040" y="14165198"/>
          <a:ext cx="78994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148607</xdr:rowOff>
    </xdr:from>
    <xdr:ext cx="469744" cy="259045"/>
    <xdr:sp macro="" textlink="">
      <xdr:nvSpPr>
        <xdr:cNvPr id="354" name="n_1aveValue【公営住宅】&#10;一人当たり面積">
          <a:extLst>
            <a:ext uri="{FF2B5EF4-FFF2-40B4-BE49-F238E27FC236}">
              <a16:creationId xmlns:a16="http://schemas.microsoft.com/office/drawing/2014/main" id="{00000000-0008-0000-0E00-000062010000}"/>
            </a:ext>
          </a:extLst>
        </xdr:cNvPr>
        <xdr:cNvSpPr txBox="1"/>
      </xdr:nvSpPr>
      <xdr:spPr>
        <a:xfrm>
          <a:off x="8271587" y="1423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134890</xdr:rowOff>
    </xdr:from>
    <xdr:ext cx="469744" cy="259045"/>
    <xdr:sp macro="" textlink="">
      <xdr:nvSpPr>
        <xdr:cNvPr id="355" name="n_2aveValue【公営住宅】&#10;一人当たり面積">
          <a:extLst>
            <a:ext uri="{FF2B5EF4-FFF2-40B4-BE49-F238E27FC236}">
              <a16:creationId xmlns:a16="http://schemas.microsoft.com/office/drawing/2014/main" id="{00000000-0008-0000-0E00-000063010000}"/>
            </a:ext>
          </a:extLst>
        </xdr:cNvPr>
        <xdr:cNvSpPr txBox="1"/>
      </xdr:nvSpPr>
      <xdr:spPr>
        <a:xfrm>
          <a:off x="7509587" y="14216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167085</xdr:rowOff>
    </xdr:from>
    <xdr:ext cx="469744" cy="259045"/>
    <xdr:sp macro="" textlink="">
      <xdr:nvSpPr>
        <xdr:cNvPr id="356" name="n_3aveValue【公営住宅】&#10;一人当たり面積">
          <a:extLst>
            <a:ext uri="{FF2B5EF4-FFF2-40B4-BE49-F238E27FC236}">
              <a16:creationId xmlns:a16="http://schemas.microsoft.com/office/drawing/2014/main" id="{00000000-0008-0000-0E00-000064010000}"/>
            </a:ext>
          </a:extLst>
        </xdr:cNvPr>
        <xdr:cNvSpPr txBox="1"/>
      </xdr:nvSpPr>
      <xdr:spPr>
        <a:xfrm>
          <a:off x="6712027" y="1424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49992</xdr:rowOff>
    </xdr:from>
    <xdr:ext cx="469744" cy="259045"/>
    <xdr:sp macro="" textlink="">
      <xdr:nvSpPr>
        <xdr:cNvPr id="357" name="n_4aveValue【公営住宅】&#10;一人当たり面積">
          <a:extLst>
            <a:ext uri="{FF2B5EF4-FFF2-40B4-BE49-F238E27FC236}">
              <a16:creationId xmlns:a16="http://schemas.microsoft.com/office/drawing/2014/main" id="{00000000-0008-0000-0E00-000065010000}"/>
            </a:ext>
          </a:extLst>
        </xdr:cNvPr>
        <xdr:cNvSpPr txBox="1"/>
      </xdr:nvSpPr>
      <xdr:spPr>
        <a:xfrm>
          <a:off x="5937327" y="1396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141431</xdr:rowOff>
    </xdr:from>
    <xdr:ext cx="469744" cy="259045"/>
    <xdr:sp macro="" textlink="">
      <xdr:nvSpPr>
        <xdr:cNvPr id="358" name="n_1mainValue【公営住宅】&#10;一人当たり面積">
          <a:extLst>
            <a:ext uri="{FF2B5EF4-FFF2-40B4-BE49-F238E27FC236}">
              <a16:creationId xmlns:a16="http://schemas.microsoft.com/office/drawing/2014/main" id="{00000000-0008-0000-0E00-000066010000}"/>
            </a:ext>
          </a:extLst>
        </xdr:cNvPr>
        <xdr:cNvSpPr txBox="1"/>
      </xdr:nvSpPr>
      <xdr:spPr>
        <a:xfrm>
          <a:off x="8271587" y="1388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150765</xdr:rowOff>
    </xdr:from>
    <xdr:ext cx="469744" cy="259045"/>
    <xdr:sp macro="" textlink="">
      <xdr:nvSpPr>
        <xdr:cNvPr id="359" name="n_2mainValue【公営住宅】&#10;一人当たり面積">
          <a:extLst>
            <a:ext uri="{FF2B5EF4-FFF2-40B4-BE49-F238E27FC236}">
              <a16:creationId xmlns:a16="http://schemas.microsoft.com/office/drawing/2014/main" id="{00000000-0008-0000-0E00-000067010000}"/>
            </a:ext>
          </a:extLst>
        </xdr:cNvPr>
        <xdr:cNvSpPr txBox="1"/>
      </xdr:nvSpPr>
      <xdr:spPr>
        <a:xfrm>
          <a:off x="7509587" y="1389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155909</xdr:rowOff>
    </xdr:from>
    <xdr:ext cx="469744" cy="259045"/>
    <xdr:sp macro="" textlink="">
      <xdr:nvSpPr>
        <xdr:cNvPr id="360" name="n_3mainValue【公営住宅】&#10;一人当たり面積">
          <a:extLst>
            <a:ext uri="{FF2B5EF4-FFF2-40B4-BE49-F238E27FC236}">
              <a16:creationId xmlns:a16="http://schemas.microsoft.com/office/drawing/2014/main" id="{00000000-0008-0000-0E00-000068010000}"/>
            </a:ext>
          </a:extLst>
        </xdr:cNvPr>
        <xdr:cNvSpPr txBox="1"/>
      </xdr:nvSpPr>
      <xdr:spPr>
        <a:xfrm>
          <a:off x="6712027" y="13902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港湾・漁港】&#10;有形固定資産減価償却率グラフ枠">
          <a:extLst>
            <a:ext uri="{FF2B5EF4-FFF2-40B4-BE49-F238E27FC236}">
              <a16:creationId xmlns:a16="http://schemas.microsoft.com/office/drawing/2014/main" id="{00000000-0008-0000-0E00-000081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32113</xdr:rowOff>
    </xdr:from>
    <xdr:to>
      <xdr:col>24</xdr:col>
      <xdr:colOff>62865</xdr:colOff>
      <xdr:row>108</xdr:row>
      <xdr:rowOff>72934</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flipV="1">
          <a:off x="4086225" y="16796113"/>
          <a:ext cx="0" cy="1381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76761</xdr:rowOff>
    </xdr:from>
    <xdr:ext cx="405111" cy="259045"/>
    <xdr:sp macro="" textlink="">
      <xdr:nvSpPr>
        <xdr:cNvPr id="387" name="【港湾・漁港】&#10;有形固定資産減価償却率最小値テキスト">
          <a:extLst>
            <a:ext uri="{FF2B5EF4-FFF2-40B4-BE49-F238E27FC236}">
              <a16:creationId xmlns:a16="http://schemas.microsoft.com/office/drawing/2014/main" id="{00000000-0008-0000-0E00-000083010000}"/>
            </a:ext>
          </a:extLst>
        </xdr:cNvPr>
        <xdr:cNvSpPr txBox="1"/>
      </xdr:nvSpPr>
      <xdr:spPr>
        <a:xfrm>
          <a:off x="4124960" y="18181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72934</xdr:rowOff>
    </xdr:from>
    <xdr:to>
      <xdr:col>24</xdr:col>
      <xdr:colOff>152400</xdr:colOff>
      <xdr:row>108</xdr:row>
      <xdr:rowOff>72934</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4020820" y="18178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150240</xdr:rowOff>
    </xdr:from>
    <xdr:ext cx="340478" cy="259045"/>
    <xdr:sp macro="" textlink="">
      <xdr:nvSpPr>
        <xdr:cNvPr id="389" name="【港湾・漁港】&#10;有形固定資産減価償却率最大値テキスト">
          <a:extLst>
            <a:ext uri="{FF2B5EF4-FFF2-40B4-BE49-F238E27FC236}">
              <a16:creationId xmlns:a16="http://schemas.microsoft.com/office/drawing/2014/main" id="{00000000-0008-0000-0E00-000085010000}"/>
            </a:ext>
          </a:extLst>
        </xdr:cNvPr>
        <xdr:cNvSpPr txBox="1"/>
      </xdr:nvSpPr>
      <xdr:spPr>
        <a:xfrm>
          <a:off x="4124960" y="165789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32113</xdr:rowOff>
    </xdr:from>
    <xdr:to>
      <xdr:col>24</xdr:col>
      <xdr:colOff>152400</xdr:colOff>
      <xdr:row>100</xdr:row>
      <xdr:rowOff>32113</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4020820" y="167961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170378</xdr:rowOff>
    </xdr:from>
    <xdr:ext cx="405111" cy="259045"/>
    <xdr:sp macro="" textlink="">
      <xdr:nvSpPr>
        <xdr:cNvPr id="391" name="【港湾・漁港】&#10;有形固定資産減価償却率平均値テキスト">
          <a:extLst>
            <a:ext uri="{FF2B5EF4-FFF2-40B4-BE49-F238E27FC236}">
              <a16:creationId xmlns:a16="http://schemas.microsoft.com/office/drawing/2014/main" id="{00000000-0008-0000-0E00-000087010000}"/>
            </a:ext>
          </a:extLst>
        </xdr:cNvPr>
        <xdr:cNvSpPr txBox="1"/>
      </xdr:nvSpPr>
      <xdr:spPr>
        <a:xfrm>
          <a:off x="4124960" y="17437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20501</xdr:rowOff>
    </xdr:from>
    <xdr:to>
      <xdr:col>24</xdr:col>
      <xdr:colOff>114300</xdr:colOff>
      <xdr:row>104</xdr:row>
      <xdr:rowOff>122101</xdr:rowOff>
    </xdr:to>
    <xdr:sp macro="" textlink="">
      <xdr:nvSpPr>
        <xdr:cNvPr id="392" name="フローチャート: 判断 391">
          <a:extLst>
            <a:ext uri="{FF2B5EF4-FFF2-40B4-BE49-F238E27FC236}">
              <a16:creationId xmlns:a16="http://schemas.microsoft.com/office/drawing/2014/main" id="{00000000-0008-0000-0E00-000088010000}"/>
            </a:ext>
          </a:extLst>
        </xdr:cNvPr>
        <xdr:cNvSpPr/>
      </xdr:nvSpPr>
      <xdr:spPr>
        <a:xfrm>
          <a:off x="4036060" y="1745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165826</xdr:rowOff>
    </xdr:from>
    <xdr:to>
      <xdr:col>20</xdr:col>
      <xdr:colOff>38100</xdr:colOff>
      <xdr:row>104</xdr:row>
      <xdr:rowOff>95976</xdr:rowOff>
    </xdr:to>
    <xdr:sp macro="" textlink="">
      <xdr:nvSpPr>
        <xdr:cNvPr id="393" name="フローチャート: 判断 392">
          <a:extLst>
            <a:ext uri="{FF2B5EF4-FFF2-40B4-BE49-F238E27FC236}">
              <a16:creationId xmlns:a16="http://schemas.microsoft.com/office/drawing/2014/main" id="{00000000-0008-0000-0E00-000089010000}"/>
            </a:ext>
          </a:extLst>
        </xdr:cNvPr>
        <xdr:cNvSpPr/>
      </xdr:nvSpPr>
      <xdr:spPr>
        <a:xfrm>
          <a:off x="3312160" y="174327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97245</xdr:rowOff>
    </xdr:from>
    <xdr:to>
      <xdr:col>15</xdr:col>
      <xdr:colOff>101600</xdr:colOff>
      <xdr:row>105</xdr:row>
      <xdr:rowOff>27395</xdr:rowOff>
    </xdr:to>
    <xdr:sp macro="" textlink="">
      <xdr:nvSpPr>
        <xdr:cNvPr id="394" name="フローチャート: 判断 393">
          <a:extLst>
            <a:ext uri="{FF2B5EF4-FFF2-40B4-BE49-F238E27FC236}">
              <a16:creationId xmlns:a16="http://schemas.microsoft.com/office/drawing/2014/main" id="{00000000-0008-0000-0E00-00008A010000}"/>
            </a:ext>
          </a:extLst>
        </xdr:cNvPr>
        <xdr:cNvSpPr/>
      </xdr:nvSpPr>
      <xdr:spPr>
        <a:xfrm>
          <a:off x="2514600" y="17531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84182</xdr:rowOff>
    </xdr:from>
    <xdr:to>
      <xdr:col>10</xdr:col>
      <xdr:colOff>165100</xdr:colOff>
      <xdr:row>105</xdr:row>
      <xdr:rowOff>14332</xdr:rowOff>
    </xdr:to>
    <xdr:sp macro="" textlink="">
      <xdr:nvSpPr>
        <xdr:cNvPr id="395" name="フローチャート: 判断 394">
          <a:extLst>
            <a:ext uri="{FF2B5EF4-FFF2-40B4-BE49-F238E27FC236}">
              <a16:creationId xmlns:a16="http://schemas.microsoft.com/office/drawing/2014/main" id="{00000000-0008-0000-0E00-00008B010000}"/>
            </a:ext>
          </a:extLst>
        </xdr:cNvPr>
        <xdr:cNvSpPr/>
      </xdr:nvSpPr>
      <xdr:spPr>
        <a:xfrm>
          <a:off x="1739900" y="17518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100512</xdr:rowOff>
    </xdr:from>
    <xdr:to>
      <xdr:col>6</xdr:col>
      <xdr:colOff>38100</xdr:colOff>
      <xdr:row>104</xdr:row>
      <xdr:rowOff>30662</xdr:rowOff>
    </xdr:to>
    <xdr:sp macro="" textlink="">
      <xdr:nvSpPr>
        <xdr:cNvPr id="396" name="フローチャート: 判断 395">
          <a:extLst>
            <a:ext uri="{FF2B5EF4-FFF2-40B4-BE49-F238E27FC236}">
              <a16:creationId xmlns:a16="http://schemas.microsoft.com/office/drawing/2014/main" id="{00000000-0008-0000-0E00-00008C010000}"/>
            </a:ext>
          </a:extLst>
        </xdr:cNvPr>
        <xdr:cNvSpPr/>
      </xdr:nvSpPr>
      <xdr:spPr>
        <a:xfrm>
          <a:off x="965200" y="173674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53158</xdr:rowOff>
    </xdr:from>
    <xdr:to>
      <xdr:col>24</xdr:col>
      <xdr:colOff>114300</xdr:colOff>
      <xdr:row>101</xdr:row>
      <xdr:rowOff>154758</xdr:rowOff>
    </xdr:to>
    <xdr:sp macro="" textlink="">
      <xdr:nvSpPr>
        <xdr:cNvPr id="402" name="楕円 401">
          <a:extLst>
            <a:ext uri="{FF2B5EF4-FFF2-40B4-BE49-F238E27FC236}">
              <a16:creationId xmlns:a16="http://schemas.microsoft.com/office/drawing/2014/main" id="{00000000-0008-0000-0E00-000092010000}"/>
            </a:ext>
          </a:extLst>
        </xdr:cNvPr>
        <xdr:cNvSpPr/>
      </xdr:nvSpPr>
      <xdr:spPr>
        <a:xfrm>
          <a:off x="4036060" y="1698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76035</xdr:rowOff>
    </xdr:from>
    <xdr:ext cx="405111" cy="259045"/>
    <xdr:sp macro="" textlink="">
      <xdr:nvSpPr>
        <xdr:cNvPr id="403" name="【港湾・漁港】&#10;有形固定資産減価償却率該当値テキスト">
          <a:extLst>
            <a:ext uri="{FF2B5EF4-FFF2-40B4-BE49-F238E27FC236}">
              <a16:creationId xmlns:a16="http://schemas.microsoft.com/office/drawing/2014/main" id="{00000000-0008-0000-0E00-000093010000}"/>
            </a:ext>
          </a:extLst>
        </xdr:cNvPr>
        <xdr:cNvSpPr txBox="1"/>
      </xdr:nvSpPr>
      <xdr:spPr>
        <a:xfrm>
          <a:off x="4124960" y="1684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133169</xdr:rowOff>
    </xdr:from>
    <xdr:to>
      <xdr:col>20</xdr:col>
      <xdr:colOff>38100</xdr:colOff>
      <xdr:row>101</xdr:row>
      <xdr:rowOff>63319</xdr:rowOff>
    </xdr:to>
    <xdr:sp macro="" textlink="">
      <xdr:nvSpPr>
        <xdr:cNvPr id="404" name="楕円 403">
          <a:extLst>
            <a:ext uri="{FF2B5EF4-FFF2-40B4-BE49-F238E27FC236}">
              <a16:creationId xmlns:a16="http://schemas.microsoft.com/office/drawing/2014/main" id="{00000000-0008-0000-0E00-000094010000}"/>
            </a:ext>
          </a:extLst>
        </xdr:cNvPr>
        <xdr:cNvSpPr/>
      </xdr:nvSpPr>
      <xdr:spPr>
        <a:xfrm>
          <a:off x="3312160" y="168971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12519</xdr:rowOff>
    </xdr:from>
    <xdr:to>
      <xdr:col>24</xdr:col>
      <xdr:colOff>63500</xdr:colOff>
      <xdr:row>101</xdr:row>
      <xdr:rowOff>103958</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3355340" y="16944159"/>
          <a:ext cx="73152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27032</xdr:rowOff>
    </xdr:from>
    <xdr:to>
      <xdr:col>15</xdr:col>
      <xdr:colOff>101600</xdr:colOff>
      <xdr:row>103</xdr:row>
      <xdr:rowOff>128632</xdr:rowOff>
    </xdr:to>
    <xdr:sp macro="" textlink="">
      <xdr:nvSpPr>
        <xdr:cNvPr id="406" name="楕円 405">
          <a:extLst>
            <a:ext uri="{FF2B5EF4-FFF2-40B4-BE49-F238E27FC236}">
              <a16:creationId xmlns:a16="http://schemas.microsoft.com/office/drawing/2014/main" id="{00000000-0008-0000-0E00-000096010000}"/>
            </a:ext>
          </a:extLst>
        </xdr:cNvPr>
        <xdr:cNvSpPr/>
      </xdr:nvSpPr>
      <xdr:spPr>
        <a:xfrm>
          <a:off x="2514600" y="1729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12519</xdr:rowOff>
    </xdr:from>
    <xdr:to>
      <xdr:col>19</xdr:col>
      <xdr:colOff>177800</xdr:colOff>
      <xdr:row>103</xdr:row>
      <xdr:rowOff>77832</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flipV="1">
          <a:off x="2565400" y="16944159"/>
          <a:ext cx="789940" cy="40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126637</xdr:rowOff>
    </xdr:from>
    <xdr:to>
      <xdr:col>10</xdr:col>
      <xdr:colOff>165100</xdr:colOff>
      <xdr:row>102</xdr:row>
      <xdr:rowOff>56787</xdr:rowOff>
    </xdr:to>
    <xdr:sp macro="" textlink="">
      <xdr:nvSpPr>
        <xdr:cNvPr id="408" name="楕円 407">
          <a:extLst>
            <a:ext uri="{FF2B5EF4-FFF2-40B4-BE49-F238E27FC236}">
              <a16:creationId xmlns:a16="http://schemas.microsoft.com/office/drawing/2014/main" id="{00000000-0008-0000-0E00-000098010000}"/>
            </a:ext>
          </a:extLst>
        </xdr:cNvPr>
        <xdr:cNvSpPr/>
      </xdr:nvSpPr>
      <xdr:spPr>
        <a:xfrm>
          <a:off x="1739900" y="170582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5987</xdr:rowOff>
    </xdr:from>
    <xdr:to>
      <xdr:col>15</xdr:col>
      <xdr:colOff>50800</xdr:colOff>
      <xdr:row>103</xdr:row>
      <xdr:rowOff>77832</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790700" y="17105267"/>
          <a:ext cx="7747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87103</xdr:rowOff>
    </xdr:from>
    <xdr:ext cx="405111" cy="259045"/>
    <xdr:sp macro="" textlink="">
      <xdr:nvSpPr>
        <xdr:cNvPr id="410" name="n_1aveValue【港湾・漁港】&#10;有形固定資産減価償却率">
          <a:extLst>
            <a:ext uri="{FF2B5EF4-FFF2-40B4-BE49-F238E27FC236}">
              <a16:creationId xmlns:a16="http://schemas.microsoft.com/office/drawing/2014/main" id="{00000000-0008-0000-0E00-00009A010000}"/>
            </a:ext>
          </a:extLst>
        </xdr:cNvPr>
        <xdr:cNvSpPr txBox="1"/>
      </xdr:nvSpPr>
      <xdr:spPr>
        <a:xfrm>
          <a:off x="3170564" y="1752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18522</xdr:rowOff>
    </xdr:from>
    <xdr:ext cx="405111" cy="259045"/>
    <xdr:sp macro="" textlink="">
      <xdr:nvSpPr>
        <xdr:cNvPr id="411" name="n_2aveValue【港湾・漁港】&#10;有形固定資産減価償却率">
          <a:extLst>
            <a:ext uri="{FF2B5EF4-FFF2-40B4-BE49-F238E27FC236}">
              <a16:creationId xmlns:a16="http://schemas.microsoft.com/office/drawing/2014/main" id="{00000000-0008-0000-0E00-00009B010000}"/>
            </a:ext>
          </a:extLst>
        </xdr:cNvPr>
        <xdr:cNvSpPr txBox="1"/>
      </xdr:nvSpPr>
      <xdr:spPr>
        <a:xfrm>
          <a:off x="2385704" y="1762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5459</xdr:rowOff>
    </xdr:from>
    <xdr:ext cx="405111" cy="259045"/>
    <xdr:sp macro="" textlink="">
      <xdr:nvSpPr>
        <xdr:cNvPr id="412" name="n_3aveValue【港湾・漁港】&#10;有形固定資産減価償却率">
          <a:extLst>
            <a:ext uri="{FF2B5EF4-FFF2-40B4-BE49-F238E27FC236}">
              <a16:creationId xmlns:a16="http://schemas.microsoft.com/office/drawing/2014/main" id="{00000000-0008-0000-0E00-00009C010000}"/>
            </a:ext>
          </a:extLst>
        </xdr:cNvPr>
        <xdr:cNvSpPr txBox="1"/>
      </xdr:nvSpPr>
      <xdr:spPr>
        <a:xfrm>
          <a:off x="1611004" y="1760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47189</xdr:rowOff>
    </xdr:from>
    <xdr:ext cx="405111" cy="259045"/>
    <xdr:sp macro="" textlink="">
      <xdr:nvSpPr>
        <xdr:cNvPr id="413" name="n_4aveValue【港湾・漁港】&#10;有形固定資産減価償却率">
          <a:extLst>
            <a:ext uri="{FF2B5EF4-FFF2-40B4-BE49-F238E27FC236}">
              <a16:creationId xmlns:a16="http://schemas.microsoft.com/office/drawing/2014/main" id="{00000000-0008-0000-0E00-00009D010000}"/>
            </a:ext>
          </a:extLst>
        </xdr:cNvPr>
        <xdr:cNvSpPr txBox="1"/>
      </xdr:nvSpPr>
      <xdr:spPr>
        <a:xfrm>
          <a:off x="836304" y="1714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79846</xdr:rowOff>
    </xdr:from>
    <xdr:ext cx="405111" cy="259045"/>
    <xdr:sp macro="" textlink="">
      <xdr:nvSpPr>
        <xdr:cNvPr id="414" name="n_1mainValue【港湾・漁港】&#10;有形固定資産減価償却率">
          <a:extLst>
            <a:ext uri="{FF2B5EF4-FFF2-40B4-BE49-F238E27FC236}">
              <a16:creationId xmlns:a16="http://schemas.microsoft.com/office/drawing/2014/main" id="{00000000-0008-0000-0E00-00009E010000}"/>
            </a:ext>
          </a:extLst>
        </xdr:cNvPr>
        <xdr:cNvSpPr txBox="1"/>
      </xdr:nvSpPr>
      <xdr:spPr>
        <a:xfrm>
          <a:off x="3170564" y="16676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145159</xdr:rowOff>
    </xdr:from>
    <xdr:ext cx="405111" cy="259045"/>
    <xdr:sp macro="" textlink="">
      <xdr:nvSpPr>
        <xdr:cNvPr id="415" name="n_2mainValue【港湾・漁港】&#10;有形固定資産減価償却率">
          <a:extLst>
            <a:ext uri="{FF2B5EF4-FFF2-40B4-BE49-F238E27FC236}">
              <a16:creationId xmlns:a16="http://schemas.microsoft.com/office/drawing/2014/main" id="{00000000-0008-0000-0E00-00009F010000}"/>
            </a:ext>
          </a:extLst>
        </xdr:cNvPr>
        <xdr:cNvSpPr txBox="1"/>
      </xdr:nvSpPr>
      <xdr:spPr>
        <a:xfrm>
          <a:off x="2385704" y="17076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73314</xdr:rowOff>
    </xdr:from>
    <xdr:ext cx="405111" cy="259045"/>
    <xdr:sp macro="" textlink="">
      <xdr:nvSpPr>
        <xdr:cNvPr id="416" name="n_3mainValue【港湾・漁港】&#10;有形固定資産減価償却率">
          <a:extLst>
            <a:ext uri="{FF2B5EF4-FFF2-40B4-BE49-F238E27FC236}">
              <a16:creationId xmlns:a16="http://schemas.microsoft.com/office/drawing/2014/main" id="{00000000-0008-0000-0E00-0000A0010000}"/>
            </a:ext>
          </a:extLst>
        </xdr:cNvPr>
        <xdr:cNvSpPr txBox="1"/>
      </xdr:nvSpPr>
      <xdr:spPr>
        <a:xfrm>
          <a:off x="1611004" y="1683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5209768" y="175971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5209768" y="171475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5209768" y="167017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港湾・漁港】&#10;一人当たり有形固定資産（償却資産）額グラフ枠">
          <a:extLst>
            <a:ext uri="{FF2B5EF4-FFF2-40B4-BE49-F238E27FC236}">
              <a16:creationId xmlns:a16="http://schemas.microsoft.com/office/drawing/2014/main" id="{00000000-0008-0000-0E00-0000B5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153896</xdr:rowOff>
    </xdr:from>
    <xdr:to>
      <xdr:col>54</xdr:col>
      <xdr:colOff>189865</xdr:colOff>
      <xdr:row>108</xdr:row>
      <xdr:rowOff>75904</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flipV="1">
          <a:off x="9219565" y="16750256"/>
          <a:ext cx="0" cy="143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79731</xdr:rowOff>
    </xdr:from>
    <xdr:ext cx="378565" cy="259045"/>
    <xdr:sp macro="" textlink="">
      <xdr:nvSpPr>
        <xdr:cNvPr id="439" name="【港湾・漁港】&#10;一人当たり有形固定資産（償却資産）額最小値テキスト">
          <a:extLst>
            <a:ext uri="{FF2B5EF4-FFF2-40B4-BE49-F238E27FC236}">
              <a16:creationId xmlns:a16="http://schemas.microsoft.com/office/drawing/2014/main" id="{00000000-0008-0000-0E00-0000B7010000}"/>
            </a:ext>
          </a:extLst>
        </xdr:cNvPr>
        <xdr:cNvSpPr txBox="1"/>
      </xdr:nvSpPr>
      <xdr:spPr>
        <a:xfrm>
          <a:off x="9258300" y="18184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75904</xdr:rowOff>
    </xdr:from>
    <xdr:to>
      <xdr:col>55</xdr:col>
      <xdr:colOff>88900</xdr:colOff>
      <xdr:row>108</xdr:row>
      <xdr:rowOff>75904</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9154160" y="181810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100573</xdr:rowOff>
    </xdr:from>
    <xdr:ext cx="690189" cy="259045"/>
    <xdr:sp macro="" textlink="">
      <xdr:nvSpPr>
        <xdr:cNvPr id="441" name="【港湾・漁港】&#10;一人当たり有形固定資産（償却資産）額最大値テキスト">
          <a:extLst>
            <a:ext uri="{FF2B5EF4-FFF2-40B4-BE49-F238E27FC236}">
              <a16:creationId xmlns:a16="http://schemas.microsoft.com/office/drawing/2014/main" id="{00000000-0008-0000-0E00-0000B9010000}"/>
            </a:ext>
          </a:extLst>
        </xdr:cNvPr>
        <xdr:cNvSpPr txBox="1"/>
      </xdr:nvSpPr>
      <xdr:spPr>
        <a:xfrm>
          <a:off x="9258300" y="165292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153896</xdr:rowOff>
    </xdr:from>
    <xdr:to>
      <xdr:col>55</xdr:col>
      <xdr:colOff>88900</xdr:colOff>
      <xdr:row>99</xdr:row>
      <xdr:rowOff>153896</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9154160" y="167502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76192</xdr:rowOff>
    </xdr:from>
    <xdr:ext cx="599010" cy="259045"/>
    <xdr:sp macro="" textlink="">
      <xdr:nvSpPr>
        <xdr:cNvPr id="443" name="【港湾・漁港】&#10;一人当たり有形固定資産（償却資産）額平均値テキスト">
          <a:extLst>
            <a:ext uri="{FF2B5EF4-FFF2-40B4-BE49-F238E27FC236}">
              <a16:creationId xmlns:a16="http://schemas.microsoft.com/office/drawing/2014/main" id="{00000000-0008-0000-0E00-0000BB010000}"/>
            </a:ext>
          </a:extLst>
        </xdr:cNvPr>
        <xdr:cNvSpPr txBox="1"/>
      </xdr:nvSpPr>
      <xdr:spPr>
        <a:xfrm>
          <a:off x="9258300" y="17678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53315</xdr:rowOff>
    </xdr:from>
    <xdr:to>
      <xdr:col>55</xdr:col>
      <xdr:colOff>50800</xdr:colOff>
      <xdr:row>106</xdr:row>
      <xdr:rowOff>154915</xdr:rowOff>
    </xdr:to>
    <xdr:sp macro="" textlink="">
      <xdr:nvSpPr>
        <xdr:cNvPr id="444" name="フローチャート: 判断 443">
          <a:extLst>
            <a:ext uri="{FF2B5EF4-FFF2-40B4-BE49-F238E27FC236}">
              <a16:creationId xmlns:a16="http://schemas.microsoft.com/office/drawing/2014/main" id="{00000000-0008-0000-0E00-0000BC010000}"/>
            </a:ext>
          </a:extLst>
        </xdr:cNvPr>
        <xdr:cNvSpPr/>
      </xdr:nvSpPr>
      <xdr:spPr>
        <a:xfrm>
          <a:off x="9192260" y="178231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40106</xdr:rowOff>
    </xdr:from>
    <xdr:to>
      <xdr:col>50</xdr:col>
      <xdr:colOff>165100</xdr:colOff>
      <xdr:row>106</xdr:row>
      <xdr:rowOff>141706</xdr:rowOff>
    </xdr:to>
    <xdr:sp macro="" textlink="">
      <xdr:nvSpPr>
        <xdr:cNvPr id="445" name="フローチャート: 判断 444">
          <a:extLst>
            <a:ext uri="{FF2B5EF4-FFF2-40B4-BE49-F238E27FC236}">
              <a16:creationId xmlns:a16="http://schemas.microsoft.com/office/drawing/2014/main" id="{00000000-0008-0000-0E00-0000BD010000}"/>
            </a:ext>
          </a:extLst>
        </xdr:cNvPr>
        <xdr:cNvSpPr/>
      </xdr:nvSpPr>
      <xdr:spPr>
        <a:xfrm>
          <a:off x="8445500" y="1780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159658</xdr:rowOff>
    </xdr:from>
    <xdr:to>
      <xdr:col>46</xdr:col>
      <xdr:colOff>38100</xdr:colOff>
      <xdr:row>106</xdr:row>
      <xdr:rowOff>89808</xdr:rowOff>
    </xdr:to>
    <xdr:sp macro="" textlink="">
      <xdr:nvSpPr>
        <xdr:cNvPr id="446" name="フローチャート: 判断 445">
          <a:extLst>
            <a:ext uri="{FF2B5EF4-FFF2-40B4-BE49-F238E27FC236}">
              <a16:creationId xmlns:a16="http://schemas.microsoft.com/office/drawing/2014/main" id="{00000000-0008-0000-0E00-0000BE010000}"/>
            </a:ext>
          </a:extLst>
        </xdr:cNvPr>
        <xdr:cNvSpPr/>
      </xdr:nvSpPr>
      <xdr:spPr>
        <a:xfrm>
          <a:off x="7670800" y="177618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20171</xdr:rowOff>
    </xdr:from>
    <xdr:to>
      <xdr:col>41</xdr:col>
      <xdr:colOff>101600</xdr:colOff>
      <xdr:row>106</xdr:row>
      <xdr:rowOff>121771</xdr:rowOff>
    </xdr:to>
    <xdr:sp macro="" textlink="">
      <xdr:nvSpPr>
        <xdr:cNvPr id="447" name="フローチャート: 判断 446">
          <a:extLst>
            <a:ext uri="{FF2B5EF4-FFF2-40B4-BE49-F238E27FC236}">
              <a16:creationId xmlns:a16="http://schemas.microsoft.com/office/drawing/2014/main" id="{00000000-0008-0000-0E00-0000BF010000}"/>
            </a:ext>
          </a:extLst>
        </xdr:cNvPr>
        <xdr:cNvSpPr/>
      </xdr:nvSpPr>
      <xdr:spPr>
        <a:xfrm>
          <a:off x="6873240" y="1779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66368</xdr:rowOff>
    </xdr:from>
    <xdr:to>
      <xdr:col>36</xdr:col>
      <xdr:colOff>165100</xdr:colOff>
      <xdr:row>106</xdr:row>
      <xdr:rowOff>167968</xdr:rowOff>
    </xdr:to>
    <xdr:sp macro="" textlink="">
      <xdr:nvSpPr>
        <xdr:cNvPr id="448" name="フローチャート: 判断 447">
          <a:extLst>
            <a:ext uri="{FF2B5EF4-FFF2-40B4-BE49-F238E27FC236}">
              <a16:creationId xmlns:a16="http://schemas.microsoft.com/office/drawing/2014/main" id="{00000000-0008-0000-0E00-0000C0010000}"/>
            </a:ext>
          </a:extLst>
        </xdr:cNvPr>
        <xdr:cNvSpPr/>
      </xdr:nvSpPr>
      <xdr:spPr>
        <a:xfrm>
          <a:off x="6098540" y="1783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25104</xdr:rowOff>
    </xdr:from>
    <xdr:to>
      <xdr:col>55</xdr:col>
      <xdr:colOff>50800</xdr:colOff>
      <xdr:row>108</xdr:row>
      <xdr:rowOff>126704</xdr:rowOff>
    </xdr:to>
    <xdr:sp macro="" textlink="">
      <xdr:nvSpPr>
        <xdr:cNvPr id="454" name="楕円 453">
          <a:extLst>
            <a:ext uri="{FF2B5EF4-FFF2-40B4-BE49-F238E27FC236}">
              <a16:creationId xmlns:a16="http://schemas.microsoft.com/office/drawing/2014/main" id="{00000000-0008-0000-0E00-0000C6010000}"/>
            </a:ext>
          </a:extLst>
        </xdr:cNvPr>
        <xdr:cNvSpPr/>
      </xdr:nvSpPr>
      <xdr:spPr>
        <a:xfrm>
          <a:off x="9192260" y="181302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111481</xdr:rowOff>
    </xdr:from>
    <xdr:ext cx="378565" cy="259045"/>
    <xdr:sp macro="" textlink="">
      <xdr:nvSpPr>
        <xdr:cNvPr id="455" name="【港湾・漁港】&#10;一人当たり有形固定資産（償却資産）額該当値テキスト">
          <a:extLst>
            <a:ext uri="{FF2B5EF4-FFF2-40B4-BE49-F238E27FC236}">
              <a16:creationId xmlns:a16="http://schemas.microsoft.com/office/drawing/2014/main" id="{00000000-0008-0000-0E00-0000C7010000}"/>
            </a:ext>
          </a:extLst>
        </xdr:cNvPr>
        <xdr:cNvSpPr txBox="1"/>
      </xdr:nvSpPr>
      <xdr:spPr>
        <a:xfrm>
          <a:off x="9258300" y="18048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25152</xdr:rowOff>
    </xdr:from>
    <xdr:to>
      <xdr:col>50</xdr:col>
      <xdr:colOff>165100</xdr:colOff>
      <xdr:row>108</xdr:row>
      <xdr:rowOff>126752</xdr:rowOff>
    </xdr:to>
    <xdr:sp macro="" textlink="">
      <xdr:nvSpPr>
        <xdr:cNvPr id="456" name="楕円 455">
          <a:extLst>
            <a:ext uri="{FF2B5EF4-FFF2-40B4-BE49-F238E27FC236}">
              <a16:creationId xmlns:a16="http://schemas.microsoft.com/office/drawing/2014/main" id="{00000000-0008-0000-0E00-0000C8010000}"/>
            </a:ext>
          </a:extLst>
        </xdr:cNvPr>
        <xdr:cNvSpPr/>
      </xdr:nvSpPr>
      <xdr:spPr>
        <a:xfrm>
          <a:off x="8445500" y="1813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75904</xdr:rowOff>
    </xdr:from>
    <xdr:to>
      <xdr:col>55</xdr:col>
      <xdr:colOff>0</xdr:colOff>
      <xdr:row>108</xdr:row>
      <xdr:rowOff>75952</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flipV="1">
          <a:off x="8496300" y="18181024"/>
          <a:ext cx="7239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25335</xdr:rowOff>
    </xdr:from>
    <xdr:to>
      <xdr:col>46</xdr:col>
      <xdr:colOff>38100</xdr:colOff>
      <xdr:row>108</xdr:row>
      <xdr:rowOff>126935</xdr:rowOff>
    </xdr:to>
    <xdr:sp macro="" textlink="">
      <xdr:nvSpPr>
        <xdr:cNvPr id="458" name="楕円 457">
          <a:extLst>
            <a:ext uri="{FF2B5EF4-FFF2-40B4-BE49-F238E27FC236}">
              <a16:creationId xmlns:a16="http://schemas.microsoft.com/office/drawing/2014/main" id="{00000000-0008-0000-0E00-0000CA010000}"/>
            </a:ext>
          </a:extLst>
        </xdr:cNvPr>
        <xdr:cNvSpPr/>
      </xdr:nvSpPr>
      <xdr:spPr>
        <a:xfrm>
          <a:off x="7670800" y="181304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75952</xdr:rowOff>
    </xdr:from>
    <xdr:to>
      <xdr:col>50</xdr:col>
      <xdr:colOff>114300</xdr:colOff>
      <xdr:row>108</xdr:row>
      <xdr:rowOff>76135</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flipV="1">
          <a:off x="7713980" y="18181072"/>
          <a:ext cx="78232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25336</xdr:rowOff>
    </xdr:from>
    <xdr:to>
      <xdr:col>41</xdr:col>
      <xdr:colOff>101600</xdr:colOff>
      <xdr:row>108</xdr:row>
      <xdr:rowOff>126936</xdr:rowOff>
    </xdr:to>
    <xdr:sp macro="" textlink="">
      <xdr:nvSpPr>
        <xdr:cNvPr id="460" name="楕円 459">
          <a:extLst>
            <a:ext uri="{FF2B5EF4-FFF2-40B4-BE49-F238E27FC236}">
              <a16:creationId xmlns:a16="http://schemas.microsoft.com/office/drawing/2014/main" id="{00000000-0008-0000-0E00-0000CC010000}"/>
            </a:ext>
          </a:extLst>
        </xdr:cNvPr>
        <xdr:cNvSpPr/>
      </xdr:nvSpPr>
      <xdr:spPr>
        <a:xfrm>
          <a:off x="6873240" y="1813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76135</xdr:rowOff>
    </xdr:from>
    <xdr:to>
      <xdr:col>45</xdr:col>
      <xdr:colOff>177800</xdr:colOff>
      <xdr:row>108</xdr:row>
      <xdr:rowOff>76136</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flipV="1">
          <a:off x="6924040" y="18181255"/>
          <a:ext cx="78994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158233</xdr:rowOff>
    </xdr:from>
    <xdr:ext cx="599010" cy="259045"/>
    <xdr:sp macro="" textlink="">
      <xdr:nvSpPr>
        <xdr:cNvPr id="462" name="n_1aveValue【港湾・漁港】&#10;一人当たり有形固定資産（償却資産）額">
          <a:extLst>
            <a:ext uri="{FF2B5EF4-FFF2-40B4-BE49-F238E27FC236}">
              <a16:creationId xmlns:a16="http://schemas.microsoft.com/office/drawing/2014/main" id="{00000000-0008-0000-0E00-0000CE010000}"/>
            </a:ext>
          </a:extLst>
        </xdr:cNvPr>
        <xdr:cNvSpPr txBox="1"/>
      </xdr:nvSpPr>
      <xdr:spPr>
        <a:xfrm>
          <a:off x="8214575" y="1759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106335</xdr:rowOff>
    </xdr:from>
    <xdr:ext cx="599010" cy="259045"/>
    <xdr:sp macro="" textlink="">
      <xdr:nvSpPr>
        <xdr:cNvPr id="463" name="n_2aveValue【港湾・漁港】&#10;一人当たり有形固定資産（償却資産）額">
          <a:extLst>
            <a:ext uri="{FF2B5EF4-FFF2-40B4-BE49-F238E27FC236}">
              <a16:creationId xmlns:a16="http://schemas.microsoft.com/office/drawing/2014/main" id="{00000000-0008-0000-0E00-0000CF010000}"/>
            </a:ext>
          </a:extLst>
        </xdr:cNvPr>
        <xdr:cNvSpPr txBox="1"/>
      </xdr:nvSpPr>
      <xdr:spPr>
        <a:xfrm>
          <a:off x="7444955" y="17540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138298</xdr:rowOff>
    </xdr:from>
    <xdr:ext cx="599010" cy="259045"/>
    <xdr:sp macro="" textlink="">
      <xdr:nvSpPr>
        <xdr:cNvPr id="464" name="n_3aveValue【港湾・漁港】&#10;一人当たり有形固定資産（償却資産）額">
          <a:extLst>
            <a:ext uri="{FF2B5EF4-FFF2-40B4-BE49-F238E27FC236}">
              <a16:creationId xmlns:a16="http://schemas.microsoft.com/office/drawing/2014/main" id="{00000000-0008-0000-0E00-0000D0010000}"/>
            </a:ext>
          </a:extLst>
        </xdr:cNvPr>
        <xdr:cNvSpPr txBox="1"/>
      </xdr:nvSpPr>
      <xdr:spPr>
        <a:xfrm>
          <a:off x="6670255" y="1757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13045</xdr:rowOff>
    </xdr:from>
    <xdr:ext cx="599010" cy="259045"/>
    <xdr:sp macro="" textlink="">
      <xdr:nvSpPr>
        <xdr:cNvPr id="465" name="n_4aveValue【港湾・漁港】&#10;一人当たり有形固定資産（償却資産）額">
          <a:extLst>
            <a:ext uri="{FF2B5EF4-FFF2-40B4-BE49-F238E27FC236}">
              <a16:creationId xmlns:a16="http://schemas.microsoft.com/office/drawing/2014/main" id="{00000000-0008-0000-0E00-0000D1010000}"/>
            </a:ext>
          </a:extLst>
        </xdr:cNvPr>
        <xdr:cNvSpPr txBox="1"/>
      </xdr:nvSpPr>
      <xdr:spPr>
        <a:xfrm>
          <a:off x="5872695" y="1761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108</xdr:row>
      <xdr:rowOff>117879</xdr:rowOff>
    </xdr:from>
    <xdr:ext cx="378565" cy="259045"/>
    <xdr:sp macro="" textlink="">
      <xdr:nvSpPr>
        <xdr:cNvPr id="466" name="n_1mainValue【港湾・漁港】&#10;一人当たり有形固定資産（償却資産）額">
          <a:extLst>
            <a:ext uri="{FF2B5EF4-FFF2-40B4-BE49-F238E27FC236}">
              <a16:creationId xmlns:a16="http://schemas.microsoft.com/office/drawing/2014/main" id="{00000000-0008-0000-0E00-0000D2010000}"/>
            </a:ext>
          </a:extLst>
        </xdr:cNvPr>
        <xdr:cNvSpPr txBox="1"/>
      </xdr:nvSpPr>
      <xdr:spPr>
        <a:xfrm>
          <a:off x="8317177" y="18222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108</xdr:row>
      <xdr:rowOff>118062</xdr:rowOff>
    </xdr:from>
    <xdr:ext cx="378565" cy="259045"/>
    <xdr:sp macro="" textlink="">
      <xdr:nvSpPr>
        <xdr:cNvPr id="467" name="n_2mainValue【港湾・漁港】&#10;一人当たり有形固定資産（償却資産）額">
          <a:extLst>
            <a:ext uri="{FF2B5EF4-FFF2-40B4-BE49-F238E27FC236}">
              <a16:creationId xmlns:a16="http://schemas.microsoft.com/office/drawing/2014/main" id="{00000000-0008-0000-0E00-0000D3010000}"/>
            </a:ext>
          </a:extLst>
        </xdr:cNvPr>
        <xdr:cNvSpPr txBox="1"/>
      </xdr:nvSpPr>
      <xdr:spPr>
        <a:xfrm>
          <a:off x="7547557" y="18223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108</xdr:row>
      <xdr:rowOff>118063</xdr:rowOff>
    </xdr:from>
    <xdr:ext cx="378565" cy="259045"/>
    <xdr:sp macro="" textlink="">
      <xdr:nvSpPr>
        <xdr:cNvPr id="468" name="n_3mainValue【港湾・漁港】&#10;一人当たり有形固定資産（償却資産）額">
          <a:extLst>
            <a:ext uri="{FF2B5EF4-FFF2-40B4-BE49-F238E27FC236}">
              <a16:creationId xmlns:a16="http://schemas.microsoft.com/office/drawing/2014/main" id="{00000000-0008-0000-0E00-0000D4010000}"/>
            </a:ext>
          </a:extLst>
        </xdr:cNvPr>
        <xdr:cNvSpPr txBox="1"/>
      </xdr:nvSpPr>
      <xdr:spPr>
        <a:xfrm>
          <a:off x="6757617" y="18223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2" name="【認定こども園・幼稚園・保育所】&#10;有形固定資産減価償却率グラフ枠">
          <a:extLst>
            <a:ext uri="{FF2B5EF4-FFF2-40B4-BE49-F238E27FC236}">
              <a16:creationId xmlns:a16="http://schemas.microsoft.com/office/drawing/2014/main" id="{00000000-0008-0000-0E00-0000EC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14375764" y="553212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4" name="【認定こども園・幼稚園・保育所】&#10;有形固定資産減価償却率最小値テキスト">
          <a:extLst>
            <a:ext uri="{FF2B5EF4-FFF2-40B4-BE49-F238E27FC236}">
              <a16:creationId xmlns:a16="http://schemas.microsoft.com/office/drawing/2014/main" id="{00000000-0008-0000-0E00-0000EE010000}"/>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96" name="【認定こども園・幼稚園・保育所】&#10;有形固定資産減価償却率最大値テキスト">
          <a:extLst>
            <a:ext uri="{FF2B5EF4-FFF2-40B4-BE49-F238E27FC236}">
              <a16:creationId xmlns:a16="http://schemas.microsoft.com/office/drawing/2014/main" id="{00000000-0008-0000-0E00-0000F0010000}"/>
            </a:ext>
          </a:extLst>
        </xdr:cNvPr>
        <xdr:cNvSpPr txBox="1"/>
      </xdr:nvSpPr>
      <xdr:spPr>
        <a:xfrm>
          <a:off x="14414500" y="531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4287500" y="5532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3827</xdr:rowOff>
    </xdr:from>
    <xdr:ext cx="405111" cy="259045"/>
    <xdr:sp macro="" textlink="">
      <xdr:nvSpPr>
        <xdr:cNvPr id="498" name="【認定こども園・幼稚園・保育所】&#10;有形固定資産減価償却率平均値テキスト">
          <a:extLst>
            <a:ext uri="{FF2B5EF4-FFF2-40B4-BE49-F238E27FC236}">
              <a16:creationId xmlns:a16="http://schemas.microsoft.com/office/drawing/2014/main" id="{00000000-0008-0000-0E00-0000F2010000}"/>
            </a:ext>
          </a:extLst>
        </xdr:cNvPr>
        <xdr:cNvSpPr txBox="1"/>
      </xdr:nvSpPr>
      <xdr:spPr>
        <a:xfrm>
          <a:off x="14414500" y="6206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99" name="フローチャート: 判断 498">
          <a:extLst>
            <a:ext uri="{FF2B5EF4-FFF2-40B4-BE49-F238E27FC236}">
              <a16:creationId xmlns:a16="http://schemas.microsoft.com/office/drawing/2014/main" id="{00000000-0008-0000-0E00-0000F3010000}"/>
            </a:ext>
          </a:extLst>
        </xdr:cNvPr>
        <xdr:cNvSpPr/>
      </xdr:nvSpPr>
      <xdr:spPr>
        <a:xfrm>
          <a:off x="14325600" y="622808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500" name="フローチャート: 判断 499">
          <a:extLst>
            <a:ext uri="{FF2B5EF4-FFF2-40B4-BE49-F238E27FC236}">
              <a16:creationId xmlns:a16="http://schemas.microsoft.com/office/drawing/2014/main" id="{00000000-0008-0000-0E00-0000F4010000}"/>
            </a:ext>
          </a:extLst>
        </xdr:cNvPr>
        <xdr:cNvSpPr/>
      </xdr:nvSpPr>
      <xdr:spPr>
        <a:xfrm>
          <a:off x="13578840" y="6148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501" name="フローチャート: 判断 500">
          <a:extLst>
            <a:ext uri="{FF2B5EF4-FFF2-40B4-BE49-F238E27FC236}">
              <a16:creationId xmlns:a16="http://schemas.microsoft.com/office/drawing/2014/main" id="{00000000-0008-0000-0E00-0000F5010000}"/>
            </a:ext>
          </a:extLst>
        </xdr:cNvPr>
        <xdr:cNvSpPr/>
      </xdr:nvSpPr>
      <xdr:spPr>
        <a:xfrm>
          <a:off x="12804140" y="6123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502" name="フローチャート: 判断 501">
          <a:extLst>
            <a:ext uri="{FF2B5EF4-FFF2-40B4-BE49-F238E27FC236}">
              <a16:creationId xmlns:a16="http://schemas.microsoft.com/office/drawing/2014/main" id="{00000000-0008-0000-0E00-0000F6010000}"/>
            </a:ext>
          </a:extLst>
        </xdr:cNvPr>
        <xdr:cNvSpPr/>
      </xdr:nvSpPr>
      <xdr:spPr>
        <a:xfrm>
          <a:off x="12029440" y="61118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503" name="フローチャート: 判断 502">
          <a:extLst>
            <a:ext uri="{FF2B5EF4-FFF2-40B4-BE49-F238E27FC236}">
              <a16:creationId xmlns:a16="http://schemas.microsoft.com/office/drawing/2014/main" id="{00000000-0008-0000-0E00-0000F7010000}"/>
            </a:ext>
          </a:extLst>
        </xdr:cNvPr>
        <xdr:cNvSpPr/>
      </xdr:nvSpPr>
      <xdr:spPr>
        <a:xfrm>
          <a:off x="11231880" y="61309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166370</xdr:rowOff>
    </xdr:from>
    <xdr:to>
      <xdr:col>85</xdr:col>
      <xdr:colOff>177800</xdr:colOff>
      <xdr:row>36</xdr:row>
      <xdr:rowOff>96520</xdr:rowOff>
    </xdr:to>
    <xdr:sp macro="" textlink="">
      <xdr:nvSpPr>
        <xdr:cNvPr id="509" name="楕円 508">
          <a:extLst>
            <a:ext uri="{FF2B5EF4-FFF2-40B4-BE49-F238E27FC236}">
              <a16:creationId xmlns:a16="http://schemas.microsoft.com/office/drawing/2014/main" id="{00000000-0008-0000-0E00-0000FD010000}"/>
            </a:ext>
          </a:extLst>
        </xdr:cNvPr>
        <xdr:cNvSpPr/>
      </xdr:nvSpPr>
      <xdr:spPr>
        <a:xfrm>
          <a:off x="14325600" y="60337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17797</xdr:rowOff>
    </xdr:from>
    <xdr:ext cx="405111" cy="259045"/>
    <xdr:sp macro="" textlink="">
      <xdr:nvSpPr>
        <xdr:cNvPr id="510" name="【認定こども園・幼稚園・保育所】&#10;有形固定資産減価償却率該当値テキスト">
          <a:extLst>
            <a:ext uri="{FF2B5EF4-FFF2-40B4-BE49-F238E27FC236}">
              <a16:creationId xmlns:a16="http://schemas.microsoft.com/office/drawing/2014/main" id="{00000000-0008-0000-0E00-0000FE010000}"/>
            </a:ext>
          </a:extLst>
        </xdr:cNvPr>
        <xdr:cNvSpPr txBox="1"/>
      </xdr:nvSpPr>
      <xdr:spPr>
        <a:xfrm>
          <a:off x="14414500"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124460</xdr:rowOff>
    </xdr:from>
    <xdr:to>
      <xdr:col>81</xdr:col>
      <xdr:colOff>101600</xdr:colOff>
      <xdr:row>36</xdr:row>
      <xdr:rowOff>54610</xdr:rowOff>
    </xdr:to>
    <xdr:sp macro="" textlink="">
      <xdr:nvSpPr>
        <xdr:cNvPr id="511" name="楕円 510">
          <a:extLst>
            <a:ext uri="{FF2B5EF4-FFF2-40B4-BE49-F238E27FC236}">
              <a16:creationId xmlns:a16="http://schemas.microsoft.com/office/drawing/2014/main" id="{00000000-0008-0000-0E00-0000FF010000}"/>
            </a:ext>
          </a:extLst>
        </xdr:cNvPr>
        <xdr:cNvSpPr/>
      </xdr:nvSpPr>
      <xdr:spPr>
        <a:xfrm>
          <a:off x="13578840" y="5991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3810</xdr:rowOff>
    </xdr:from>
    <xdr:to>
      <xdr:col>85</xdr:col>
      <xdr:colOff>127000</xdr:colOff>
      <xdr:row>36</xdr:row>
      <xdr:rowOff>45720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3629640" y="6038850"/>
          <a:ext cx="7467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27305</xdr:rowOff>
    </xdr:from>
    <xdr:to>
      <xdr:col>76</xdr:col>
      <xdr:colOff>165100</xdr:colOff>
      <xdr:row>35</xdr:row>
      <xdr:rowOff>128905</xdr:rowOff>
    </xdr:to>
    <xdr:sp macro="" textlink="">
      <xdr:nvSpPr>
        <xdr:cNvPr id="513" name="楕円 512">
          <a:extLst>
            <a:ext uri="{FF2B5EF4-FFF2-40B4-BE49-F238E27FC236}">
              <a16:creationId xmlns:a16="http://schemas.microsoft.com/office/drawing/2014/main" id="{00000000-0008-0000-0E00-000001020000}"/>
            </a:ext>
          </a:extLst>
        </xdr:cNvPr>
        <xdr:cNvSpPr/>
      </xdr:nvSpPr>
      <xdr:spPr>
        <a:xfrm>
          <a:off x="1280414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78105</xdr:rowOff>
    </xdr:from>
    <xdr:to>
      <xdr:col>81</xdr:col>
      <xdr:colOff>50800</xdr:colOff>
      <xdr:row>36</xdr:row>
      <xdr:rowOff>3810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854940" y="5945505"/>
          <a:ext cx="7747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118745</xdr:rowOff>
    </xdr:from>
    <xdr:to>
      <xdr:col>72</xdr:col>
      <xdr:colOff>38100</xdr:colOff>
      <xdr:row>35</xdr:row>
      <xdr:rowOff>48895</xdr:rowOff>
    </xdr:to>
    <xdr:sp macro="" textlink="">
      <xdr:nvSpPr>
        <xdr:cNvPr id="515" name="楕円 514">
          <a:extLst>
            <a:ext uri="{FF2B5EF4-FFF2-40B4-BE49-F238E27FC236}">
              <a16:creationId xmlns:a16="http://schemas.microsoft.com/office/drawing/2014/main" id="{00000000-0008-0000-0E00-000003020000}"/>
            </a:ext>
          </a:extLst>
        </xdr:cNvPr>
        <xdr:cNvSpPr/>
      </xdr:nvSpPr>
      <xdr:spPr>
        <a:xfrm>
          <a:off x="12029440" y="58185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169545</xdr:rowOff>
    </xdr:from>
    <xdr:to>
      <xdr:col>76</xdr:col>
      <xdr:colOff>114300</xdr:colOff>
      <xdr:row>35</xdr:row>
      <xdr:rowOff>78105</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072620" y="5869305"/>
          <a:ext cx="7823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34307</xdr:rowOff>
    </xdr:from>
    <xdr:ext cx="405111" cy="259045"/>
    <xdr:sp macro="" textlink="">
      <xdr:nvSpPr>
        <xdr:cNvPr id="517" name="n_1aveValue【認定こども園・幼稚園・保育所】&#10;有形固定資産減価償却率">
          <a:extLst>
            <a:ext uri="{FF2B5EF4-FFF2-40B4-BE49-F238E27FC236}">
              <a16:creationId xmlns:a16="http://schemas.microsoft.com/office/drawing/2014/main" id="{00000000-0008-0000-0E00-000005020000}"/>
            </a:ext>
          </a:extLst>
        </xdr:cNvPr>
        <xdr:cNvSpPr txBox="1"/>
      </xdr:nvSpPr>
      <xdr:spPr>
        <a:xfrm>
          <a:off x="13437244" y="6236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9542</xdr:rowOff>
    </xdr:from>
    <xdr:ext cx="405111" cy="259045"/>
    <xdr:sp macro="" textlink="">
      <xdr:nvSpPr>
        <xdr:cNvPr id="518" name="n_2aveValue【認定こども園・幼稚園・保育所】&#10;有形固定資産減価償却率">
          <a:extLst>
            <a:ext uri="{FF2B5EF4-FFF2-40B4-BE49-F238E27FC236}">
              <a16:creationId xmlns:a16="http://schemas.microsoft.com/office/drawing/2014/main" id="{00000000-0008-0000-0E00-000006020000}"/>
            </a:ext>
          </a:extLst>
        </xdr:cNvPr>
        <xdr:cNvSpPr txBox="1"/>
      </xdr:nvSpPr>
      <xdr:spPr>
        <a:xfrm>
          <a:off x="12675244" y="621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169562</xdr:rowOff>
    </xdr:from>
    <xdr:ext cx="405111" cy="259045"/>
    <xdr:sp macro="" textlink="">
      <xdr:nvSpPr>
        <xdr:cNvPr id="519" name="n_3aveValue【認定こども園・幼稚園・保育所】&#10;有形固定資産減価償却率">
          <a:extLst>
            <a:ext uri="{FF2B5EF4-FFF2-40B4-BE49-F238E27FC236}">
              <a16:creationId xmlns:a16="http://schemas.microsoft.com/office/drawing/2014/main" id="{00000000-0008-0000-0E00-000007020000}"/>
            </a:ext>
          </a:extLst>
        </xdr:cNvPr>
        <xdr:cNvSpPr txBox="1"/>
      </xdr:nvSpPr>
      <xdr:spPr>
        <a:xfrm>
          <a:off x="11900544" y="620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520" name="n_4aveValue【認定こども園・幼稚園・保育所】&#10;有形固定資産減価償却率">
          <a:extLst>
            <a:ext uri="{FF2B5EF4-FFF2-40B4-BE49-F238E27FC236}">
              <a16:creationId xmlns:a16="http://schemas.microsoft.com/office/drawing/2014/main" id="{00000000-0008-0000-0E00-000008020000}"/>
            </a:ext>
          </a:extLst>
        </xdr:cNvPr>
        <xdr:cNvSpPr txBox="1"/>
      </xdr:nvSpPr>
      <xdr:spPr>
        <a:xfrm>
          <a:off x="1110298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71137</xdr:rowOff>
    </xdr:from>
    <xdr:ext cx="405111" cy="259045"/>
    <xdr:sp macro="" textlink="">
      <xdr:nvSpPr>
        <xdr:cNvPr id="521" name="n_1mainValue【認定こども園・幼稚園・保育所】&#10;有形固定資産減価償却率">
          <a:extLst>
            <a:ext uri="{FF2B5EF4-FFF2-40B4-BE49-F238E27FC236}">
              <a16:creationId xmlns:a16="http://schemas.microsoft.com/office/drawing/2014/main" id="{00000000-0008-0000-0E00-000009020000}"/>
            </a:ext>
          </a:extLst>
        </xdr:cNvPr>
        <xdr:cNvSpPr txBox="1"/>
      </xdr:nvSpPr>
      <xdr:spPr>
        <a:xfrm>
          <a:off x="13437244"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145432</xdr:rowOff>
    </xdr:from>
    <xdr:ext cx="405111" cy="259045"/>
    <xdr:sp macro="" textlink="">
      <xdr:nvSpPr>
        <xdr:cNvPr id="522" name="n_2mainValue【認定こども園・幼稚園・保育所】&#10;有形固定資産減価償却率">
          <a:extLst>
            <a:ext uri="{FF2B5EF4-FFF2-40B4-BE49-F238E27FC236}">
              <a16:creationId xmlns:a16="http://schemas.microsoft.com/office/drawing/2014/main" id="{00000000-0008-0000-0E00-00000A020000}"/>
            </a:ext>
          </a:extLst>
        </xdr:cNvPr>
        <xdr:cNvSpPr txBox="1"/>
      </xdr:nvSpPr>
      <xdr:spPr>
        <a:xfrm>
          <a:off x="12675244" y="567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65422</xdr:rowOff>
    </xdr:from>
    <xdr:ext cx="405111" cy="259045"/>
    <xdr:sp macro="" textlink="">
      <xdr:nvSpPr>
        <xdr:cNvPr id="523" name="n_3mainValue【認定こども園・幼稚園・保育所】&#10;有形固定資産減価償却率">
          <a:extLst>
            <a:ext uri="{FF2B5EF4-FFF2-40B4-BE49-F238E27FC236}">
              <a16:creationId xmlns:a16="http://schemas.microsoft.com/office/drawing/2014/main" id="{00000000-0008-0000-0E00-00000B020000}"/>
            </a:ext>
          </a:extLst>
        </xdr:cNvPr>
        <xdr:cNvSpPr txBox="1"/>
      </xdr:nvSpPr>
      <xdr:spPr>
        <a:xfrm>
          <a:off x="11900544" y="559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4" name="【認定こども園・幼稚園・保育所】&#10;一人当たり面積グラフ枠">
          <a:extLst>
            <a:ext uri="{FF2B5EF4-FFF2-40B4-BE49-F238E27FC236}">
              <a16:creationId xmlns:a16="http://schemas.microsoft.com/office/drawing/2014/main" id="{00000000-0008-0000-0E00-000020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flipV="1">
          <a:off x="19509104" y="5541112"/>
          <a:ext cx="0" cy="1399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546" name="【認定こども園・幼稚園・保育所】&#10;一人当たり面積最小値テキスト">
          <a:extLst>
            <a:ext uri="{FF2B5EF4-FFF2-40B4-BE49-F238E27FC236}">
              <a16:creationId xmlns:a16="http://schemas.microsoft.com/office/drawing/2014/main" id="{00000000-0008-0000-0E00-000022020000}"/>
            </a:ext>
          </a:extLst>
        </xdr:cNvPr>
        <xdr:cNvSpPr txBox="1"/>
      </xdr:nvSpPr>
      <xdr:spPr>
        <a:xfrm>
          <a:off x="19547840" y="694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9443700" y="69407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548" name="【認定こども園・幼稚園・保育所】&#10;一人当たり面積最大値テキスト">
          <a:extLst>
            <a:ext uri="{FF2B5EF4-FFF2-40B4-BE49-F238E27FC236}">
              <a16:creationId xmlns:a16="http://schemas.microsoft.com/office/drawing/2014/main" id="{00000000-0008-0000-0E00-000024020000}"/>
            </a:ext>
          </a:extLst>
        </xdr:cNvPr>
        <xdr:cNvSpPr txBox="1"/>
      </xdr:nvSpPr>
      <xdr:spPr>
        <a:xfrm>
          <a:off x="19547840" y="532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9443700" y="55411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550" name="【認定こども園・幼稚園・保育所】&#10;一人当たり面積平均値テキスト">
          <a:extLst>
            <a:ext uri="{FF2B5EF4-FFF2-40B4-BE49-F238E27FC236}">
              <a16:creationId xmlns:a16="http://schemas.microsoft.com/office/drawing/2014/main" id="{00000000-0008-0000-0E00-000026020000}"/>
            </a:ext>
          </a:extLst>
        </xdr:cNvPr>
        <xdr:cNvSpPr txBox="1"/>
      </xdr:nvSpPr>
      <xdr:spPr>
        <a:xfrm>
          <a:off x="19547840" y="6662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551" name="フローチャート: 判断 550">
          <a:extLst>
            <a:ext uri="{FF2B5EF4-FFF2-40B4-BE49-F238E27FC236}">
              <a16:creationId xmlns:a16="http://schemas.microsoft.com/office/drawing/2014/main" id="{00000000-0008-0000-0E00-000027020000}"/>
            </a:ext>
          </a:extLst>
        </xdr:cNvPr>
        <xdr:cNvSpPr/>
      </xdr:nvSpPr>
      <xdr:spPr>
        <a:xfrm>
          <a:off x="19458940" y="66845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552" name="フローチャート: 判断 551">
          <a:extLst>
            <a:ext uri="{FF2B5EF4-FFF2-40B4-BE49-F238E27FC236}">
              <a16:creationId xmlns:a16="http://schemas.microsoft.com/office/drawing/2014/main" id="{00000000-0008-0000-0E00-000028020000}"/>
            </a:ext>
          </a:extLst>
        </xdr:cNvPr>
        <xdr:cNvSpPr/>
      </xdr:nvSpPr>
      <xdr:spPr>
        <a:xfrm>
          <a:off x="18735040" y="66826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553" name="フローチャート: 判断 552">
          <a:extLst>
            <a:ext uri="{FF2B5EF4-FFF2-40B4-BE49-F238E27FC236}">
              <a16:creationId xmlns:a16="http://schemas.microsoft.com/office/drawing/2014/main" id="{00000000-0008-0000-0E00-000029020000}"/>
            </a:ext>
          </a:extLst>
        </xdr:cNvPr>
        <xdr:cNvSpPr/>
      </xdr:nvSpPr>
      <xdr:spPr>
        <a:xfrm>
          <a:off x="1793748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554" name="フローチャート: 判断 553">
          <a:extLst>
            <a:ext uri="{FF2B5EF4-FFF2-40B4-BE49-F238E27FC236}">
              <a16:creationId xmlns:a16="http://schemas.microsoft.com/office/drawing/2014/main" id="{00000000-0008-0000-0E00-00002A020000}"/>
            </a:ext>
          </a:extLst>
        </xdr:cNvPr>
        <xdr:cNvSpPr/>
      </xdr:nvSpPr>
      <xdr:spPr>
        <a:xfrm>
          <a:off x="17162780" y="67073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555" name="フローチャート: 判断 554">
          <a:extLst>
            <a:ext uri="{FF2B5EF4-FFF2-40B4-BE49-F238E27FC236}">
              <a16:creationId xmlns:a16="http://schemas.microsoft.com/office/drawing/2014/main" id="{00000000-0008-0000-0E00-00002B020000}"/>
            </a:ext>
          </a:extLst>
        </xdr:cNvPr>
        <xdr:cNvSpPr/>
      </xdr:nvSpPr>
      <xdr:spPr>
        <a:xfrm>
          <a:off x="16388080" y="67172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106782</xdr:rowOff>
    </xdr:from>
    <xdr:to>
      <xdr:col>116</xdr:col>
      <xdr:colOff>114300</xdr:colOff>
      <xdr:row>39</xdr:row>
      <xdr:rowOff>36932</xdr:rowOff>
    </xdr:to>
    <xdr:sp macro="" textlink="">
      <xdr:nvSpPr>
        <xdr:cNvPr id="561" name="楕円 560">
          <a:extLst>
            <a:ext uri="{FF2B5EF4-FFF2-40B4-BE49-F238E27FC236}">
              <a16:creationId xmlns:a16="http://schemas.microsoft.com/office/drawing/2014/main" id="{00000000-0008-0000-0E00-000031020000}"/>
            </a:ext>
          </a:extLst>
        </xdr:cNvPr>
        <xdr:cNvSpPr/>
      </xdr:nvSpPr>
      <xdr:spPr>
        <a:xfrm>
          <a:off x="19458940" y="64771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129659</xdr:rowOff>
    </xdr:from>
    <xdr:ext cx="469744" cy="259045"/>
    <xdr:sp macro="" textlink="">
      <xdr:nvSpPr>
        <xdr:cNvPr id="562" name="【認定こども園・幼稚園・保育所】&#10;一人当たり面積該当値テキスト">
          <a:extLst>
            <a:ext uri="{FF2B5EF4-FFF2-40B4-BE49-F238E27FC236}">
              <a16:creationId xmlns:a16="http://schemas.microsoft.com/office/drawing/2014/main" id="{00000000-0008-0000-0E00-000032020000}"/>
            </a:ext>
          </a:extLst>
        </xdr:cNvPr>
        <xdr:cNvSpPr txBox="1"/>
      </xdr:nvSpPr>
      <xdr:spPr>
        <a:xfrm>
          <a:off x="19547840" y="633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4369</xdr:rowOff>
    </xdr:from>
    <xdr:to>
      <xdr:col>112</xdr:col>
      <xdr:colOff>38100</xdr:colOff>
      <xdr:row>38</xdr:row>
      <xdr:rowOff>105969</xdr:rowOff>
    </xdr:to>
    <xdr:sp macro="" textlink="">
      <xdr:nvSpPr>
        <xdr:cNvPr id="563" name="楕円 562">
          <a:extLst>
            <a:ext uri="{FF2B5EF4-FFF2-40B4-BE49-F238E27FC236}">
              <a16:creationId xmlns:a16="http://schemas.microsoft.com/office/drawing/2014/main" id="{00000000-0008-0000-0E00-000033020000}"/>
            </a:ext>
          </a:extLst>
        </xdr:cNvPr>
        <xdr:cNvSpPr/>
      </xdr:nvSpPr>
      <xdr:spPr>
        <a:xfrm>
          <a:off x="18735040" y="63746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55169</xdr:rowOff>
    </xdr:from>
    <xdr:to>
      <xdr:col>116</xdr:col>
      <xdr:colOff>63500</xdr:colOff>
      <xdr:row>38</xdr:row>
      <xdr:rowOff>157582</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8778220" y="6425489"/>
          <a:ext cx="731520" cy="10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81179</xdr:rowOff>
    </xdr:from>
    <xdr:to>
      <xdr:col>107</xdr:col>
      <xdr:colOff>101600</xdr:colOff>
      <xdr:row>39</xdr:row>
      <xdr:rowOff>11329</xdr:rowOff>
    </xdr:to>
    <xdr:sp macro="" textlink="">
      <xdr:nvSpPr>
        <xdr:cNvPr id="565" name="楕円 564">
          <a:extLst>
            <a:ext uri="{FF2B5EF4-FFF2-40B4-BE49-F238E27FC236}">
              <a16:creationId xmlns:a16="http://schemas.microsoft.com/office/drawing/2014/main" id="{00000000-0008-0000-0E00-000035020000}"/>
            </a:ext>
          </a:extLst>
        </xdr:cNvPr>
        <xdr:cNvSpPr/>
      </xdr:nvSpPr>
      <xdr:spPr>
        <a:xfrm>
          <a:off x="17937480" y="6451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55169</xdr:rowOff>
    </xdr:from>
    <xdr:to>
      <xdr:col>111</xdr:col>
      <xdr:colOff>177800</xdr:colOff>
      <xdr:row>38</xdr:row>
      <xdr:rowOff>131979</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flipV="1">
          <a:off x="17988280" y="6425489"/>
          <a:ext cx="789940" cy="7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87579</xdr:rowOff>
    </xdr:from>
    <xdr:to>
      <xdr:col>102</xdr:col>
      <xdr:colOff>165100</xdr:colOff>
      <xdr:row>39</xdr:row>
      <xdr:rowOff>17729</xdr:rowOff>
    </xdr:to>
    <xdr:sp macro="" textlink="">
      <xdr:nvSpPr>
        <xdr:cNvPr id="567" name="楕円 566">
          <a:extLst>
            <a:ext uri="{FF2B5EF4-FFF2-40B4-BE49-F238E27FC236}">
              <a16:creationId xmlns:a16="http://schemas.microsoft.com/office/drawing/2014/main" id="{00000000-0008-0000-0E00-000037020000}"/>
            </a:ext>
          </a:extLst>
        </xdr:cNvPr>
        <xdr:cNvSpPr/>
      </xdr:nvSpPr>
      <xdr:spPr>
        <a:xfrm>
          <a:off x="17162780" y="64578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131979</xdr:rowOff>
    </xdr:from>
    <xdr:to>
      <xdr:col>107</xdr:col>
      <xdr:colOff>50800</xdr:colOff>
      <xdr:row>38</xdr:row>
      <xdr:rowOff>138379</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flipV="1">
          <a:off x="17213580" y="6502299"/>
          <a:ext cx="7747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66006</xdr:rowOff>
    </xdr:from>
    <xdr:ext cx="469744" cy="259045"/>
    <xdr:sp macro="" textlink="">
      <xdr:nvSpPr>
        <xdr:cNvPr id="569" name="n_1aveValue【認定こども園・幼稚園・保育所】&#10;一人当たり面積">
          <a:extLst>
            <a:ext uri="{FF2B5EF4-FFF2-40B4-BE49-F238E27FC236}">
              <a16:creationId xmlns:a16="http://schemas.microsoft.com/office/drawing/2014/main" id="{00000000-0008-0000-0E00-000039020000}"/>
            </a:ext>
          </a:extLst>
        </xdr:cNvPr>
        <xdr:cNvSpPr txBox="1"/>
      </xdr:nvSpPr>
      <xdr:spPr>
        <a:xfrm>
          <a:off x="18561127" y="677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570" name="n_2aveValue【認定こども園・幼稚園・保育所】&#10;一人当たり面積">
          <a:extLst>
            <a:ext uri="{FF2B5EF4-FFF2-40B4-BE49-F238E27FC236}">
              <a16:creationId xmlns:a16="http://schemas.microsoft.com/office/drawing/2014/main" id="{00000000-0008-0000-0E00-00003A020000}"/>
            </a:ext>
          </a:extLst>
        </xdr:cNvPr>
        <xdr:cNvSpPr txBox="1"/>
      </xdr:nvSpPr>
      <xdr:spPr>
        <a:xfrm>
          <a:off x="1777626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90695</xdr:rowOff>
    </xdr:from>
    <xdr:ext cx="469744" cy="259045"/>
    <xdr:sp macro="" textlink="">
      <xdr:nvSpPr>
        <xdr:cNvPr id="571" name="n_3aveValue【認定こども園・幼稚園・保育所】&#10;一人当たり面積">
          <a:extLst>
            <a:ext uri="{FF2B5EF4-FFF2-40B4-BE49-F238E27FC236}">
              <a16:creationId xmlns:a16="http://schemas.microsoft.com/office/drawing/2014/main" id="{00000000-0008-0000-0E00-00003B020000}"/>
            </a:ext>
          </a:extLst>
        </xdr:cNvPr>
        <xdr:cNvSpPr txBox="1"/>
      </xdr:nvSpPr>
      <xdr:spPr>
        <a:xfrm>
          <a:off x="17001567" y="67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129811</xdr:rowOff>
    </xdr:from>
    <xdr:ext cx="469744" cy="259045"/>
    <xdr:sp macro="" textlink="">
      <xdr:nvSpPr>
        <xdr:cNvPr id="572" name="n_4aveValue【認定こども園・幼稚園・保育所】&#10;一人当たり面積">
          <a:extLst>
            <a:ext uri="{FF2B5EF4-FFF2-40B4-BE49-F238E27FC236}">
              <a16:creationId xmlns:a16="http://schemas.microsoft.com/office/drawing/2014/main" id="{00000000-0008-0000-0E00-00003C020000}"/>
            </a:ext>
          </a:extLst>
        </xdr:cNvPr>
        <xdr:cNvSpPr txBox="1"/>
      </xdr:nvSpPr>
      <xdr:spPr>
        <a:xfrm>
          <a:off x="16226867" y="65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122496</xdr:rowOff>
    </xdr:from>
    <xdr:ext cx="469744" cy="259045"/>
    <xdr:sp macro="" textlink="">
      <xdr:nvSpPr>
        <xdr:cNvPr id="573" name="n_1mainValue【認定こども園・幼稚園・保育所】&#10;一人当たり面積">
          <a:extLst>
            <a:ext uri="{FF2B5EF4-FFF2-40B4-BE49-F238E27FC236}">
              <a16:creationId xmlns:a16="http://schemas.microsoft.com/office/drawing/2014/main" id="{00000000-0008-0000-0E00-00003D020000}"/>
            </a:ext>
          </a:extLst>
        </xdr:cNvPr>
        <xdr:cNvSpPr txBox="1"/>
      </xdr:nvSpPr>
      <xdr:spPr>
        <a:xfrm>
          <a:off x="18561127" y="615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27855</xdr:rowOff>
    </xdr:from>
    <xdr:ext cx="469744" cy="259045"/>
    <xdr:sp macro="" textlink="">
      <xdr:nvSpPr>
        <xdr:cNvPr id="574" name="n_2mainValue【認定こども園・幼稚園・保育所】&#10;一人当たり面積">
          <a:extLst>
            <a:ext uri="{FF2B5EF4-FFF2-40B4-BE49-F238E27FC236}">
              <a16:creationId xmlns:a16="http://schemas.microsoft.com/office/drawing/2014/main" id="{00000000-0008-0000-0E00-00003E020000}"/>
            </a:ext>
          </a:extLst>
        </xdr:cNvPr>
        <xdr:cNvSpPr txBox="1"/>
      </xdr:nvSpPr>
      <xdr:spPr>
        <a:xfrm>
          <a:off x="17776267" y="623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34256</xdr:rowOff>
    </xdr:from>
    <xdr:ext cx="469744" cy="259045"/>
    <xdr:sp macro="" textlink="">
      <xdr:nvSpPr>
        <xdr:cNvPr id="575" name="n_3mainValue【認定こども園・幼稚園・保育所】&#10;一人当たり面積">
          <a:extLst>
            <a:ext uri="{FF2B5EF4-FFF2-40B4-BE49-F238E27FC236}">
              <a16:creationId xmlns:a16="http://schemas.microsoft.com/office/drawing/2014/main" id="{00000000-0008-0000-0E00-00003F020000}"/>
            </a:ext>
          </a:extLst>
        </xdr:cNvPr>
        <xdr:cNvSpPr txBox="1"/>
      </xdr:nvSpPr>
      <xdr:spPr>
        <a:xfrm>
          <a:off x="17001567" y="6236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0" name="【学校施設】&#10;有形固定資産減価償却率グラフ枠">
          <a:extLst>
            <a:ext uri="{FF2B5EF4-FFF2-40B4-BE49-F238E27FC236}">
              <a16:creationId xmlns:a16="http://schemas.microsoft.com/office/drawing/2014/main" id="{00000000-0008-0000-0E00-000058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flipV="1">
          <a:off x="14375764" y="9453155"/>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602" name="【学校施設】&#10;有形固定資産減価償却率最小値テキスト">
          <a:extLst>
            <a:ext uri="{FF2B5EF4-FFF2-40B4-BE49-F238E27FC236}">
              <a16:creationId xmlns:a16="http://schemas.microsoft.com/office/drawing/2014/main" id="{00000000-0008-0000-0E00-00005A020000}"/>
            </a:ext>
          </a:extLst>
        </xdr:cNvPr>
        <xdr:cNvSpPr txBox="1"/>
      </xdr:nvSpPr>
      <xdr:spPr>
        <a:xfrm>
          <a:off x="14414500" y="1077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4287500" y="107714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604" name="【学校施設】&#10;有形固定資産減価償却率最大値テキスト">
          <a:extLst>
            <a:ext uri="{FF2B5EF4-FFF2-40B4-BE49-F238E27FC236}">
              <a16:creationId xmlns:a16="http://schemas.microsoft.com/office/drawing/2014/main" id="{00000000-0008-0000-0E00-00005C020000}"/>
            </a:ext>
          </a:extLst>
        </xdr:cNvPr>
        <xdr:cNvSpPr txBox="1"/>
      </xdr:nvSpPr>
      <xdr:spPr>
        <a:xfrm>
          <a:off x="14414500" y="9232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4287500" y="9453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606" name="【学校施設】&#10;有形固定資産減価償却率平均値テキスト">
          <a:extLst>
            <a:ext uri="{FF2B5EF4-FFF2-40B4-BE49-F238E27FC236}">
              <a16:creationId xmlns:a16="http://schemas.microsoft.com/office/drawing/2014/main" id="{00000000-0008-0000-0E00-00005E020000}"/>
            </a:ext>
          </a:extLst>
        </xdr:cNvPr>
        <xdr:cNvSpPr txBox="1"/>
      </xdr:nvSpPr>
      <xdr:spPr>
        <a:xfrm>
          <a:off x="14414500" y="1017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607" name="フローチャート: 判断 606">
          <a:extLst>
            <a:ext uri="{FF2B5EF4-FFF2-40B4-BE49-F238E27FC236}">
              <a16:creationId xmlns:a16="http://schemas.microsoft.com/office/drawing/2014/main" id="{00000000-0008-0000-0E00-00005F020000}"/>
            </a:ext>
          </a:extLst>
        </xdr:cNvPr>
        <xdr:cNvSpPr/>
      </xdr:nvSpPr>
      <xdr:spPr>
        <a:xfrm>
          <a:off x="14325600" y="1019864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608" name="フローチャート: 判断 607">
          <a:extLst>
            <a:ext uri="{FF2B5EF4-FFF2-40B4-BE49-F238E27FC236}">
              <a16:creationId xmlns:a16="http://schemas.microsoft.com/office/drawing/2014/main" id="{00000000-0008-0000-0E00-000060020000}"/>
            </a:ext>
          </a:extLst>
        </xdr:cNvPr>
        <xdr:cNvSpPr/>
      </xdr:nvSpPr>
      <xdr:spPr>
        <a:xfrm>
          <a:off x="13578840" y="102117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609" name="フローチャート: 判断 608">
          <a:extLst>
            <a:ext uri="{FF2B5EF4-FFF2-40B4-BE49-F238E27FC236}">
              <a16:creationId xmlns:a16="http://schemas.microsoft.com/office/drawing/2014/main" id="{00000000-0008-0000-0E00-000061020000}"/>
            </a:ext>
          </a:extLst>
        </xdr:cNvPr>
        <xdr:cNvSpPr/>
      </xdr:nvSpPr>
      <xdr:spPr>
        <a:xfrm>
          <a:off x="12804140" y="101888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610" name="フローチャート: 判断 609">
          <a:extLst>
            <a:ext uri="{FF2B5EF4-FFF2-40B4-BE49-F238E27FC236}">
              <a16:creationId xmlns:a16="http://schemas.microsoft.com/office/drawing/2014/main" id="{00000000-0008-0000-0E00-000062020000}"/>
            </a:ext>
          </a:extLst>
        </xdr:cNvPr>
        <xdr:cNvSpPr/>
      </xdr:nvSpPr>
      <xdr:spPr>
        <a:xfrm>
          <a:off x="12029440" y="101512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611" name="フローチャート: 判断 610">
          <a:extLst>
            <a:ext uri="{FF2B5EF4-FFF2-40B4-BE49-F238E27FC236}">
              <a16:creationId xmlns:a16="http://schemas.microsoft.com/office/drawing/2014/main" id="{00000000-0008-0000-0E00-000063020000}"/>
            </a:ext>
          </a:extLst>
        </xdr:cNvPr>
        <xdr:cNvSpPr/>
      </xdr:nvSpPr>
      <xdr:spPr>
        <a:xfrm>
          <a:off x="11231880" y="101463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114119</xdr:rowOff>
    </xdr:from>
    <xdr:to>
      <xdr:col>85</xdr:col>
      <xdr:colOff>177800</xdr:colOff>
      <xdr:row>59</xdr:row>
      <xdr:rowOff>44269</xdr:rowOff>
    </xdr:to>
    <xdr:sp macro="" textlink="">
      <xdr:nvSpPr>
        <xdr:cNvPr id="617" name="楕円 616">
          <a:extLst>
            <a:ext uri="{FF2B5EF4-FFF2-40B4-BE49-F238E27FC236}">
              <a16:creationId xmlns:a16="http://schemas.microsoft.com/office/drawing/2014/main" id="{00000000-0008-0000-0E00-000069020000}"/>
            </a:ext>
          </a:extLst>
        </xdr:cNvPr>
        <xdr:cNvSpPr/>
      </xdr:nvSpPr>
      <xdr:spPr>
        <a:xfrm>
          <a:off x="14325600" y="983723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136996</xdr:rowOff>
    </xdr:from>
    <xdr:ext cx="405111" cy="259045"/>
    <xdr:sp macro="" textlink="">
      <xdr:nvSpPr>
        <xdr:cNvPr id="618" name="【学校施設】&#10;有形固定資産減価償却率該当値テキスト">
          <a:extLst>
            <a:ext uri="{FF2B5EF4-FFF2-40B4-BE49-F238E27FC236}">
              <a16:creationId xmlns:a16="http://schemas.microsoft.com/office/drawing/2014/main" id="{00000000-0008-0000-0E00-00006A020000}"/>
            </a:ext>
          </a:extLst>
        </xdr:cNvPr>
        <xdr:cNvSpPr txBox="1"/>
      </xdr:nvSpPr>
      <xdr:spPr>
        <a:xfrm>
          <a:off x="14414500" y="969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97790</xdr:rowOff>
    </xdr:from>
    <xdr:to>
      <xdr:col>81</xdr:col>
      <xdr:colOff>101600</xdr:colOff>
      <xdr:row>59</xdr:row>
      <xdr:rowOff>27940</xdr:rowOff>
    </xdr:to>
    <xdr:sp macro="" textlink="">
      <xdr:nvSpPr>
        <xdr:cNvPr id="619" name="楕円 618">
          <a:extLst>
            <a:ext uri="{FF2B5EF4-FFF2-40B4-BE49-F238E27FC236}">
              <a16:creationId xmlns:a16="http://schemas.microsoft.com/office/drawing/2014/main" id="{00000000-0008-0000-0E00-00006B020000}"/>
            </a:ext>
          </a:extLst>
        </xdr:cNvPr>
        <xdr:cNvSpPr/>
      </xdr:nvSpPr>
      <xdr:spPr>
        <a:xfrm>
          <a:off x="13578840" y="9820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148590</xdr:rowOff>
    </xdr:from>
    <xdr:to>
      <xdr:col>85</xdr:col>
      <xdr:colOff>127000</xdr:colOff>
      <xdr:row>58</xdr:row>
      <xdr:rowOff>164919</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3629640" y="9871710"/>
          <a:ext cx="74676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61867</xdr:rowOff>
    </xdr:from>
    <xdr:to>
      <xdr:col>76</xdr:col>
      <xdr:colOff>165100</xdr:colOff>
      <xdr:row>58</xdr:row>
      <xdr:rowOff>163467</xdr:rowOff>
    </xdr:to>
    <xdr:sp macro="" textlink="">
      <xdr:nvSpPr>
        <xdr:cNvPr id="621" name="楕円 620">
          <a:extLst>
            <a:ext uri="{FF2B5EF4-FFF2-40B4-BE49-F238E27FC236}">
              <a16:creationId xmlns:a16="http://schemas.microsoft.com/office/drawing/2014/main" id="{00000000-0008-0000-0E00-00006D020000}"/>
            </a:ext>
          </a:extLst>
        </xdr:cNvPr>
        <xdr:cNvSpPr/>
      </xdr:nvSpPr>
      <xdr:spPr>
        <a:xfrm>
          <a:off x="12804140" y="978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112667</xdr:rowOff>
    </xdr:from>
    <xdr:to>
      <xdr:col>81</xdr:col>
      <xdr:colOff>50800</xdr:colOff>
      <xdr:row>58</xdr:row>
      <xdr:rowOff>148590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2854940" y="9835787"/>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22678</xdr:rowOff>
    </xdr:from>
    <xdr:to>
      <xdr:col>72</xdr:col>
      <xdr:colOff>38100</xdr:colOff>
      <xdr:row>58</xdr:row>
      <xdr:rowOff>124278</xdr:rowOff>
    </xdr:to>
    <xdr:sp macro="" textlink="">
      <xdr:nvSpPr>
        <xdr:cNvPr id="623" name="楕円 622">
          <a:extLst>
            <a:ext uri="{FF2B5EF4-FFF2-40B4-BE49-F238E27FC236}">
              <a16:creationId xmlns:a16="http://schemas.microsoft.com/office/drawing/2014/main" id="{00000000-0008-0000-0E00-00006F020000}"/>
            </a:ext>
          </a:extLst>
        </xdr:cNvPr>
        <xdr:cNvSpPr/>
      </xdr:nvSpPr>
      <xdr:spPr>
        <a:xfrm>
          <a:off x="12029440" y="97457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73478</xdr:rowOff>
    </xdr:from>
    <xdr:to>
      <xdr:col>76</xdr:col>
      <xdr:colOff>114300</xdr:colOff>
      <xdr:row>58</xdr:row>
      <xdr:rowOff>112667</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2072620" y="9796598"/>
          <a:ext cx="78232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74584</xdr:rowOff>
    </xdr:from>
    <xdr:ext cx="405111" cy="259045"/>
    <xdr:sp macro="" textlink="">
      <xdr:nvSpPr>
        <xdr:cNvPr id="625" name="n_1aveValue【学校施設】&#10;有形固定資産減価償却率">
          <a:extLst>
            <a:ext uri="{FF2B5EF4-FFF2-40B4-BE49-F238E27FC236}">
              <a16:creationId xmlns:a16="http://schemas.microsoft.com/office/drawing/2014/main" id="{00000000-0008-0000-0E00-000071020000}"/>
            </a:ext>
          </a:extLst>
        </xdr:cNvPr>
        <xdr:cNvSpPr txBox="1"/>
      </xdr:nvSpPr>
      <xdr:spPr>
        <a:xfrm>
          <a:off x="13437244" y="10300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51724</xdr:rowOff>
    </xdr:from>
    <xdr:ext cx="405111" cy="259045"/>
    <xdr:sp macro="" textlink="">
      <xdr:nvSpPr>
        <xdr:cNvPr id="626" name="n_2aveValue【学校施設】&#10;有形固定資産減価償却率">
          <a:extLst>
            <a:ext uri="{FF2B5EF4-FFF2-40B4-BE49-F238E27FC236}">
              <a16:creationId xmlns:a16="http://schemas.microsoft.com/office/drawing/2014/main" id="{00000000-0008-0000-0E00-000072020000}"/>
            </a:ext>
          </a:extLst>
        </xdr:cNvPr>
        <xdr:cNvSpPr txBox="1"/>
      </xdr:nvSpPr>
      <xdr:spPr>
        <a:xfrm>
          <a:off x="12675244" y="1027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14168</xdr:rowOff>
    </xdr:from>
    <xdr:ext cx="405111" cy="259045"/>
    <xdr:sp macro="" textlink="">
      <xdr:nvSpPr>
        <xdr:cNvPr id="627" name="n_3aveValue【学校施設】&#10;有形固定資産減価償却率">
          <a:extLst>
            <a:ext uri="{FF2B5EF4-FFF2-40B4-BE49-F238E27FC236}">
              <a16:creationId xmlns:a16="http://schemas.microsoft.com/office/drawing/2014/main" id="{00000000-0008-0000-0E00-000073020000}"/>
            </a:ext>
          </a:extLst>
        </xdr:cNvPr>
        <xdr:cNvSpPr txBox="1"/>
      </xdr:nvSpPr>
      <xdr:spPr>
        <a:xfrm>
          <a:off x="11900544" y="10240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34670</xdr:rowOff>
    </xdr:from>
    <xdr:ext cx="405111" cy="259045"/>
    <xdr:sp macro="" textlink="">
      <xdr:nvSpPr>
        <xdr:cNvPr id="628" name="n_4aveValue【学校施設】&#10;有形固定資産減価償却率">
          <a:extLst>
            <a:ext uri="{FF2B5EF4-FFF2-40B4-BE49-F238E27FC236}">
              <a16:creationId xmlns:a16="http://schemas.microsoft.com/office/drawing/2014/main" id="{00000000-0008-0000-0E00-000074020000}"/>
            </a:ext>
          </a:extLst>
        </xdr:cNvPr>
        <xdr:cNvSpPr txBox="1"/>
      </xdr:nvSpPr>
      <xdr:spPr>
        <a:xfrm>
          <a:off x="11102984" y="9925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44467</xdr:rowOff>
    </xdr:from>
    <xdr:ext cx="405111" cy="259045"/>
    <xdr:sp macro="" textlink="">
      <xdr:nvSpPr>
        <xdr:cNvPr id="629" name="n_1mainValue【学校施設】&#10;有形固定資産減価償却率">
          <a:extLst>
            <a:ext uri="{FF2B5EF4-FFF2-40B4-BE49-F238E27FC236}">
              <a16:creationId xmlns:a16="http://schemas.microsoft.com/office/drawing/2014/main" id="{00000000-0008-0000-0E00-000075020000}"/>
            </a:ext>
          </a:extLst>
        </xdr:cNvPr>
        <xdr:cNvSpPr txBox="1"/>
      </xdr:nvSpPr>
      <xdr:spPr>
        <a:xfrm>
          <a:off x="134372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8544</xdr:rowOff>
    </xdr:from>
    <xdr:ext cx="405111" cy="259045"/>
    <xdr:sp macro="" textlink="">
      <xdr:nvSpPr>
        <xdr:cNvPr id="630" name="n_2mainValue【学校施設】&#10;有形固定資産減価償却率">
          <a:extLst>
            <a:ext uri="{FF2B5EF4-FFF2-40B4-BE49-F238E27FC236}">
              <a16:creationId xmlns:a16="http://schemas.microsoft.com/office/drawing/2014/main" id="{00000000-0008-0000-0E00-000076020000}"/>
            </a:ext>
          </a:extLst>
        </xdr:cNvPr>
        <xdr:cNvSpPr txBox="1"/>
      </xdr:nvSpPr>
      <xdr:spPr>
        <a:xfrm>
          <a:off x="12675244" y="956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140805</xdr:rowOff>
    </xdr:from>
    <xdr:ext cx="405111" cy="259045"/>
    <xdr:sp macro="" textlink="">
      <xdr:nvSpPr>
        <xdr:cNvPr id="631" name="n_3mainValue【学校施設】&#10;有形固定資産減価償却率">
          <a:extLst>
            <a:ext uri="{FF2B5EF4-FFF2-40B4-BE49-F238E27FC236}">
              <a16:creationId xmlns:a16="http://schemas.microsoft.com/office/drawing/2014/main" id="{00000000-0008-0000-0E00-000077020000}"/>
            </a:ext>
          </a:extLst>
        </xdr:cNvPr>
        <xdr:cNvSpPr txBox="1"/>
      </xdr:nvSpPr>
      <xdr:spPr>
        <a:xfrm>
          <a:off x="11900544" y="952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4" name="【学校施設】&#10;一人当たり面積グラフ枠">
          <a:extLst>
            <a:ext uri="{FF2B5EF4-FFF2-40B4-BE49-F238E27FC236}">
              <a16:creationId xmlns:a16="http://schemas.microsoft.com/office/drawing/2014/main" id="{00000000-0008-0000-0E00-00008E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flipV="1">
          <a:off x="19509104" y="9488614"/>
          <a:ext cx="0" cy="1142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656" name="【学校施設】&#10;一人当たり面積最小値テキスト">
          <a:extLst>
            <a:ext uri="{FF2B5EF4-FFF2-40B4-BE49-F238E27FC236}">
              <a16:creationId xmlns:a16="http://schemas.microsoft.com/office/drawing/2014/main" id="{00000000-0008-0000-0E00-000090020000}"/>
            </a:ext>
          </a:extLst>
        </xdr:cNvPr>
        <xdr:cNvSpPr txBox="1"/>
      </xdr:nvSpPr>
      <xdr:spPr>
        <a:xfrm>
          <a:off x="19547840" y="1063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9443700" y="106314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658" name="【学校施設】&#10;一人当たり面積最大値テキスト">
          <a:extLst>
            <a:ext uri="{FF2B5EF4-FFF2-40B4-BE49-F238E27FC236}">
              <a16:creationId xmlns:a16="http://schemas.microsoft.com/office/drawing/2014/main" id="{00000000-0008-0000-0E00-000092020000}"/>
            </a:ext>
          </a:extLst>
        </xdr:cNvPr>
        <xdr:cNvSpPr txBox="1"/>
      </xdr:nvSpPr>
      <xdr:spPr>
        <a:xfrm>
          <a:off x="19547840" y="926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9443700" y="94886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101046</xdr:rowOff>
    </xdr:from>
    <xdr:ext cx="469744" cy="259045"/>
    <xdr:sp macro="" textlink="">
      <xdr:nvSpPr>
        <xdr:cNvPr id="660" name="【学校施設】&#10;一人当たり面積平均値テキスト">
          <a:extLst>
            <a:ext uri="{FF2B5EF4-FFF2-40B4-BE49-F238E27FC236}">
              <a16:creationId xmlns:a16="http://schemas.microsoft.com/office/drawing/2014/main" id="{00000000-0008-0000-0E00-000094020000}"/>
            </a:ext>
          </a:extLst>
        </xdr:cNvPr>
        <xdr:cNvSpPr txBox="1"/>
      </xdr:nvSpPr>
      <xdr:spPr>
        <a:xfrm>
          <a:off x="19547840" y="10159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19458940" y="103042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662" name="フローチャート: 判断 661">
          <a:extLst>
            <a:ext uri="{FF2B5EF4-FFF2-40B4-BE49-F238E27FC236}">
              <a16:creationId xmlns:a16="http://schemas.microsoft.com/office/drawing/2014/main" id="{00000000-0008-0000-0E00-000096020000}"/>
            </a:ext>
          </a:extLst>
        </xdr:cNvPr>
        <xdr:cNvSpPr/>
      </xdr:nvSpPr>
      <xdr:spPr>
        <a:xfrm>
          <a:off x="18735040" y="103177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663" name="フローチャート: 判断 662">
          <a:extLst>
            <a:ext uri="{FF2B5EF4-FFF2-40B4-BE49-F238E27FC236}">
              <a16:creationId xmlns:a16="http://schemas.microsoft.com/office/drawing/2014/main" id="{00000000-0008-0000-0E00-000097020000}"/>
            </a:ext>
          </a:extLst>
        </xdr:cNvPr>
        <xdr:cNvSpPr/>
      </xdr:nvSpPr>
      <xdr:spPr>
        <a:xfrm>
          <a:off x="17937480" y="103341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664" name="フローチャート: 判断 663">
          <a:extLst>
            <a:ext uri="{FF2B5EF4-FFF2-40B4-BE49-F238E27FC236}">
              <a16:creationId xmlns:a16="http://schemas.microsoft.com/office/drawing/2014/main" id="{00000000-0008-0000-0E00-000098020000}"/>
            </a:ext>
          </a:extLst>
        </xdr:cNvPr>
        <xdr:cNvSpPr/>
      </xdr:nvSpPr>
      <xdr:spPr>
        <a:xfrm>
          <a:off x="17162780" y="10316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665" name="フローチャート: 判断 664">
          <a:extLst>
            <a:ext uri="{FF2B5EF4-FFF2-40B4-BE49-F238E27FC236}">
              <a16:creationId xmlns:a16="http://schemas.microsoft.com/office/drawing/2014/main" id="{00000000-0008-0000-0E00-000099020000}"/>
            </a:ext>
          </a:extLst>
        </xdr:cNvPr>
        <xdr:cNvSpPr/>
      </xdr:nvSpPr>
      <xdr:spPr>
        <a:xfrm>
          <a:off x="16388080" y="103211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81026</xdr:rowOff>
    </xdr:from>
    <xdr:to>
      <xdr:col>116</xdr:col>
      <xdr:colOff>114300</xdr:colOff>
      <xdr:row>62</xdr:row>
      <xdr:rowOff>11176</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19458940" y="103070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59453</xdr:rowOff>
    </xdr:from>
    <xdr:ext cx="469744" cy="259045"/>
    <xdr:sp macro="" textlink="">
      <xdr:nvSpPr>
        <xdr:cNvPr id="672" name="【学校施設】&#10;一人当たり面積該当値テキスト">
          <a:extLst>
            <a:ext uri="{FF2B5EF4-FFF2-40B4-BE49-F238E27FC236}">
              <a16:creationId xmlns:a16="http://schemas.microsoft.com/office/drawing/2014/main" id="{00000000-0008-0000-0E00-0000A0020000}"/>
            </a:ext>
          </a:extLst>
        </xdr:cNvPr>
        <xdr:cNvSpPr txBox="1"/>
      </xdr:nvSpPr>
      <xdr:spPr>
        <a:xfrm>
          <a:off x="19547840" y="1028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86360</xdr:rowOff>
    </xdr:from>
    <xdr:to>
      <xdr:col>112</xdr:col>
      <xdr:colOff>38100</xdr:colOff>
      <xdr:row>62</xdr:row>
      <xdr:rowOff>16510</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18735040" y="103124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131826</xdr:rowOff>
    </xdr:from>
    <xdr:to>
      <xdr:col>116</xdr:col>
      <xdr:colOff>63500</xdr:colOff>
      <xdr:row>61</xdr:row>
      <xdr:rowOff>137160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flipV="1">
          <a:off x="18778220" y="10357866"/>
          <a:ext cx="73152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97409</xdr:rowOff>
    </xdr:from>
    <xdr:to>
      <xdr:col>107</xdr:col>
      <xdr:colOff>101600</xdr:colOff>
      <xdr:row>62</xdr:row>
      <xdr:rowOff>27559</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17937480" y="103234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137160</xdr:rowOff>
    </xdr:from>
    <xdr:to>
      <xdr:col>111</xdr:col>
      <xdr:colOff>177800</xdr:colOff>
      <xdr:row>61</xdr:row>
      <xdr:rowOff>148209</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flipV="1">
          <a:off x="17988280" y="10363200"/>
          <a:ext cx="78994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103315</xdr:rowOff>
    </xdr:from>
    <xdr:to>
      <xdr:col>102</xdr:col>
      <xdr:colOff>165100</xdr:colOff>
      <xdr:row>62</xdr:row>
      <xdr:rowOff>33465</xdr:rowOff>
    </xdr:to>
    <xdr:sp macro="" textlink="">
      <xdr:nvSpPr>
        <xdr:cNvPr id="677" name="楕円 676">
          <a:extLst>
            <a:ext uri="{FF2B5EF4-FFF2-40B4-BE49-F238E27FC236}">
              <a16:creationId xmlns:a16="http://schemas.microsoft.com/office/drawing/2014/main" id="{00000000-0008-0000-0E00-0000A5020000}"/>
            </a:ext>
          </a:extLst>
        </xdr:cNvPr>
        <xdr:cNvSpPr/>
      </xdr:nvSpPr>
      <xdr:spPr>
        <a:xfrm>
          <a:off x="17162780" y="10329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148209</xdr:rowOff>
    </xdr:from>
    <xdr:to>
      <xdr:col>107</xdr:col>
      <xdr:colOff>50800</xdr:colOff>
      <xdr:row>61</xdr:row>
      <xdr:rowOff>154115</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flipV="1">
          <a:off x="17213580" y="10374249"/>
          <a:ext cx="7747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12971</xdr:rowOff>
    </xdr:from>
    <xdr:ext cx="469744" cy="259045"/>
    <xdr:sp macro="" textlink="">
      <xdr:nvSpPr>
        <xdr:cNvPr id="679" name="n_1aveValue【学校施設】&#10;一人当たり面積">
          <a:extLst>
            <a:ext uri="{FF2B5EF4-FFF2-40B4-BE49-F238E27FC236}">
              <a16:creationId xmlns:a16="http://schemas.microsoft.com/office/drawing/2014/main" id="{00000000-0008-0000-0E00-0000A7020000}"/>
            </a:ext>
          </a:extLst>
        </xdr:cNvPr>
        <xdr:cNvSpPr txBox="1"/>
      </xdr:nvSpPr>
      <xdr:spPr>
        <a:xfrm>
          <a:off x="18561127" y="1040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29354</xdr:rowOff>
    </xdr:from>
    <xdr:ext cx="469744" cy="259045"/>
    <xdr:sp macro="" textlink="">
      <xdr:nvSpPr>
        <xdr:cNvPr id="680" name="n_2aveValue【学校施設】&#10;一人当たり面積">
          <a:extLst>
            <a:ext uri="{FF2B5EF4-FFF2-40B4-BE49-F238E27FC236}">
              <a16:creationId xmlns:a16="http://schemas.microsoft.com/office/drawing/2014/main" id="{00000000-0008-0000-0E00-0000A8020000}"/>
            </a:ext>
          </a:extLst>
        </xdr:cNvPr>
        <xdr:cNvSpPr txBox="1"/>
      </xdr:nvSpPr>
      <xdr:spPr>
        <a:xfrm>
          <a:off x="17776267" y="1042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37037</xdr:rowOff>
    </xdr:from>
    <xdr:ext cx="469744" cy="259045"/>
    <xdr:sp macro="" textlink="">
      <xdr:nvSpPr>
        <xdr:cNvPr id="681" name="n_3aveValue【学校施設】&#10;一人当たり面積">
          <a:extLst>
            <a:ext uri="{FF2B5EF4-FFF2-40B4-BE49-F238E27FC236}">
              <a16:creationId xmlns:a16="http://schemas.microsoft.com/office/drawing/2014/main" id="{00000000-0008-0000-0E00-0000A9020000}"/>
            </a:ext>
          </a:extLst>
        </xdr:cNvPr>
        <xdr:cNvSpPr txBox="1"/>
      </xdr:nvSpPr>
      <xdr:spPr>
        <a:xfrm>
          <a:off x="17001567" y="1009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682" name="n_4aveValue【学校施設】&#10;一人当たり面積">
          <a:extLst>
            <a:ext uri="{FF2B5EF4-FFF2-40B4-BE49-F238E27FC236}">
              <a16:creationId xmlns:a16="http://schemas.microsoft.com/office/drawing/2014/main" id="{00000000-0008-0000-0E00-0000AA020000}"/>
            </a:ext>
          </a:extLst>
        </xdr:cNvPr>
        <xdr:cNvSpPr txBox="1"/>
      </xdr:nvSpPr>
      <xdr:spPr>
        <a:xfrm>
          <a:off x="16226867" y="1010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33037</xdr:rowOff>
    </xdr:from>
    <xdr:ext cx="469744" cy="259045"/>
    <xdr:sp macro="" textlink="">
      <xdr:nvSpPr>
        <xdr:cNvPr id="683" name="n_1mainValue【学校施設】&#10;一人当たり面積">
          <a:extLst>
            <a:ext uri="{FF2B5EF4-FFF2-40B4-BE49-F238E27FC236}">
              <a16:creationId xmlns:a16="http://schemas.microsoft.com/office/drawing/2014/main" id="{00000000-0008-0000-0E00-0000AB020000}"/>
            </a:ext>
          </a:extLst>
        </xdr:cNvPr>
        <xdr:cNvSpPr txBox="1"/>
      </xdr:nvSpPr>
      <xdr:spPr>
        <a:xfrm>
          <a:off x="18561127" y="100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44086</xdr:rowOff>
    </xdr:from>
    <xdr:ext cx="469744" cy="259045"/>
    <xdr:sp macro="" textlink="">
      <xdr:nvSpPr>
        <xdr:cNvPr id="684" name="n_2mainValue【学校施設】&#10;一人当たり面積">
          <a:extLst>
            <a:ext uri="{FF2B5EF4-FFF2-40B4-BE49-F238E27FC236}">
              <a16:creationId xmlns:a16="http://schemas.microsoft.com/office/drawing/2014/main" id="{00000000-0008-0000-0E00-0000AC020000}"/>
            </a:ext>
          </a:extLst>
        </xdr:cNvPr>
        <xdr:cNvSpPr txBox="1"/>
      </xdr:nvSpPr>
      <xdr:spPr>
        <a:xfrm>
          <a:off x="17776267" y="1010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24592</xdr:rowOff>
    </xdr:from>
    <xdr:ext cx="469744" cy="259045"/>
    <xdr:sp macro="" textlink="">
      <xdr:nvSpPr>
        <xdr:cNvPr id="685" name="n_3mainValue【学校施設】&#10;一人当たり面積">
          <a:extLst>
            <a:ext uri="{FF2B5EF4-FFF2-40B4-BE49-F238E27FC236}">
              <a16:creationId xmlns:a16="http://schemas.microsoft.com/office/drawing/2014/main" id="{00000000-0008-0000-0E00-0000AD020000}"/>
            </a:ext>
          </a:extLst>
        </xdr:cNvPr>
        <xdr:cNvSpPr txBox="1"/>
      </xdr:nvSpPr>
      <xdr:spPr>
        <a:xfrm>
          <a:off x="17001567" y="1041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9" name="【児童館】&#10;有形固定資産減価償却率グラフ枠">
          <a:extLst>
            <a:ext uri="{FF2B5EF4-FFF2-40B4-BE49-F238E27FC236}">
              <a16:creationId xmlns:a16="http://schemas.microsoft.com/office/drawing/2014/main" id="{00000000-0008-0000-0E00-0000C5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102870</xdr:rowOff>
    </xdr:from>
    <xdr:to>
      <xdr:col>85</xdr:col>
      <xdr:colOff>126364</xdr:colOff>
      <xdr:row>86</xdr:row>
      <xdr:rowOff>114300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flipV="1">
          <a:off x="14375764" y="130111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11" name="【児童館】&#10;有形固定資産減価償却率最小値テキスト">
          <a:extLst>
            <a:ext uri="{FF2B5EF4-FFF2-40B4-BE49-F238E27FC236}">
              <a16:creationId xmlns:a16="http://schemas.microsoft.com/office/drawing/2014/main" id="{00000000-0008-0000-0E00-0000C7020000}"/>
            </a:ext>
          </a:extLst>
        </xdr:cNvPr>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49547</xdr:rowOff>
    </xdr:from>
    <xdr:ext cx="405111" cy="259045"/>
    <xdr:sp macro="" textlink="">
      <xdr:nvSpPr>
        <xdr:cNvPr id="713" name="【児童館】&#10;有形固定資産減価償却率最大値テキスト">
          <a:extLst>
            <a:ext uri="{FF2B5EF4-FFF2-40B4-BE49-F238E27FC236}">
              <a16:creationId xmlns:a16="http://schemas.microsoft.com/office/drawing/2014/main" id="{00000000-0008-0000-0E00-0000C9020000}"/>
            </a:ext>
          </a:extLst>
        </xdr:cNvPr>
        <xdr:cNvSpPr txBox="1"/>
      </xdr:nvSpPr>
      <xdr:spPr>
        <a:xfrm>
          <a:off x="14414500" y="12790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102870</xdr:rowOff>
    </xdr:from>
    <xdr:to>
      <xdr:col>86</xdr:col>
      <xdr:colOff>25400</xdr:colOff>
      <xdr:row>77</xdr:row>
      <xdr:rowOff>102870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4287500" y="1301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47641</xdr:rowOff>
    </xdr:from>
    <xdr:ext cx="405111" cy="259045"/>
    <xdr:sp macro="" textlink="">
      <xdr:nvSpPr>
        <xdr:cNvPr id="715" name="【児童館】&#10;有形固定資産減価償却率平均値テキスト">
          <a:extLst>
            <a:ext uri="{FF2B5EF4-FFF2-40B4-BE49-F238E27FC236}">
              <a16:creationId xmlns:a16="http://schemas.microsoft.com/office/drawing/2014/main" id="{00000000-0008-0000-0E00-0000CB020000}"/>
            </a:ext>
          </a:extLst>
        </xdr:cNvPr>
        <xdr:cNvSpPr txBox="1"/>
      </xdr:nvSpPr>
      <xdr:spPr>
        <a:xfrm>
          <a:off x="14414500" y="13961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69214</xdr:rowOff>
    </xdr:from>
    <xdr:to>
      <xdr:col>85</xdr:col>
      <xdr:colOff>177800</xdr:colOff>
      <xdr:row>83</xdr:row>
      <xdr:rowOff>170814</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14325600" y="1398333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92075</xdr:rowOff>
    </xdr:from>
    <xdr:to>
      <xdr:col>81</xdr:col>
      <xdr:colOff>101600</xdr:colOff>
      <xdr:row>83</xdr:row>
      <xdr:rowOff>22225</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13578840" y="13838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718" name="フローチャート: 判断 717">
          <a:extLst>
            <a:ext uri="{FF2B5EF4-FFF2-40B4-BE49-F238E27FC236}">
              <a16:creationId xmlns:a16="http://schemas.microsoft.com/office/drawing/2014/main" id="{00000000-0008-0000-0E00-0000CE020000}"/>
            </a:ext>
          </a:extLst>
        </xdr:cNvPr>
        <xdr:cNvSpPr/>
      </xdr:nvSpPr>
      <xdr:spPr>
        <a:xfrm>
          <a:off x="12804140" y="138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23495</xdr:rowOff>
    </xdr:from>
    <xdr:to>
      <xdr:col>72</xdr:col>
      <xdr:colOff>38100</xdr:colOff>
      <xdr:row>82</xdr:row>
      <xdr:rowOff>125095</xdr:rowOff>
    </xdr:to>
    <xdr:sp macro="" textlink="">
      <xdr:nvSpPr>
        <xdr:cNvPr id="719" name="フローチャート: 判断 718">
          <a:extLst>
            <a:ext uri="{FF2B5EF4-FFF2-40B4-BE49-F238E27FC236}">
              <a16:creationId xmlns:a16="http://schemas.microsoft.com/office/drawing/2014/main" id="{00000000-0008-0000-0E00-0000CF020000}"/>
            </a:ext>
          </a:extLst>
        </xdr:cNvPr>
        <xdr:cNvSpPr/>
      </xdr:nvSpPr>
      <xdr:spPr>
        <a:xfrm>
          <a:off x="12029440" y="137699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170180</xdr:rowOff>
    </xdr:from>
    <xdr:to>
      <xdr:col>67</xdr:col>
      <xdr:colOff>101600</xdr:colOff>
      <xdr:row>84</xdr:row>
      <xdr:rowOff>100330</xdr:rowOff>
    </xdr:to>
    <xdr:sp macro="" textlink="">
      <xdr:nvSpPr>
        <xdr:cNvPr id="720" name="フローチャート: 判断 719">
          <a:extLst>
            <a:ext uri="{FF2B5EF4-FFF2-40B4-BE49-F238E27FC236}">
              <a16:creationId xmlns:a16="http://schemas.microsoft.com/office/drawing/2014/main" id="{00000000-0008-0000-0E00-0000D0020000}"/>
            </a:ext>
          </a:extLst>
        </xdr:cNvPr>
        <xdr:cNvSpPr/>
      </xdr:nvSpPr>
      <xdr:spPr>
        <a:xfrm>
          <a:off x="11231880" y="1408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E00-0000D5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44450</xdr:rowOff>
    </xdr:from>
    <xdr:to>
      <xdr:col>85</xdr:col>
      <xdr:colOff>177800</xdr:colOff>
      <xdr:row>83</xdr:row>
      <xdr:rowOff>146050</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14325600" y="139585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67327</xdr:rowOff>
    </xdr:from>
    <xdr:ext cx="405111" cy="259045"/>
    <xdr:sp macro="" textlink="">
      <xdr:nvSpPr>
        <xdr:cNvPr id="727" name="【児童館】&#10;有形固定資産減価償却率該当値テキスト">
          <a:extLst>
            <a:ext uri="{FF2B5EF4-FFF2-40B4-BE49-F238E27FC236}">
              <a16:creationId xmlns:a16="http://schemas.microsoft.com/office/drawing/2014/main" id="{00000000-0008-0000-0E00-0000D7020000}"/>
            </a:ext>
          </a:extLst>
        </xdr:cNvPr>
        <xdr:cNvSpPr txBox="1"/>
      </xdr:nvSpPr>
      <xdr:spPr>
        <a:xfrm>
          <a:off x="14414500"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6350</xdr:rowOff>
    </xdr:from>
    <xdr:to>
      <xdr:col>81</xdr:col>
      <xdr:colOff>101600</xdr:colOff>
      <xdr:row>83</xdr:row>
      <xdr:rowOff>107950</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1357884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57150</xdr:rowOff>
    </xdr:from>
    <xdr:to>
      <xdr:col>85</xdr:col>
      <xdr:colOff>127000</xdr:colOff>
      <xdr:row>83</xdr:row>
      <xdr:rowOff>95250</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3629640" y="13971270"/>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139700</xdr:rowOff>
    </xdr:from>
    <xdr:to>
      <xdr:col>76</xdr:col>
      <xdr:colOff>165100</xdr:colOff>
      <xdr:row>83</xdr:row>
      <xdr:rowOff>69850</xdr:rowOff>
    </xdr:to>
    <xdr:sp macro="" textlink="">
      <xdr:nvSpPr>
        <xdr:cNvPr id="730" name="楕円 729">
          <a:extLst>
            <a:ext uri="{FF2B5EF4-FFF2-40B4-BE49-F238E27FC236}">
              <a16:creationId xmlns:a16="http://schemas.microsoft.com/office/drawing/2014/main" id="{00000000-0008-0000-0E00-0000DA020000}"/>
            </a:ext>
          </a:extLst>
        </xdr:cNvPr>
        <xdr:cNvSpPr/>
      </xdr:nvSpPr>
      <xdr:spPr>
        <a:xfrm>
          <a:off x="12804140" y="13886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19050</xdr:rowOff>
    </xdr:from>
    <xdr:to>
      <xdr:col>81</xdr:col>
      <xdr:colOff>50800</xdr:colOff>
      <xdr:row>83</xdr:row>
      <xdr:rowOff>57150</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2854940" y="1393317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101600</xdr:rowOff>
    </xdr:from>
    <xdr:to>
      <xdr:col>72</xdr:col>
      <xdr:colOff>38100</xdr:colOff>
      <xdr:row>83</xdr:row>
      <xdr:rowOff>31750</xdr:rowOff>
    </xdr:to>
    <xdr:sp macro="" textlink="">
      <xdr:nvSpPr>
        <xdr:cNvPr id="732" name="楕円 731">
          <a:extLst>
            <a:ext uri="{FF2B5EF4-FFF2-40B4-BE49-F238E27FC236}">
              <a16:creationId xmlns:a16="http://schemas.microsoft.com/office/drawing/2014/main" id="{00000000-0008-0000-0E00-0000DC020000}"/>
            </a:ext>
          </a:extLst>
        </xdr:cNvPr>
        <xdr:cNvSpPr/>
      </xdr:nvSpPr>
      <xdr:spPr>
        <a:xfrm>
          <a:off x="12029440" y="13848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152400</xdr:rowOff>
    </xdr:from>
    <xdr:to>
      <xdr:col>76</xdr:col>
      <xdr:colOff>114300</xdr:colOff>
      <xdr:row>83</xdr:row>
      <xdr:rowOff>19050</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2072620" y="1389888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38752</xdr:rowOff>
    </xdr:from>
    <xdr:ext cx="405111" cy="259045"/>
    <xdr:sp macro="" textlink="">
      <xdr:nvSpPr>
        <xdr:cNvPr id="734" name="n_1aveValue【児童館】&#10;有形固定資産減価償却率">
          <a:extLst>
            <a:ext uri="{FF2B5EF4-FFF2-40B4-BE49-F238E27FC236}">
              <a16:creationId xmlns:a16="http://schemas.microsoft.com/office/drawing/2014/main" id="{00000000-0008-0000-0E00-0000DE020000}"/>
            </a:ext>
          </a:extLst>
        </xdr:cNvPr>
        <xdr:cNvSpPr txBox="1"/>
      </xdr:nvSpPr>
      <xdr:spPr>
        <a:xfrm>
          <a:off x="13437244" y="1361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735" name="n_2aveValue【児童館】&#10;有形固定資産減価償却率">
          <a:extLst>
            <a:ext uri="{FF2B5EF4-FFF2-40B4-BE49-F238E27FC236}">
              <a16:creationId xmlns:a16="http://schemas.microsoft.com/office/drawing/2014/main" id="{00000000-0008-0000-0E00-0000DF020000}"/>
            </a:ext>
          </a:extLst>
        </xdr:cNvPr>
        <xdr:cNvSpPr txBox="1"/>
      </xdr:nvSpPr>
      <xdr:spPr>
        <a:xfrm>
          <a:off x="126752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141622</xdr:rowOff>
    </xdr:from>
    <xdr:ext cx="405111" cy="259045"/>
    <xdr:sp macro="" textlink="">
      <xdr:nvSpPr>
        <xdr:cNvPr id="736" name="n_3aveValue【児童館】&#10;有形固定資産減価償却率">
          <a:extLst>
            <a:ext uri="{FF2B5EF4-FFF2-40B4-BE49-F238E27FC236}">
              <a16:creationId xmlns:a16="http://schemas.microsoft.com/office/drawing/2014/main" id="{00000000-0008-0000-0E00-0000E0020000}"/>
            </a:ext>
          </a:extLst>
        </xdr:cNvPr>
        <xdr:cNvSpPr txBox="1"/>
      </xdr:nvSpPr>
      <xdr:spPr>
        <a:xfrm>
          <a:off x="11900544" y="135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116857</xdr:rowOff>
    </xdr:from>
    <xdr:ext cx="405111" cy="259045"/>
    <xdr:sp macro="" textlink="">
      <xdr:nvSpPr>
        <xdr:cNvPr id="737" name="n_4aveValue【児童館】&#10;有形固定資産減価償却率">
          <a:extLst>
            <a:ext uri="{FF2B5EF4-FFF2-40B4-BE49-F238E27FC236}">
              <a16:creationId xmlns:a16="http://schemas.microsoft.com/office/drawing/2014/main" id="{00000000-0008-0000-0E00-0000E1020000}"/>
            </a:ext>
          </a:extLst>
        </xdr:cNvPr>
        <xdr:cNvSpPr txBox="1"/>
      </xdr:nvSpPr>
      <xdr:spPr>
        <a:xfrm>
          <a:off x="11102984" y="1386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99077</xdr:rowOff>
    </xdr:from>
    <xdr:ext cx="405111" cy="259045"/>
    <xdr:sp macro="" textlink="">
      <xdr:nvSpPr>
        <xdr:cNvPr id="738" name="n_1mainValue【児童館】&#10;有形固定資産減価償却率">
          <a:extLst>
            <a:ext uri="{FF2B5EF4-FFF2-40B4-BE49-F238E27FC236}">
              <a16:creationId xmlns:a16="http://schemas.microsoft.com/office/drawing/2014/main" id="{00000000-0008-0000-0E00-0000E2020000}"/>
            </a:ext>
          </a:extLst>
        </xdr:cNvPr>
        <xdr:cNvSpPr txBox="1"/>
      </xdr:nvSpPr>
      <xdr:spPr>
        <a:xfrm>
          <a:off x="134372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60977</xdr:rowOff>
    </xdr:from>
    <xdr:ext cx="405111" cy="259045"/>
    <xdr:sp macro="" textlink="">
      <xdr:nvSpPr>
        <xdr:cNvPr id="739" name="n_2mainValue【児童館】&#10;有形固定資産減価償却率">
          <a:extLst>
            <a:ext uri="{FF2B5EF4-FFF2-40B4-BE49-F238E27FC236}">
              <a16:creationId xmlns:a16="http://schemas.microsoft.com/office/drawing/2014/main" id="{00000000-0008-0000-0E00-0000E3020000}"/>
            </a:ext>
          </a:extLst>
        </xdr:cNvPr>
        <xdr:cNvSpPr txBox="1"/>
      </xdr:nvSpPr>
      <xdr:spPr>
        <a:xfrm>
          <a:off x="126752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22877</xdr:rowOff>
    </xdr:from>
    <xdr:ext cx="405111" cy="259045"/>
    <xdr:sp macro="" textlink="">
      <xdr:nvSpPr>
        <xdr:cNvPr id="740" name="n_3mainValue【児童館】&#10;有形固定資産減価償却率">
          <a:extLst>
            <a:ext uri="{FF2B5EF4-FFF2-40B4-BE49-F238E27FC236}">
              <a16:creationId xmlns:a16="http://schemas.microsoft.com/office/drawing/2014/main" id="{00000000-0008-0000-0E00-0000E4020000}"/>
            </a:ext>
          </a:extLst>
        </xdr:cNvPr>
        <xdr:cNvSpPr txBox="1"/>
      </xdr:nvSpPr>
      <xdr:spPr>
        <a:xfrm>
          <a:off x="119005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1" name="【児童館】&#10;一人当たり面積グラフ枠">
          <a:extLst>
            <a:ext uri="{FF2B5EF4-FFF2-40B4-BE49-F238E27FC236}">
              <a16:creationId xmlns:a16="http://schemas.microsoft.com/office/drawing/2014/main" id="{00000000-0008-0000-0E00-0000F9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163830</xdr:rowOff>
    </xdr:from>
    <xdr:to>
      <xdr:col>116</xdr:col>
      <xdr:colOff>62864</xdr:colOff>
      <xdr:row>85</xdr:row>
      <xdr:rowOff>113537</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flipV="1">
          <a:off x="19509104" y="13407390"/>
          <a:ext cx="0" cy="95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763" name="【児童館】&#10;一人当たり面積最小値テキスト">
          <a:extLst>
            <a:ext uri="{FF2B5EF4-FFF2-40B4-BE49-F238E27FC236}">
              <a16:creationId xmlns:a16="http://schemas.microsoft.com/office/drawing/2014/main" id="{00000000-0008-0000-0E00-0000FB020000}"/>
            </a:ext>
          </a:extLst>
        </xdr:cNvPr>
        <xdr:cNvSpPr txBox="1"/>
      </xdr:nvSpPr>
      <xdr:spPr>
        <a:xfrm>
          <a:off x="19547840"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9443700" y="143629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110507</xdr:rowOff>
    </xdr:from>
    <xdr:ext cx="469744" cy="259045"/>
    <xdr:sp macro="" textlink="">
      <xdr:nvSpPr>
        <xdr:cNvPr id="765" name="【児童館】&#10;一人当たり面積最大値テキスト">
          <a:extLst>
            <a:ext uri="{FF2B5EF4-FFF2-40B4-BE49-F238E27FC236}">
              <a16:creationId xmlns:a16="http://schemas.microsoft.com/office/drawing/2014/main" id="{00000000-0008-0000-0E00-0000FD020000}"/>
            </a:ext>
          </a:extLst>
        </xdr:cNvPr>
        <xdr:cNvSpPr txBox="1"/>
      </xdr:nvSpPr>
      <xdr:spPr>
        <a:xfrm>
          <a:off x="1954784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163830</xdr:rowOff>
    </xdr:from>
    <xdr:to>
      <xdr:col>116</xdr:col>
      <xdr:colOff>152400</xdr:colOff>
      <xdr:row>79</xdr:row>
      <xdr:rowOff>163830</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9443700" y="13407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158766</xdr:rowOff>
    </xdr:from>
    <xdr:ext cx="469744" cy="259045"/>
    <xdr:sp macro="" textlink="">
      <xdr:nvSpPr>
        <xdr:cNvPr id="767" name="【児童館】&#10;一人当たり面積平均値テキスト">
          <a:extLst>
            <a:ext uri="{FF2B5EF4-FFF2-40B4-BE49-F238E27FC236}">
              <a16:creationId xmlns:a16="http://schemas.microsoft.com/office/drawing/2014/main" id="{00000000-0008-0000-0E00-0000FF020000}"/>
            </a:ext>
          </a:extLst>
        </xdr:cNvPr>
        <xdr:cNvSpPr txBox="1"/>
      </xdr:nvSpPr>
      <xdr:spPr>
        <a:xfrm>
          <a:off x="19547840" y="139052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9458940" y="14050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8735040" y="141147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42163</xdr:rowOff>
    </xdr:from>
    <xdr:to>
      <xdr:col>107</xdr:col>
      <xdr:colOff>101600</xdr:colOff>
      <xdr:row>84</xdr:row>
      <xdr:rowOff>143763</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7937480" y="1412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716278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6388080" y="141376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62737</xdr:rowOff>
    </xdr:from>
    <xdr:to>
      <xdr:col>116</xdr:col>
      <xdr:colOff>114300</xdr:colOff>
      <xdr:row>85</xdr:row>
      <xdr:rowOff>164337</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9458940" y="1431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149114</xdr:rowOff>
    </xdr:from>
    <xdr:ext cx="469744" cy="259045"/>
    <xdr:sp macro="" textlink="">
      <xdr:nvSpPr>
        <xdr:cNvPr id="779" name="【児童館】&#10;一人当たり面積該当値テキスト">
          <a:extLst>
            <a:ext uri="{FF2B5EF4-FFF2-40B4-BE49-F238E27FC236}">
              <a16:creationId xmlns:a16="http://schemas.microsoft.com/office/drawing/2014/main" id="{00000000-0008-0000-0E00-00000B030000}"/>
            </a:ext>
          </a:extLst>
        </xdr:cNvPr>
        <xdr:cNvSpPr txBox="1"/>
      </xdr:nvSpPr>
      <xdr:spPr>
        <a:xfrm>
          <a:off x="19547840" y="1423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62737</xdr:rowOff>
    </xdr:from>
    <xdr:to>
      <xdr:col>112</xdr:col>
      <xdr:colOff>38100</xdr:colOff>
      <xdr:row>85</xdr:row>
      <xdr:rowOff>164337</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8735040" y="1431213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113537</xdr:rowOff>
    </xdr:from>
    <xdr:to>
      <xdr:col>116</xdr:col>
      <xdr:colOff>63500</xdr:colOff>
      <xdr:row>85</xdr:row>
      <xdr:rowOff>113537</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8778220" y="14362937"/>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62737</xdr:rowOff>
    </xdr:from>
    <xdr:to>
      <xdr:col>107</xdr:col>
      <xdr:colOff>101600</xdr:colOff>
      <xdr:row>85</xdr:row>
      <xdr:rowOff>164337</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7937480" y="1431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113537</xdr:rowOff>
    </xdr:from>
    <xdr:to>
      <xdr:col>111</xdr:col>
      <xdr:colOff>177800</xdr:colOff>
      <xdr:row>85</xdr:row>
      <xdr:rowOff>113537</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7988280" y="14362937"/>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716278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113537</xdr:rowOff>
    </xdr:from>
    <xdr:to>
      <xdr:col>107</xdr:col>
      <xdr:colOff>50800</xdr:colOff>
      <xdr:row>85</xdr:row>
      <xdr:rowOff>118111</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flipV="1">
          <a:off x="17213580" y="14362937"/>
          <a:ext cx="7747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786" name="n_1aveValue【児童館】&#10;一人当たり面積">
          <a:extLst>
            <a:ext uri="{FF2B5EF4-FFF2-40B4-BE49-F238E27FC236}">
              <a16:creationId xmlns:a16="http://schemas.microsoft.com/office/drawing/2014/main" id="{00000000-0008-0000-0E00-000012030000}"/>
            </a:ext>
          </a:extLst>
        </xdr:cNvPr>
        <xdr:cNvSpPr txBox="1"/>
      </xdr:nvSpPr>
      <xdr:spPr>
        <a:xfrm>
          <a:off x="185611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160290</xdr:rowOff>
    </xdr:from>
    <xdr:ext cx="469744" cy="259045"/>
    <xdr:sp macro="" textlink="">
      <xdr:nvSpPr>
        <xdr:cNvPr id="787" name="n_2aveValue【児童館】&#10;一人当たり面積">
          <a:extLst>
            <a:ext uri="{FF2B5EF4-FFF2-40B4-BE49-F238E27FC236}">
              <a16:creationId xmlns:a16="http://schemas.microsoft.com/office/drawing/2014/main" id="{00000000-0008-0000-0E00-000013030000}"/>
            </a:ext>
          </a:extLst>
        </xdr:cNvPr>
        <xdr:cNvSpPr txBox="1"/>
      </xdr:nvSpPr>
      <xdr:spPr>
        <a:xfrm>
          <a:off x="17776267" y="1390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788" name="n_3aveValue【児童館】&#10;一人当たり面積">
          <a:extLst>
            <a:ext uri="{FF2B5EF4-FFF2-40B4-BE49-F238E27FC236}">
              <a16:creationId xmlns:a16="http://schemas.microsoft.com/office/drawing/2014/main" id="{00000000-0008-0000-0E00-000014030000}"/>
            </a:ext>
          </a:extLst>
        </xdr:cNvPr>
        <xdr:cNvSpPr txBox="1"/>
      </xdr:nvSpPr>
      <xdr:spPr>
        <a:xfrm>
          <a:off x="1700156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789" name="n_4aveValue【児童館】&#10;一人当たり面積">
          <a:extLst>
            <a:ext uri="{FF2B5EF4-FFF2-40B4-BE49-F238E27FC236}">
              <a16:creationId xmlns:a16="http://schemas.microsoft.com/office/drawing/2014/main" id="{00000000-0008-0000-0E00-000015030000}"/>
            </a:ext>
          </a:extLst>
        </xdr:cNvPr>
        <xdr:cNvSpPr txBox="1"/>
      </xdr:nvSpPr>
      <xdr:spPr>
        <a:xfrm>
          <a:off x="1622686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155464</xdr:rowOff>
    </xdr:from>
    <xdr:ext cx="469744" cy="259045"/>
    <xdr:sp macro="" textlink="">
      <xdr:nvSpPr>
        <xdr:cNvPr id="790" name="n_1mainValue【児童館】&#10;一人当たり面積">
          <a:extLst>
            <a:ext uri="{FF2B5EF4-FFF2-40B4-BE49-F238E27FC236}">
              <a16:creationId xmlns:a16="http://schemas.microsoft.com/office/drawing/2014/main" id="{00000000-0008-0000-0E00-000016030000}"/>
            </a:ext>
          </a:extLst>
        </xdr:cNvPr>
        <xdr:cNvSpPr txBox="1"/>
      </xdr:nvSpPr>
      <xdr:spPr>
        <a:xfrm>
          <a:off x="18561127" y="1440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155464</xdr:rowOff>
    </xdr:from>
    <xdr:ext cx="469744" cy="259045"/>
    <xdr:sp macro="" textlink="">
      <xdr:nvSpPr>
        <xdr:cNvPr id="791" name="n_2mainValue【児童館】&#10;一人当たり面積">
          <a:extLst>
            <a:ext uri="{FF2B5EF4-FFF2-40B4-BE49-F238E27FC236}">
              <a16:creationId xmlns:a16="http://schemas.microsoft.com/office/drawing/2014/main" id="{00000000-0008-0000-0E00-000017030000}"/>
            </a:ext>
          </a:extLst>
        </xdr:cNvPr>
        <xdr:cNvSpPr txBox="1"/>
      </xdr:nvSpPr>
      <xdr:spPr>
        <a:xfrm>
          <a:off x="17776267" y="1440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792" name="n_3mainValue【児童館】&#10;一人当たり面積">
          <a:extLst>
            <a:ext uri="{FF2B5EF4-FFF2-40B4-BE49-F238E27FC236}">
              <a16:creationId xmlns:a16="http://schemas.microsoft.com/office/drawing/2014/main" id="{00000000-0008-0000-0E00-000018030000}"/>
            </a:ext>
          </a:extLst>
        </xdr:cNvPr>
        <xdr:cNvSpPr txBox="1"/>
      </xdr:nvSpPr>
      <xdr:spPr>
        <a:xfrm>
          <a:off x="1700156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7" name="【公民館】&#10;有形固定資産減価償却率グラフ枠">
          <a:extLst>
            <a:ext uri="{FF2B5EF4-FFF2-40B4-BE49-F238E27FC236}">
              <a16:creationId xmlns:a16="http://schemas.microsoft.com/office/drawing/2014/main" id="{00000000-0008-0000-0E00-00003103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flipV="1">
          <a:off x="14375764" y="1676998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9" name="【公民館】&#10;有形固定資産減価償却率最小値テキスト">
          <a:extLst>
            <a:ext uri="{FF2B5EF4-FFF2-40B4-BE49-F238E27FC236}">
              <a16:creationId xmlns:a16="http://schemas.microsoft.com/office/drawing/2014/main" id="{00000000-0008-0000-0E00-000033030000}"/>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821" name="【公民館】&#10;有形固定資産減価償却率最大値テキスト">
          <a:extLst>
            <a:ext uri="{FF2B5EF4-FFF2-40B4-BE49-F238E27FC236}">
              <a16:creationId xmlns:a16="http://schemas.microsoft.com/office/drawing/2014/main" id="{00000000-0008-0000-0E00-000035030000}"/>
            </a:ext>
          </a:extLst>
        </xdr:cNvPr>
        <xdr:cNvSpPr txBox="1"/>
      </xdr:nvSpPr>
      <xdr:spPr>
        <a:xfrm>
          <a:off x="14414500" y="165528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14287500" y="167699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71138</xdr:rowOff>
    </xdr:from>
    <xdr:ext cx="405111" cy="259045"/>
    <xdr:sp macro="" textlink="">
      <xdr:nvSpPr>
        <xdr:cNvPr id="823" name="【公民館】&#10;有形固定資産減価償却率平均値テキスト">
          <a:extLst>
            <a:ext uri="{FF2B5EF4-FFF2-40B4-BE49-F238E27FC236}">
              <a16:creationId xmlns:a16="http://schemas.microsoft.com/office/drawing/2014/main" id="{00000000-0008-0000-0E00-000037030000}"/>
            </a:ext>
          </a:extLst>
        </xdr:cNvPr>
        <xdr:cNvSpPr txBox="1"/>
      </xdr:nvSpPr>
      <xdr:spPr>
        <a:xfrm>
          <a:off x="14414500" y="1767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14325600" y="1781810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1357884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12804140" y="1783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12029440" y="177968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11231880" y="17816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74386</xdr:rowOff>
    </xdr:from>
    <xdr:to>
      <xdr:col>85</xdr:col>
      <xdr:colOff>177800</xdr:colOff>
      <xdr:row>107</xdr:row>
      <xdr:rowOff>4536</xdr:rowOff>
    </xdr:to>
    <xdr:sp macro="" textlink="">
      <xdr:nvSpPr>
        <xdr:cNvPr id="834" name="楕円 833">
          <a:extLst>
            <a:ext uri="{FF2B5EF4-FFF2-40B4-BE49-F238E27FC236}">
              <a16:creationId xmlns:a16="http://schemas.microsoft.com/office/drawing/2014/main" id="{00000000-0008-0000-0E00-000042030000}"/>
            </a:ext>
          </a:extLst>
        </xdr:cNvPr>
        <xdr:cNvSpPr/>
      </xdr:nvSpPr>
      <xdr:spPr>
        <a:xfrm>
          <a:off x="14325600" y="1784422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52813</xdr:rowOff>
    </xdr:from>
    <xdr:ext cx="405111" cy="259045"/>
    <xdr:sp macro="" textlink="">
      <xdr:nvSpPr>
        <xdr:cNvPr id="835" name="【公民館】&#10;有形固定資産減価償却率該当値テキスト">
          <a:extLst>
            <a:ext uri="{FF2B5EF4-FFF2-40B4-BE49-F238E27FC236}">
              <a16:creationId xmlns:a16="http://schemas.microsoft.com/office/drawing/2014/main" id="{00000000-0008-0000-0E00-000043030000}"/>
            </a:ext>
          </a:extLst>
        </xdr:cNvPr>
        <xdr:cNvSpPr txBox="1"/>
      </xdr:nvSpPr>
      <xdr:spPr>
        <a:xfrm>
          <a:off x="14414500" y="1782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40095</xdr:rowOff>
    </xdr:from>
    <xdr:to>
      <xdr:col>81</xdr:col>
      <xdr:colOff>101600</xdr:colOff>
      <xdr:row>106</xdr:row>
      <xdr:rowOff>141695</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13578840" y="1780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90895</xdr:rowOff>
    </xdr:from>
    <xdr:to>
      <xdr:col>85</xdr:col>
      <xdr:colOff>127000</xdr:colOff>
      <xdr:row>106</xdr:row>
      <xdr:rowOff>125186</xdr:rowOff>
    </xdr:to>
    <xdr:cxnSp macro="">
      <xdr:nvCxnSpPr>
        <xdr:cNvPr id="837" name="直線コネクタ 836">
          <a:extLst>
            <a:ext uri="{FF2B5EF4-FFF2-40B4-BE49-F238E27FC236}">
              <a16:creationId xmlns:a16="http://schemas.microsoft.com/office/drawing/2014/main" id="{00000000-0008-0000-0E00-000045030000}"/>
            </a:ext>
          </a:extLst>
        </xdr:cNvPr>
        <xdr:cNvCxnSpPr/>
      </xdr:nvCxnSpPr>
      <xdr:spPr>
        <a:xfrm>
          <a:off x="13629640" y="17860735"/>
          <a:ext cx="74676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9071</xdr:rowOff>
    </xdr:from>
    <xdr:to>
      <xdr:col>76</xdr:col>
      <xdr:colOff>165100</xdr:colOff>
      <xdr:row>106</xdr:row>
      <xdr:rowOff>110671</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12804140" y="1777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59871</xdr:rowOff>
    </xdr:from>
    <xdr:to>
      <xdr:col>81</xdr:col>
      <xdr:colOff>50800</xdr:colOff>
      <xdr:row>106</xdr:row>
      <xdr:rowOff>90895</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a:off x="12854940" y="17829711"/>
          <a:ext cx="7747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146231</xdr:rowOff>
    </xdr:from>
    <xdr:to>
      <xdr:col>72</xdr:col>
      <xdr:colOff>38100</xdr:colOff>
      <xdr:row>106</xdr:row>
      <xdr:rowOff>76381</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12029440" y="177484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25581</xdr:rowOff>
    </xdr:from>
    <xdr:to>
      <xdr:col>76</xdr:col>
      <xdr:colOff>114300</xdr:colOff>
      <xdr:row>106</xdr:row>
      <xdr:rowOff>59871</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a:off x="12072620" y="17795421"/>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154957</xdr:rowOff>
    </xdr:from>
    <xdr:ext cx="405111" cy="259045"/>
    <xdr:sp macro="" textlink="">
      <xdr:nvSpPr>
        <xdr:cNvPr id="842" name="n_1aveValue【公民館】&#10;有形固定資産減価償却率">
          <a:extLst>
            <a:ext uri="{FF2B5EF4-FFF2-40B4-BE49-F238E27FC236}">
              <a16:creationId xmlns:a16="http://schemas.microsoft.com/office/drawing/2014/main" id="{00000000-0008-0000-0E00-00004A030000}"/>
            </a:ext>
          </a:extLst>
        </xdr:cNvPr>
        <xdr:cNvSpPr txBox="1"/>
      </xdr:nvSpPr>
      <xdr:spPr>
        <a:xfrm>
          <a:off x="13437244" y="1758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154050</xdr:rowOff>
    </xdr:from>
    <xdr:ext cx="405111" cy="259045"/>
    <xdr:sp macro="" textlink="">
      <xdr:nvSpPr>
        <xdr:cNvPr id="843" name="n_2aveValue【公民館】&#10;有形固定資産減価償却率">
          <a:extLst>
            <a:ext uri="{FF2B5EF4-FFF2-40B4-BE49-F238E27FC236}">
              <a16:creationId xmlns:a16="http://schemas.microsoft.com/office/drawing/2014/main" id="{00000000-0008-0000-0E00-00004B030000}"/>
            </a:ext>
          </a:extLst>
        </xdr:cNvPr>
        <xdr:cNvSpPr txBox="1"/>
      </xdr:nvSpPr>
      <xdr:spPr>
        <a:xfrm>
          <a:off x="12675244" y="17923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119759</xdr:rowOff>
    </xdr:from>
    <xdr:ext cx="405111" cy="259045"/>
    <xdr:sp macro="" textlink="">
      <xdr:nvSpPr>
        <xdr:cNvPr id="844" name="n_3aveValue【公民館】&#10;有形固定資産減価償却率">
          <a:extLst>
            <a:ext uri="{FF2B5EF4-FFF2-40B4-BE49-F238E27FC236}">
              <a16:creationId xmlns:a16="http://schemas.microsoft.com/office/drawing/2014/main" id="{00000000-0008-0000-0E00-00004C030000}"/>
            </a:ext>
          </a:extLst>
        </xdr:cNvPr>
        <xdr:cNvSpPr txBox="1"/>
      </xdr:nvSpPr>
      <xdr:spPr>
        <a:xfrm>
          <a:off x="11900544" y="1788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164754</xdr:rowOff>
    </xdr:from>
    <xdr:ext cx="405111" cy="259045"/>
    <xdr:sp macro="" textlink="">
      <xdr:nvSpPr>
        <xdr:cNvPr id="845" name="n_4aveValue【公民館】&#10;有形固定資産減価償却率">
          <a:extLst>
            <a:ext uri="{FF2B5EF4-FFF2-40B4-BE49-F238E27FC236}">
              <a16:creationId xmlns:a16="http://schemas.microsoft.com/office/drawing/2014/main" id="{00000000-0008-0000-0E00-00004D030000}"/>
            </a:ext>
          </a:extLst>
        </xdr:cNvPr>
        <xdr:cNvSpPr txBox="1"/>
      </xdr:nvSpPr>
      <xdr:spPr>
        <a:xfrm>
          <a:off x="11102984" y="17599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132822</xdr:rowOff>
    </xdr:from>
    <xdr:ext cx="405111" cy="259045"/>
    <xdr:sp macro="" textlink="">
      <xdr:nvSpPr>
        <xdr:cNvPr id="846" name="n_1mainValue【公民館】&#10;有形固定資産減価償却率">
          <a:extLst>
            <a:ext uri="{FF2B5EF4-FFF2-40B4-BE49-F238E27FC236}">
              <a16:creationId xmlns:a16="http://schemas.microsoft.com/office/drawing/2014/main" id="{00000000-0008-0000-0E00-00004E030000}"/>
            </a:ext>
          </a:extLst>
        </xdr:cNvPr>
        <xdr:cNvSpPr txBox="1"/>
      </xdr:nvSpPr>
      <xdr:spPr>
        <a:xfrm>
          <a:off x="13437244" y="17902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127198</xdr:rowOff>
    </xdr:from>
    <xdr:ext cx="405111" cy="259045"/>
    <xdr:sp macro="" textlink="">
      <xdr:nvSpPr>
        <xdr:cNvPr id="847" name="n_2mainValue【公民館】&#10;有形固定資産減価償却率">
          <a:extLst>
            <a:ext uri="{FF2B5EF4-FFF2-40B4-BE49-F238E27FC236}">
              <a16:creationId xmlns:a16="http://schemas.microsoft.com/office/drawing/2014/main" id="{00000000-0008-0000-0E00-00004F030000}"/>
            </a:ext>
          </a:extLst>
        </xdr:cNvPr>
        <xdr:cNvSpPr txBox="1"/>
      </xdr:nvSpPr>
      <xdr:spPr>
        <a:xfrm>
          <a:off x="12675244" y="17561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92908</xdr:rowOff>
    </xdr:from>
    <xdr:ext cx="405111" cy="259045"/>
    <xdr:sp macro="" textlink="">
      <xdr:nvSpPr>
        <xdr:cNvPr id="848" name="n_3mainValue【公民館】&#10;有形固定資産減価償却率">
          <a:extLst>
            <a:ext uri="{FF2B5EF4-FFF2-40B4-BE49-F238E27FC236}">
              <a16:creationId xmlns:a16="http://schemas.microsoft.com/office/drawing/2014/main" id="{00000000-0008-0000-0E00-000050030000}"/>
            </a:ext>
          </a:extLst>
        </xdr:cNvPr>
        <xdr:cNvSpPr txBox="1"/>
      </xdr:nvSpPr>
      <xdr:spPr>
        <a:xfrm>
          <a:off x="11900544" y="1752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9" name="正方形/長方形 848">
          <a:extLst>
            <a:ext uri="{FF2B5EF4-FFF2-40B4-BE49-F238E27FC236}">
              <a16:creationId xmlns:a16="http://schemas.microsoft.com/office/drawing/2014/main" id="{00000000-0008-0000-0E00-000051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0" name="正方形/長方形 849">
          <a:extLst>
            <a:ext uri="{FF2B5EF4-FFF2-40B4-BE49-F238E27FC236}">
              <a16:creationId xmlns:a16="http://schemas.microsoft.com/office/drawing/2014/main" id="{00000000-0008-0000-0E00-000052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1" name="正方形/長方形 850">
          <a:extLst>
            <a:ext uri="{FF2B5EF4-FFF2-40B4-BE49-F238E27FC236}">
              <a16:creationId xmlns:a16="http://schemas.microsoft.com/office/drawing/2014/main" id="{00000000-0008-0000-0E00-000053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2" name="正方形/長方形 851">
          <a:extLst>
            <a:ext uri="{FF2B5EF4-FFF2-40B4-BE49-F238E27FC236}">
              <a16:creationId xmlns:a16="http://schemas.microsoft.com/office/drawing/2014/main" id="{00000000-0008-0000-0E00-000054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3" name="正方形/長方形 852">
          <a:extLst>
            <a:ext uri="{FF2B5EF4-FFF2-40B4-BE49-F238E27FC236}">
              <a16:creationId xmlns:a16="http://schemas.microsoft.com/office/drawing/2014/main" id="{00000000-0008-0000-0E00-000055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4" name="正方形/長方形 853">
          <a:extLst>
            <a:ext uri="{FF2B5EF4-FFF2-40B4-BE49-F238E27FC236}">
              <a16:creationId xmlns:a16="http://schemas.microsoft.com/office/drawing/2014/main" id="{00000000-0008-0000-0E00-000056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5" name="正方形/長方形 854">
          <a:extLst>
            <a:ext uri="{FF2B5EF4-FFF2-40B4-BE49-F238E27FC236}">
              <a16:creationId xmlns:a16="http://schemas.microsoft.com/office/drawing/2014/main" id="{00000000-0008-0000-0E00-000057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6" name="正方形/長方形 855">
          <a:extLst>
            <a:ext uri="{FF2B5EF4-FFF2-40B4-BE49-F238E27FC236}">
              <a16:creationId xmlns:a16="http://schemas.microsoft.com/office/drawing/2014/main" id="{00000000-0008-0000-0E00-000058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7" name="テキスト ボックス 856">
          <a:extLst>
            <a:ext uri="{FF2B5EF4-FFF2-40B4-BE49-F238E27FC236}">
              <a16:creationId xmlns:a16="http://schemas.microsoft.com/office/drawing/2014/main" id="{00000000-0008-0000-0E00-000059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8" name="直線コネクタ 857">
          <a:extLst>
            <a:ext uri="{FF2B5EF4-FFF2-40B4-BE49-F238E27FC236}">
              <a16:creationId xmlns:a16="http://schemas.microsoft.com/office/drawing/2014/main" id="{00000000-0008-0000-0E00-00005A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59" name="直線コネクタ 858">
          <a:extLst>
            <a:ext uri="{FF2B5EF4-FFF2-40B4-BE49-F238E27FC236}">
              <a16:creationId xmlns:a16="http://schemas.microsoft.com/office/drawing/2014/main" id="{00000000-0008-0000-0E00-00005B030000}"/>
            </a:ext>
          </a:extLst>
        </xdr:cNvPr>
        <xdr:cNvCxnSpPr/>
      </xdr:nvCxnSpPr>
      <xdr:spPr>
        <a:xfrm>
          <a:off x="16093440" y="18070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60" name="テキスト ボックス 859">
          <a:extLst>
            <a:ext uri="{FF2B5EF4-FFF2-40B4-BE49-F238E27FC236}">
              <a16:creationId xmlns:a16="http://schemas.microsoft.com/office/drawing/2014/main" id="{00000000-0008-0000-0E00-00005C030000}"/>
            </a:ext>
          </a:extLst>
        </xdr:cNvPr>
        <xdr:cNvSpPr txBox="1"/>
      </xdr:nvSpPr>
      <xdr:spPr>
        <a:xfrm>
          <a:off x="1569484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1" name="直線コネクタ 860">
          <a:extLst>
            <a:ext uri="{FF2B5EF4-FFF2-40B4-BE49-F238E27FC236}">
              <a16:creationId xmlns:a16="http://schemas.microsoft.com/office/drawing/2014/main" id="{00000000-0008-0000-0E00-00005D03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2" name="テキスト ボックス 861">
          <a:extLst>
            <a:ext uri="{FF2B5EF4-FFF2-40B4-BE49-F238E27FC236}">
              <a16:creationId xmlns:a16="http://schemas.microsoft.com/office/drawing/2014/main" id="{00000000-0008-0000-0E00-00005E03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63" name="直線コネクタ 862">
          <a:extLst>
            <a:ext uri="{FF2B5EF4-FFF2-40B4-BE49-F238E27FC236}">
              <a16:creationId xmlns:a16="http://schemas.microsoft.com/office/drawing/2014/main" id="{00000000-0008-0000-0E00-00005F030000}"/>
            </a:ext>
          </a:extLst>
        </xdr:cNvPr>
        <xdr:cNvCxnSpPr/>
      </xdr:nvCxnSpPr>
      <xdr:spPr>
        <a:xfrm>
          <a:off x="16093440" y="169506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64" name="テキスト ボックス 863">
          <a:extLst>
            <a:ext uri="{FF2B5EF4-FFF2-40B4-BE49-F238E27FC236}">
              <a16:creationId xmlns:a16="http://schemas.microsoft.com/office/drawing/2014/main" id="{00000000-0008-0000-0E00-000060030000}"/>
            </a:ext>
          </a:extLst>
        </xdr:cNvPr>
        <xdr:cNvSpPr txBox="1"/>
      </xdr:nvSpPr>
      <xdr:spPr>
        <a:xfrm>
          <a:off x="1569484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5" name="直線コネクタ 864">
          <a:extLst>
            <a:ext uri="{FF2B5EF4-FFF2-40B4-BE49-F238E27FC236}">
              <a16:creationId xmlns:a16="http://schemas.microsoft.com/office/drawing/2014/main" id="{00000000-0008-0000-0E00-000061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6" name="テキスト ボックス 865">
          <a:extLst>
            <a:ext uri="{FF2B5EF4-FFF2-40B4-BE49-F238E27FC236}">
              <a16:creationId xmlns:a16="http://schemas.microsoft.com/office/drawing/2014/main" id="{00000000-0008-0000-0E00-000062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7" name="【公民館】&#10;一人当たり面積グラフ枠">
          <a:extLst>
            <a:ext uri="{FF2B5EF4-FFF2-40B4-BE49-F238E27FC236}">
              <a16:creationId xmlns:a16="http://schemas.microsoft.com/office/drawing/2014/main" id="{00000000-0008-0000-0E00-000063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868" name="直線コネクタ 867">
          <a:extLst>
            <a:ext uri="{FF2B5EF4-FFF2-40B4-BE49-F238E27FC236}">
              <a16:creationId xmlns:a16="http://schemas.microsoft.com/office/drawing/2014/main" id="{00000000-0008-0000-0E00-000064030000}"/>
            </a:ext>
          </a:extLst>
        </xdr:cNvPr>
        <xdr:cNvCxnSpPr/>
      </xdr:nvCxnSpPr>
      <xdr:spPr>
        <a:xfrm flipV="1">
          <a:off x="19509104" y="16921925"/>
          <a:ext cx="0" cy="1139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869" name="【公民館】&#10;一人当たり面積最小値テキスト">
          <a:extLst>
            <a:ext uri="{FF2B5EF4-FFF2-40B4-BE49-F238E27FC236}">
              <a16:creationId xmlns:a16="http://schemas.microsoft.com/office/drawing/2014/main" id="{00000000-0008-0000-0E00-000065030000}"/>
            </a:ext>
          </a:extLst>
        </xdr:cNvPr>
        <xdr:cNvSpPr txBox="1"/>
      </xdr:nvSpPr>
      <xdr:spPr>
        <a:xfrm>
          <a:off x="19547840" y="1806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870" name="直線コネクタ 869">
          <a:extLst>
            <a:ext uri="{FF2B5EF4-FFF2-40B4-BE49-F238E27FC236}">
              <a16:creationId xmlns:a16="http://schemas.microsoft.com/office/drawing/2014/main" id="{00000000-0008-0000-0E00-000066030000}"/>
            </a:ext>
          </a:extLst>
        </xdr:cNvPr>
        <xdr:cNvCxnSpPr/>
      </xdr:nvCxnSpPr>
      <xdr:spPr>
        <a:xfrm>
          <a:off x="19443700" y="180611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871" name="【公民館】&#10;一人当たり面積最大値テキスト">
          <a:extLst>
            <a:ext uri="{FF2B5EF4-FFF2-40B4-BE49-F238E27FC236}">
              <a16:creationId xmlns:a16="http://schemas.microsoft.com/office/drawing/2014/main" id="{00000000-0008-0000-0E00-000067030000}"/>
            </a:ext>
          </a:extLst>
        </xdr:cNvPr>
        <xdr:cNvSpPr txBox="1"/>
      </xdr:nvSpPr>
      <xdr:spPr>
        <a:xfrm>
          <a:off x="19547840" y="1670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872" name="直線コネクタ 871">
          <a:extLst>
            <a:ext uri="{FF2B5EF4-FFF2-40B4-BE49-F238E27FC236}">
              <a16:creationId xmlns:a16="http://schemas.microsoft.com/office/drawing/2014/main" id="{00000000-0008-0000-0E00-000068030000}"/>
            </a:ext>
          </a:extLst>
        </xdr:cNvPr>
        <xdr:cNvCxnSpPr/>
      </xdr:nvCxnSpPr>
      <xdr:spPr>
        <a:xfrm>
          <a:off x="19443700" y="169219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3827</xdr:rowOff>
    </xdr:from>
    <xdr:ext cx="469744" cy="259045"/>
    <xdr:sp macro="" textlink="">
      <xdr:nvSpPr>
        <xdr:cNvPr id="873" name="【公民館】&#10;一人当たり面積平均値テキスト">
          <a:extLst>
            <a:ext uri="{FF2B5EF4-FFF2-40B4-BE49-F238E27FC236}">
              <a16:creationId xmlns:a16="http://schemas.microsoft.com/office/drawing/2014/main" id="{00000000-0008-0000-0E00-000069030000}"/>
            </a:ext>
          </a:extLst>
        </xdr:cNvPr>
        <xdr:cNvSpPr txBox="1"/>
      </xdr:nvSpPr>
      <xdr:spPr>
        <a:xfrm>
          <a:off x="19547840" y="17773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74" name="フローチャート: 判断 873">
          <a:extLst>
            <a:ext uri="{FF2B5EF4-FFF2-40B4-BE49-F238E27FC236}">
              <a16:creationId xmlns:a16="http://schemas.microsoft.com/office/drawing/2014/main" id="{00000000-0008-0000-0E00-00006A030000}"/>
            </a:ext>
          </a:extLst>
        </xdr:cNvPr>
        <xdr:cNvSpPr/>
      </xdr:nvSpPr>
      <xdr:spPr>
        <a:xfrm>
          <a:off x="19458940" y="177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875" name="フローチャート: 判断 874">
          <a:extLst>
            <a:ext uri="{FF2B5EF4-FFF2-40B4-BE49-F238E27FC236}">
              <a16:creationId xmlns:a16="http://schemas.microsoft.com/office/drawing/2014/main" id="{00000000-0008-0000-0E00-00006B030000}"/>
            </a:ext>
          </a:extLst>
        </xdr:cNvPr>
        <xdr:cNvSpPr/>
      </xdr:nvSpPr>
      <xdr:spPr>
        <a:xfrm>
          <a:off x="18735040" y="177980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876" name="フローチャート: 判断 875">
          <a:extLst>
            <a:ext uri="{FF2B5EF4-FFF2-40B4-BE49-F238E27FC236}">
              <a16:creationId xmlns:a16="http://schemas.microsoft.com/office/drawing/2014/main" id="{00000000-0008-0000-0E00-00006C030000}"/>
            </a:ext>
          </a:extLst>
        </xdr:cNvPr>
        <xdr:cNvSpPr/>
      </xdr:nvSpPr>
      <xdr:spPr>
        <a:xfrm>
          <a:off x="17937480" y="1780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877" name="フローチャート: 判断 876">
          <a:extLst>
            <a:ext uri="{FF2B5EF4-FFF2-40B4-BE49-F238E27FC236}">
              <a16:creationId xmlns:a16="http://schemas.microsoft.com/office/drawing/2014/main" id="{00000000-0008-0000-0E00-00006D030000}"/>
            </a:ext>
          </a:extLst>
        </xdr:cNvPr>
        <xdr:cNvSpPr/>
      </xdr:nvSpPr>
      <xdr:spPr>
        <a:xfrm>
          <a:off x="17162780" y="1779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878" name="フローチャート: 判断 877">
          <a:extLst>
            <a:ext uri="{FF2B5EF4-FFF2-40B4-BE49-F238E27FC236}">
              <a16:creationId xmlns:a16="http://schemas.microsoft.com/office/drawing/2014/main" id="{00000000-0008-0000-0E00-00006E030000}"/>
            </a:ext>
          </a:extLst>
        </xdr:cNvPr>
        <xdr:cNvSpPr/>
      </xdr:nvSpPr>
      <xdr:spPr>
        <a:xfrm>
          <a:off x="16388080" y="178272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E00-00006F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E00-000070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E00-000071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E00-000072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E00-000073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89979</xdr:rowOff>
    </xdr:from>
    <xdr:to>
      <xdr:col>116</xdr:col>
      <xdr:colOff>114300</xdr:colOff>
      <xdr:row>104</xdr:row>
      <xdr:rowOff>20129</xdr:rowOff>
    </xdr:to>
    <xdr:sp macro="" textlink="">
      <xdr:nvSpPr>
        <xdr:cNvPr id="884" name="楕円 883">
          <a:extLst>
            <a:ext uri="{FF2B5EF4-FFF2-40B4-BE49-F238E27FC236}">
              <a16:creationId xmlns:a16="http://schemas.microsoft.com/office/drawing/2014/main" id="{00000000-0008-0000-0E00-000074030000}"/>
            </a:ext>
          </a:extLst>
        </xdr:cNvPr>
        <xdr:cNvSpPr/>
      </xdr:nvSpPr>
      <xdr:spPr>
        <a:xfrm>
          <a:off x="19458940" y="173568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112856</xdr:rowOff>
    </xdr:from>
    <xdr:ext cx="469744" cy="259045"/>
    <xdr:sp macro="" textlink="">
      <xdr:nvSpPr>
        <xdr:cNvPr id="885" name="【公民館】&#10;一人当たり面積該当値テキスト">
          <a:extLst>
            <a:ext uri="{FF2B5EF4-FFF2-40B4-BE49-F238E27FC236}">
              <a16:creationId xmlns:a16="http://schemas.microsoft.com/office/drawing/2014/main" id="{00000000-0008-0000-0E00-000075030000}"/>
            </a:ext>
          </a:extLst>
        </xdr:cNvPr>
        <xdr:cNvSpPr txBox="1"/>
      </xdr:nvSpPr>
      <xdr:spPr>
        <a:xfrm>
          <a:off x="19547840" y="1721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111125</xdr:rowOff>
    </xdr:from>
    <xdr:to>
      <xdr:col>112</xdr:col>
      <xdr:colOff>38100</xdr:colOff>
      <xdr:row>104</xdr:row>
      <xdr:rowOff>41275</xdr:rowOff>
    </xdr:to>
    <xdr:sp macro="" textlink="">
      <xdr:nvSpPr>
        <xdr:cNvPr id="886" name="楕円 885">
          <a:extLst>
            <a:ext uri="{FF2B5EF4-FFF2-40B4-BE49-F238E27FC236}">
              <a16:creationId xmlns:a16="http://schemas.microsoft.com/office/drawing/2014/main" id="{00000000-0008-0000-0E00-000076030000}"/>
            </a:ext>
          </a:extLst>
        </xdr:cNvPr>
        <xdr:cNvSpPr/>
      </xdr:nvSpPr>
      <xdr:spPr>
        <a:xfrm>
          <a:off x="18735040" y="173780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140779</xdr:rowOff>
    </xdr:from>
    <xdr:to>
      <xdr:col>116</xdr:col>
      <xdr:colOff>63500</xdr:colOff>
      <xdr:row>103</xdr:row>
      <xdr:rowOff>161925</xdr:rowOff>
    </xdr:to>
    <xdr:cxnSp macro="">
      <xdr:nvCxnSpPr>
        <xdr:cNvPr id="887" name="直線コネクタ 886">
          <a:extLst>
            <a:ext uri="{FF2B5EF4-FFF2-40B4-BE49-F238E27FC236}">
              <a16:creationId xmlns:a16="http://schemas.microsoft.com/office/drawing/2014/main" id="{00000000-0008-0000-0E00-000077030000}"/>
            </a:ext>
          </a:extLst>
        </xdr:cNvPr>
        <xdr:cNvCxnSpPr/>
      </xdr:nvCxnSpPr>
      <xdr:spPr>
        <a:xfrm flipV="1">
          <a:off x="18778220" y="17407699"/>
          <a:ext cx="73152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127127</xdr:rowOff>
    </xdr:from>
    <xdr:to>
      <xdr:col>107</xdr:col>
      <xdr:colOff>101600</xdr:colOff>
      <xdr:row>104</xdr:row>
      <xdr:rowOff>57277</xdr:rowOff>
    </xdr:to>
    <xdr:sp macro="" textlink="">
      <xdr:nvSpPr>
        <xdr:cNvPr id="888" name="楕円 887">
          <a:extLst>
            <a:ext uri="{FF2B5EF4-FFF2-40B4-BE49-F238E27FC236}">
              <a16:creationId xmlns:a16="http://schemas.microsoft.com/office/drawing/2014/main" id="{00000000-0008-0000-0E00-000078030000}"/>
            </a:ext>
          </a:extLst>
        </xdr:cNvPr>
        <xdr:cNvSpPr/>
      </xdr:nvSpPr>
      <xdr:spPr>
        <a:xfrm>
          <a:off x="17937480" y="173940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161925</xdr:rowOff>
    </xdr:from>
    <xdr:to>
      <xdr:col>111</xdr:col>
      <xdr:colOff>177800</xdr:colOff>
      <xdr:row>104</xdr:row>
      <xdr:rowOff>6477</xdr:rowOff>
    </xdr:to>
    <xdr:cxnSp macro="">
      <xdr:nvCxnSpPr>
        <xdr:cNvPr id="889" name="直線コネクタ 888">
          <a:extLst>
            <a:ext uri="{FF2B5EF4-FFF2-40B4-BE49-F238E27FC236}">
              <a16:creationId xmlns:a16="http://schemas.microsoft.com/office/drawing/2014/main" id="{00000000-0008-0000-0E00-000079030000}"/>
            </a:ext>
          </a:extLst>
        </xdr:cNvPr>
        <xdr:cNvCxnSpPr/>
      </xdr:nvCxnSpPr>
      <xdr:spPr>
        <a:xfrm flipV="1">
          <a:off x="17988280" y="17428845"/>
          <a:ext cx="78994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135700</xdr:rowOff>
    </xdr:from>
    <xdr:to>
      <xdr:col>102</xdr:col>
      <xdr:colOff>165100</xdr:colOff>
      <xdr:row>104</xdr:row>
      <xdr:rowOff>65850</xdr:rowOff>
    </xdr:to>
    <xdr:sp macro="" textlink="">
      <xdr:nvSpPr>
        <xdr:cNvPr id="890" name="楕円 889">
          <a:extLst>
            <a:ext uri="{FF2B5EF4-FFF2-40B4-BE49-F238E27FC236}">
              <a16:creationId xmlns:a16="http://schemas.microsoft.com/office/drawing/2014/main" id="{00000000-0008-0000-0E00-00007A030000}"/>
            </a:ext>
          </a:extLst>
        </xdr:cNvPr>
        <xdr:cNvSpPr/>
      </xdr:nvSpPr>
      <xdr:spPr>
        <a:xfrm>
          <a:off x="17162780" y="17402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6477</xdr:rowOff>
    </xdr:from>
    <xdr:to>
      <xdr:col>107</xdr:col>
      <xdr:colOff>50800</xdr:colOff>
      <xdr:row>104</xdr:row>
      <xdr:rowOff>15050</xdr:rowOff>
    </xdr:to>
    <xdr:cxnSp macro="">
      <xdr:nvCxnSpPr>
        <xdr:cNvPr id="891" name="直線コネクタ 890">
          <a:extLst>
            <a:ext uri="{FF2B5EF4-FFF2-40B4-BE49-F238E27FC236}">
              <a16:creationId xmlns:a16="http://schemas.microsoft.com/office/drawing/2014/main" id="{00000000-0008-0000-0E00-00007B030000}"/>
            </a:ext>
          </a:extLst>
        </xdr:cNvPr>
        <xdr:cNvCxnSpPr/>
      </xdr:nvCxnSpPr>
      <xdr:spPr>
        <a:xfrm flipV="1">
          <a:off x="17213580" y="17441037"/>
          <a:ext cx="7747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120984</xdr:rowOff>
    </xdr:from>
    <xdr:ext cx="469744" cy="259045"/>
    <xdr:sp macro="" textlink="">
      <xdr:nvSpPr>
        <xdr:cNvPr id="892" name="n_1aveValue【公民館】&#10;一人当たり面積">
          <a:extLst>
            <a:ext uri="{FF2B5EF4-FFF2-40B4-BE49-F238E27FC236}">
              <a16:creationId xmlns:a16="http://schemas.microsoft.com/office/drawing/2014/main" id="{00000000-0008-0000-0E00-00007C030000}"/>
            </a:ext>
          </a:extLst>
        </xdr:cNvPr>
        <xdr:cNvSpPr txBox="1"/>
      </xdr:nvSpPr>
      <xdr:spPr>
        <a:xfrm>
          <a:off x="18561127" y="1789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123271</xdr:rowOff>
    </xdr:from>
    <xdr:ext cx="469744" cy="259045"/>
    <xdr:sp macro="" textlink="">
      <xdr:nvSpPr>
        <xdr:cNvPr id="893" name="n_2aveValue【公民館】&#10;一人当たり面積">
          <a:extLst>
            <a:ext uri="{FF2B5EF4-FFF2-40B4-BE49-F238E27FC236}">
              <a16:creationId xmlns:a16="http://schemas.microsoft.com/office/drawing/2014/main" id="{00000000-0008-0000-0E00-00007D030000}"/>
            </a:ext>
          </a:extLst>
        </xdr:cNvPr>
        <xdr:cNvSpPr txBox="1"/>
      </xdr:nvSpPr>
      <xdr:spPr>
        <a:xfrm>
          <a:off x="17776267" y="1789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122699</xdr:rowOff>
    </xdr:from>
    <xdr:ext cx="469744" cy="259045"/>
    <xdr:sp macro="" textlink="">
      <xdr:nvSpPr>
        <xdr:cNvPr id="894" name="n_3aveValue【公民館】&#10;一人当たり面積">
          <a:extLst>
            <a:ext uri="{FF2B5EF4-FFF2-40B4-BE49-F238E27FC236}">
              <a16:creationId xmlns:a16="http://schemas.microsoft.com/office/drawing/2014/main" id="{00000000-0008-0000-0E00-00007E030000}"/>
            </a:ext>
          </a:extLst>
        </xdr:cNvPr>
        <xdr:cNvSpPr txBox="1"/>
      </xdr:nvSpPr>
      <xdr:spPr>
        <a:xfrm>
          <a:off x="17001567" y="1789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4081</xdr:rowOff>
    </xdr:from>
    <xdr:ext cx="469744" cy="259045"/>
    <xdr:sp macro="" textlink="">
      <xdr:nvSpPr>
        <xdr:cNvPr id="895" name="n_4aveValue【公民館】&#10;一人当たり面積">
          <a:extLst>
            <a:ext uri="{FF2B5EF4-FFF2-40B4-BE49-F238E27FC236}">
              <a16:creationId xmlns:a16="http://schemas.microsoft.com/office/drawing/2014/main" id="{00000000-0008-0000-0E00-00007F030000}"/>
            </a:ext>
          </a:extLst>
        </xdr:cNvPr>
        <xdr:cNvSpPr txBox="1"/>
      </xdr:nvSpPr>
      <xdr:spPr>
        <a:xfrm>
          <a:off x="16226867" y="1760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57802</xdr:rowOff>
    </xdr:from>
    <xdr:ext cx="469744" cy="259045"/>
    <xdr:sp macro="" textlink="">
      <xdr:nvSpPr>
        <xdr:cNvPr id="896" name="n_1mainValue【公民館】&#10;一人当たり面積">
          <a:extLst>
            <a:ext uri="{FF2B5EF4-FFF2-40B4-BE49-F238E27FC236}">
              <a16:creationId xmlns:a16="http://schemas.microsoft.com/office/drawing/2014/main" id="{00000000-0008-0000-0E00-000080030000}"/>
            </a:ext>
          </a:extLst>
        </xdr:cNvPr>
        <xdr:cNvSpPr txBox="1"/>
      </xdr:nvSpPr>
      <xdr:spPr>
        <a:xfrm>
          <a:off x="18561127" y="1715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73804</xdr:rowOff>
    </xdr:from>
    <xdr:ext cx="469744" cy="259045"/>
    <xdr:sp macro="" textlink="">
      <xdr:nvSpPr>
        <xdr:cNvPr id="897" name="n_2mainValue【公民館】&#10;一人当たり面積">
          <a:extLst>
            <a:ext uri="{FF2B5EF4-FFF2-40B4-BE49-F238E27FC236}">
              <a16:creationId xmlns:a16="http://schemas.microsoft.com/office/drawing/2014/main" id="{00000000-0008-0000-0E00-000081030000}"/>
            </a:ext>
          </a:extLst>
        </xdr:cNvPr>
        <xdr:cNvSpPr txBox="1"/>
      </xdr:nvSpPr>
      <xdr:spPr>
        <a:xfrm>
          <a:off x="17776267" y="1717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82377</xdr:rowOff>
    </xdr:from>
    <xdr:ext cx="469744" cy="259045"/>
    <xdr:sp macro="" textlink="">
      <xdr:nvSpPr>
        <xdr:cNvPr id="898" name="n_3mainValue【公民館】&#10;一人当たり面積">
          <a:extLst>
            <a:ext uri="{FF2B5EF4-FFF2-40B4-BE49-F238E27FC236}">
              <a16:creationId xmlns:a16="http://schemas.microsoft.com/office/drawing/2014/main" id="{00000000-0008-0000-0E00-000082030000}"/>
            </a:ext>
          </a:extLst>
        </xdr:cNvPr>
        <xdr:cNvSpPr txBox="1"/>
      </xdr:nvSpPr>
      <xdr:spPr>
        <a:xfrm>
          <a:off x="17001567" y="171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9" name="正方形/長方形 898">
          <a:extLst>
            <a:ext uri="{FF2B5EF4-FFF2-40B4-BE49-F238E27FC236}">
              <a16:creationId xmlns:a16="http://schemas.microsoft.com/office/drawing/2014/main" id="{00000000-0008-0000-0E00-000083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0" name="正方形/長方形 899">
          <a:extLst>
            <a:ext uri="{FF2B5EF4-FFF2-40B4-BE49-F238E27FC236}">
              <a16:creationId xmlns:a16="http://schemas.microsoft.com/office/drawing/2014/main" id="{00000000-0008-0000-0E00-000084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1" name="テキスト ボックス 900">
          <a:extLst>
            <a:ext uri="{FF2B5EF4-FFF2-40B4-BE49-F238E27FC236}">
              <a16:creationId xmlns:a16="http://schemas.microsoft.com/office/drawing/2014/main" id="{00000000-0008-0000-0E00-000085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全体的に資産減価償却率は類似団体を下回っている施設が多い。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と公民館については資産減価償却率が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他の施設分類</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多くなっている。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北西郷公民館は築</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年を経過しており、耐震化も一部未了となっていることから、今後の利用状況等も勘案し、活用方針が決まらない場合には縮小</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していく</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9,282
9,193
152.35
11,863,394
11,122,439
604,513
4,027,631
6,132,393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086225" y="558872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124960" y="53677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020820" y="55887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111596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124960" y="61466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133169</xdr:rowOff>
    </xdr:from>
    <xdr:to>
      <xdr:col>24</xdr:col>
      <xdr:colOff>114300</xdr:colOff>
      <xdr:row>37</xdr:row>
      <xdr:rowOff>63319</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036060" y="61682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312160" y="61371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514600" y="61192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41728</xdr:rowOff>
    </xdr:from>
    <xdr:to>
      <xdr:col>10</xdr:col>
      <xdr:colOff>165100</xdr:colOff>
      <xdr:row>36</xdr:row>
      <xdr:rowOff>143328</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739900" y="607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93980</xdr:rowOff>
    </xdr:from>
    <xdr:to>
      <xdr:col>6</xdr:col>
      <xdr:colOff>38100</xdr:colOff>
      <xdr:row>37</xdr:row>
      <xdr:rowOff>24130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965200" y="6129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41728</xdr:rowOff>
    </xdr:from>
    <xdr:to>
      <xdr:col>24</xdr:col>
      <xdr:colOff>114300</xdr:colOff>
      <xdr:row>34</xdr:row>
      <xdr:rowOff>143328</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036060" y="574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64605</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124960" y="5596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9072</xdr:rowOff>
    </xdr:from>
    <xdr:to>
      <xdr:col>20</xdr:col>
      <xdr:colOff>38100</xdr:colOff>
      <xdr:row>34</xdr:row>
      <xdr:rowOff>110672</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312160" y="57088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59872</xdr:rowOff>
    </xdr:from>
    <xdr:to>
      <xdr:col>24</xdr:col>
      <xdr:colOff>63500</xdr:colOff>
      <xdr:row>34</xdr:row>
      <xdr:rowOff>92528</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355340" y="5759632"/>
          <a:ext cx="73152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147864</xdr:rowOff>
    </xdr:from>
    <xdr:to>
      <xdr:col>15</xdr:col>
      <xdr:colOff>101600</xdr:colOff>
      <xdr:row>34</xdr:row>
      <xdr:rowOff>78014</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514600" y="56799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27214</xdr:rowOff>
    </xdr:from>
    <xdr:to>
      <xdr:col>19</xdr:col>
      <xdr:colOff>177800</xdr:colOff>
      <xdr:row>34</xdr:row>
      <xdr:rowOff>59872</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565400" y="5726974"/>
          <a:ext cx="78994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115207</xdr:rowOff>
    </xdr:from>
    <xdr:to>
      <xdr:col>10</xdr:col>
      <xdr:colOff>165100</xdr:colOff>
      <xdr:row>34</xdr:row>
      <xdr:rowOff>45357</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739900" y="56473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166007</xdr:rowOff>
    </xdr:from>
    <xdr:to>
      <xdr:col>15</xdr:col>
      <xdr:colOff>50800</xdr:colOff>
      <xdr:row>34</xdr:row>
      <xdr:rowOff>27214</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1790700" y="5698127"/>
          <a:ext cx="7747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23421</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170564" y="6226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5460</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385704" y="620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134455</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611004" y="6169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40657</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83630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127199</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170564" y="549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94541</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385704" y="5459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61884</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611004" y="542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125730</xdr:rowOff>
    </xdr:from>
    <xdr:to>
      <xdr:col>54</xdr:col>
      <xdr:colOff>189865</xdr:colOff>
      <xdr:row>41</xdr:row>
      <xdr:rowOff>60960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9219565" y="549021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92583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9154160" y="6934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72407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9258300" y="526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125730</xdr:rowOff>
    </xdr:from>
    <xdr:to>
      <xdr:col>55</xdr:col>
      <xdr:colOff>88900</xdr:colOff>
      <xdr:row>32</xdr:row>
      <xdr:rowOff>125730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9154160" y="5490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91457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9258300" y="6629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113030</xdr:rowOff>
    </xdr:from>
    <xdr:to>
      <xdr:col>55</xdr:col>
      <xdr:colOff>50800</xdr:colOff>
      <xdr:row>40</xdr:row>
      <xdr:rowOff>43180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9192260" y="66509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8445500" y="6609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71120</xdr:rowOff>
    </xdr:from>
    <xdr:to>
      <xdr:col>46</xdr:col>
      <xdr:colOff>38100</xdr:colOff>
      <xdr:row>40</xdr:row>
      <xdr:rowOff>1270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7670800" y="6609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105410</xdr:rowOff>
    </xdr:from>
    <xdr:to>
      <xdr:col>41</xdr:col>
      <xdr:colOff>101600</xdr:colOff>
      <xdr:row>40</xdr:row>
      <xdr:rowOff>35560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6873240" y="6643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2540</xdr:rowOff>
    </xdr:from>
    <xdr:to>
      <xdr:col>36</xdr:col>
      <xdr:colOff>165100</xdr:colOff>
      <xdr:row>40</xdr:row>
      <xdr:rowOff>104140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09854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74930</xdr:rowOff>
    </xdr:from>
    <xdr:to>
      <xdr:col>55</xdr:col>
      <xdr:colOff>50800</xdr:colOff>
      <xdr:row>33</xdr:row>
      <xdr:rowOff>5080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9192260" y="5439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27957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9258300" y="53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86360</xdr:rowOff>
    </xdr:from>
    <xdr:to>
      <xdr:col>50</xdr:col>
      <xdr:colOff>165100</xdr:colOff>
      <xdr:row>33</xdr:row>
      <xdr:rowOff>16510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8445500" y="5450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32</xdr:row>
      <xdr:rowOff>125730</xdr:rowOff>
    </xdr:from>
    <xdr:to>
      <xdr:col>55</xdr:col>
      <xdr:colOff>0</xdr:colOff>
      <xdr:row>32</xdr:row>
      <xdr:rowOff>137160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8496300" y="5490210"/>
          <a:ext cx="7239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124460</xdr:rowOff>
    </xdr:from>
    <xdr:to>
      <xdr:col>46</xdr:col>
      <xdr:colOff>38100</xdr:colOff>
      <xdr:row>33</xdr:row>
      <xdr:rowOff>54610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7670800" y="54889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137160</xdr:rowOff>
    </xdr:from>
    <xdr:to>
      <xdr:col>50</xdr:col>
      <xdr:colOff>114300</xdr:colOff>
      <xdr:row>33</xdr:row>
      <xdr:rowOff>3810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7713980" y="550164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147320</xdr:rowOff>
    </xdr:from>
    <xdr:to>
      <xdr:col>41</xdr:col>
      <xdr:colOff>101600</xdr:colOff>
      <xdr:row>33</xdr:row>
      <xdr:rowOff>77470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6873240" y="5511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3810</xdr:rowOff>
    </xdr:from>
    <xdr:to>
      <xdr:col>45</xdr:col>
      <xdr:colOff>177800</xdr:colOff>
      <xdr:row>33</xdr:row>
      <xdr:rowOff>26670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flipV="1">
          <a:off x="6924040" y="5535930"/>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163847</xdr:rowOff>
    </xdr:from>
    <xdr:ext cx="469744" cy="259045"/>
    <xdr:sp macro="" textlink="">
      <xdr:nvSpPr>
        <xdr:cNvPr id="136" name="n_1aveValue【図書館】&#10;一人当たり面積">
          <a:extLst>
            <a:ext uri="{FF2B5EF4-FFF2-40B4-BE49-F238E27FC236}">
              <a16:creationId xmlns:a16="http://schemas.microsoft.com/office/drawing/2014/main" id="{00000000-0008-0000-0F00-000088000000}"/>
            </a:ext>
          </a:extLst>
        </xdr:cNvPr>
        <xdr:cNvSpPr txBox="1"/>
      </xdr:nvSpPr>
      <xdr:spPr>
        <a:xfrm>
          <a:off x="827158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163847</xdr:rowOff>
    </xdr:from>
    <xdr:ext cx="469744" cy="259045"/>
    <xdr:sp macro="" textlink="">
      <xdr:nvSpPr>
        <xdr:cNvPr id="137" name="n_2aveValue【図書館】&#10;一人当たり面積">
          <a:extLst>
            <a:ext uri="{FF2B5EF4-FFF2-40B4-BE49-F238E27FC236}">
              <a16:creationId xmlns:a16="http://schemas.microsoft.com/office/drawing/2014/main" id="{00000000-0008-0000-0F00-000089000000}"/>
            </a:ext>
          </a:extLst>
        </xdr:cNvPr>
        <xdr:cNvSpPr txBox="1"/>
      </xdr:nvSpPr>
      <xdr:spPr>
        <a:xfrm>
          <a:off x="750958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38" name="n_3aveValue【図書館】&#10;一人当たり面積">
          <a:extLst>
            <a:ext uri="{FF2B5EF4-FFF2-40B4-BE49-F238E27FC236}">
              <a16:creationId xmlns:a16="http://schemas.microsoft.com/office/drawing/2014/main" id="{00000000-0008-0000-0F00-00008A000000}"/>
            </a:ext>
          </a:extLst>
        </xdr:cNvPr>
        <xdr:cNvSpPr txBox="1"/>
      </xdr:nvSpPr>
      <xdr:spPr>
        <a:xfrm>
          <a:off x="67120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120667</xdr:rowOff>
    </xdr:from>
    <xdr:ext cx="469744" cy="259045"/>
    <xdr:sp macro="" textlink="">
      <xdr:nvSpPr>
        <xdr:cNvPr id="139" name="n_4aveValue【図書館】&#10;一人当たり面積">
          <a:extLst>
            <a:ext uri="{FF2B5EF4-FFF2-40B4-BE49-F238E27FC236}">
              <a16:creationId xmlns:a16="http://schemas.microsoft.com/office/drawing/2014/main" id="{00000000-0008-0000-0F00-00008B000000}"/>
            </a:ext>
          </a:extLst>
        </xdr:cNvPr>
        <xdr:cNvSpPr txBox="1"/>
      </xdr:nvSpPr>
      <xdr:spPr>
        <a:xfrm>
          <a:off x="59373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33037</xdr:rowOff>
    </xdr:from>
    <xdr:ext cx="469744" cy="259045"/>
    <xdr:sp macro="" textlink="">
      <xdr:nvSpPr>
        <xdr:cNvPr id="140" name="n_1mainValue【図書館】&#10;一人当たり面積">
          <a:extLst>
            <a:ext uri="{FF2B5EF4-FFF2-40B4-BE49-F238E27FC236}">
              <a16:creationId xmlns:a16="http://schemas.microsoft.com/office/drawing/2014/main" id="{00000000-0008-0000-0F00-00008C000000}"/>
            </a:ext>
          </a:extLst>
        </xdr:cNvPr>
        <xdr:cNvSpPr txBox="1"/>
      </xdr:nvSpPr>
      <xdr:spPr>
        <a:xfrm>
          <a:off x="8271587" y="522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71137</xdr:rowOff>
    </xdr:from>
    <xdr:ext cx="469744" cy="259045"/>
    <xdr:sp macro="" textlink="">
      <xdr:nvSpPr>
        <xdr:cNvPr id="141" name="n_2mainValue【図書館】&#10;一人当たり面積">
          <a:extLst>
            <a:ext uri="{FF2B5EF4-FFF2-40B4-BE49-F238E27FC236}">
              <a16:creationId xmlns:a16="http://schemas.microsoft.com/office/drawing/2014/main" id="{00000000-0008-0000-0F00-00008D000000}"/>
            </a:ext>
          </a:extLst>
        </xdr:cNvPr>
        <xdr:cNvSpPr txBox="1"/>
      </xdr:nvSpPr>
      <xdr:spPr>
        <a:xfrm>
          <a:off x="7509587" y="526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31</xdr:row>
      <xdr:rowOff>93997</xdr:rowOff>
    </xdr:from>
    <xdr:ext cx="469744" cy="259045"/>
    <xdr:sp macro="" textlink="">
      <xdr:nvSpPr>
        <xdr:cNvPr id="142" name="n_3mainValue【図書館】&#10;一人当たり面積">
          <a:extLst>
            <a:ext uri="{FF2B5EF4-FFF2-40B4-BE49-F238E27FC236}">
              <a16:creationId xmlns:a16="http://schemas.microsoft.com/office/drawing/2014/main" id="{00000000-0008-0000-0F00-00008E000000}"/>
            </a:ext>
          </a:extLst>
        </xdr:cNvPr>
        <xdr:cNvSpPr txBox="1"/>
      </xdr:nvSpPr>
      <xdr:spPr>
        <a:xfrm>
          <a:off x="6712027" y="529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00000000-0008-0000-0F00-0000A6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49530</xdr:rowOff>
    </xdr:from>
    <xdr:to>
      <xdr:col>24</xdr:col>
      <xdr:colOff>62865</xdr:colOff>
      <xdr:row>64</xdr:row>
      <xdr:rowOff>76200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flipV="1">
          <a:off x="4086225" y="960501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a:extLst>
            <a:ext uri="{FF2B5EF4-FFF2-40B4-BE49-F238E27FC236}">
              <a16:creationId xmlns:a16="http://schemas.microsoft.com/office/drawing/2014/main" id="{00000000-0008-0000-0F00-0000A8000000}"/>
            </a:ext>
          </a:extLst>
        </xdr:cNvPr>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167657</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00000000-0008-0000-0F00-0000AA000000}"/>
            </a:ext>
          </a:extLst>
        </xdr:cNvPr>
        <xdr:cNvSpPr txBox="1"/>
      </xdr:nvSpPr>
      <xdr:spPr>
        <a:xfrm>
          <a:off x="412496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49530</xdr:rowOff>
    </xdr:from>
    <xdr:to>
      <xdr:col>24</xdr:col>
      <xdr:colOff>152400</xdr:colOff>
      <xdr:row>57</xdr:row>
      <xdr:rowOff>49530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4020820" y="9605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43832</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00000000-0008-0000-0F00-0000AC000000}"/>
            </a:ext>
          </a:extLst>
        </xdr:cNvPr>
        <xdr:cNvSpPr txBox="1"/>
      </xdr:nvSpPr>
      <xdr:spPr>
        <a:xfrm>
          <a:off x="4124960" y="10102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65405</xdr:rowOff>
    </xdr:from>
    <xdr:to>
      <xdr:col>24</xdr:col>
      <xdr:colOff>114300</xdr:colOff>
      <xdr:row>60</xdr:row>
      <xdr:rowOff>167005</xdr:rowOff>
    </xdr:to>
    <xdr:sp macro="" textlink="">
      <xdr:nvSpPr>
        <xdr:cNvPr id="173" name="フローチャート: 判断 172">
          <a:extLst>
            <a:ext uri="{FF2B5EF4-FFF2-40B4-BE49-F238E27FC236}">
              <a16:creationId xmlns:a16="http://schemas.microsoft.com/office/drawing/2014/main" id="{00000000-0008-0000-0F00-0000AD000000}"/>
            </a:ext>
          </a:extLst>
        </xdr:cNvPr>
        <xdr:cNvSpPr/>
      </xdr:nvSpPr>
      <xdr:spPr>
        <a:xfrm>
          <a:off x="403606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3312160" y="101219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55880</xdr:rowOff>
    </xdr:from>
    <xdr:to>
      <xdr:col>15</xdr:col>
      <xdr:colOff>101600</xdr:colOff>
      <xdr:row>60</xdr:row>
      <xdr:rowOff>157480</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25146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151130</xdr:rowOff>
    </xdr:from>
    <xdr:to>
      <xdr:col>10</xdr:col>
      <xdr:colOff>165100</xdr:colOff>
      <xdr:row>60</xdr:row>
      <xdr:rowOff>81280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1739900" y="10041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965200" y="99923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86360</xdr:rowOff>
    </xdr:from>
    <xdr:to>
      <xdr:col>24</xdr:col>
      <xdr:colOff>114300</xdr:colOff>
      <xdr:row>58</xdr:row>
      <xdr:rowOff>16510</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4036060" y="9641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1287</xdr:rowOff>
    </xdr:from>
    <xdr:ext cx="405111" cy="259045"/>
    <xdr:sp macro="" textlink="">
      <xdr:nvSpPr>
        <xdr:cNvPr id="184" name="【体育館・プール】&#10;有形固定資産減価償却率該当値テキスト">
          <a:extLst>
            <a:ext uri="{FF2B5EF4-FFF2-40B4-BE49-F238E27FC236}">
              <a16:creationId xmlns:a16="http://schemas.microsoft.com/office/drawing/2014/main" id="{00000000-0008-0000-0F00-0000B8000000}"/>
            </a:ext>
          </a:extLst>
        </xdr:cNvPr>
        <xdr:cNvSpPr txBox="1"/>
      </xdr:nvSpPr>
      <xdr:spPr>
        <a:xfrm>
          <a:off x="4124960" y="9556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42545</xdr:rowOff>
    </xdr:from>
    <xdr:to>
      <xdr:col>20</xdr:col>
      <xdr:colOff>38100</xdr:colOff>
      <xdr:row>57</xdr:row>
      <xdr:rowOff>144145</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3312160" y="95980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93345</xdr:rowOff>
    </xdr:from>
    <xdr:to>
      <xdr:col>24</xdr:col>
      <xdr:colOff>63500</xdr:colOff>
      <xdr:row>57</xdr:row>
      <xdr:rowOff>137160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3355340" y="9648825"/>
          <a:ext cx="7315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635</xdr:rowOff>
    </xdr:from>
    <xdr:to>
      <xdr:col>15</xdr:col>
      <xdr:colOff>101600</xdr:colOff>
      <xdr:row>57</xdr:row>
      <xdr:rowOff>102235</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2514600" y="95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51435</xdr:rowOff>
    </xdr:from>
    <xdr:to>
      <xdr:col>19</xdr:col>
      <xdr:colOff>177800</xdr:colOff>
      <xdr:row>57</xdr:row>
      <xdr:rowOff>93345</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2565400" y="9606915"/>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128270</xdr:rowOff>
    </xdr:from>
    <xdr:to>
      <xdr:col>10</xdr:col>
      <xdr:colOff>165100</xdr:colOff>
      <xdr:row>57</xdr:row>
      <xdr:rowOff>58420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1739900" y="9516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7620</xdr:rowOff>
    </xdr:from>
    <xdr:to>
      <xdr:col>15</xdr:col>
      <xdr:colOff>50800</xdr:colOff>
      <xdr:row>57</xdr:row>
      <xdr:rowOff>51435</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1790700" y="9563100"/>
          <a:ext cx="7747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191" name="n_1ave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317056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148607</xdr:rowOff>
    </xdr:from>
    <xdr:ext cx="405111" cy="259045"/>
    <xdr:sp macro="" textlink="">
      <xdr:nvSpPr>
        <xdr:cNvPr id="192" name="n_2ave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238570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72407</xdr:rowOff>
    </xdr:from>
    <xdr:ext cx="405111" cy="259045"/>
    <xdr:sp macro="" textlink="">
      <xdr:nvSpPr>
        <xdr:cNvPr id="193" name="n_3aveValue【体育館・プール】&#10;有形固定資産減価償却率">
          <a:extLst>
            <a:ext uri="{FF2B5EF4-FFF2-40B4-BE49-F238E27FC236}">
              <a16:creationId xmlns:a16="http://schemas.microsoft.com/office/drawing/2014/main" id="{00000000-0008-0000-0F00-0000C1000000}"/>
            </a:ext>
          </a:extLst>
        </xdr:cNvPr>
        <xdr:cNvSpPr txBox="1"/>
      </xdr:nvSpPr>
      <xdr:spPr>
        <a:xfrm>
          <a:off x="161100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48277</xdr:rowOff>
    </xdr:from>
    <xdr:ext cx="405111" cy="259045"/>
    <xdr:sp macro="" textlink="">
      <xdr:nvSpPr>
        <xdr:cNvPr id="194" name="n_4aveValue【体育館・プール】&#10;有形固定資産減価償却率">
          <a:extLst>
            <a:ext uri="{FF2B5EF4-FFF2-40B4-BE49-F238E27FC236}">
              <a16:creationId xmlns:a16="http://schemas.microsoft.com/office/drawing/2014/main" id="{00000000-0008-0000-0F00-0000C2000000}"/>
            </a:ext>
          </a:extLst>
        </xdr:cNvPr>
        <xdr:cNvSpPr txBox="1"/>
      </xdr:nvSpPr>
      <xdr:spPr>
        <a:xfrm>
          <a:off x="83630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160672</xdr:rowOff>
    </xdr:from>
    <xdr:ext cx="405111" cy="259045"/>
    <xdr:sp macro="" textlink="">
      <xdr:nvSpPr>
        <xdr:cNvPr id="195" name="n_1main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3170564" y="938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118762</xdr:rowOff>
    </xdr:from>
    <xdr:ext cx="405111" cy="259045"/>
    <xdr:sp macro="" textlink="">
      <xdr:nvSpPr>
        <xdr:cNvPr id="196" name="n_2main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2385704" y="933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74947</xdr:rowOff>
    </xdr:from>
    <xdr:ext cx="405111" cy="259045"/>
    <xdr:sp macro="" textlink="">
      <xdr:nvSpPr>
        <xdr:cNvPr id="197" name="n_3main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1611004" y="929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a:extLst>
            <a:ext uri="{FF2B5EF4-FFF2-40B4-BE49-F238E27FC236}">
              <a16:creationId xmlns:a16="http://schemas.microsoft.com/office/drawing/2014/main" id="{00000000-0008-0000-0F00-0000DC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flipV="1">
          <a:off x="9219565" y="9573768"/>
          <a:ext cx="0" cy="1230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222" name="【体育館・プール】&#10;一人当たり面積最小値テキスト">
          <a:extLst>
            <a:ext uri="{FF2B5EF4-FFF2-40B4-BE49-F238E27FC236}">
              <a16:creationId xmlns:a16="http://schemas.microsoft.com/office/drawing/2014/main" id="{00000000-0008-0000-0F00-0000DE000000}"/>
            </a:ext>
          </a:extLst>
        </xdr:cNvPr>
        <xdr:cNvSpPr txBox="1"/>
      </xdr:nvSpPr>
      <xdr:spPr>
        <a:xfrm>
          <a:off x="9258300" y="1080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9154160" y="10804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224" name="【体育館・プール】&#10;一人当たり面積最大値テキスト">
          <a:extLst>
            <a:ext uri="{FF2B5EF4-FFF2-40B4-BE49-F238E27FC236}">
              <a16:creationId xmlns:a16="http://schemas.microsoft.com/office/drawing/2014/main" id="{00000000-0008-0000-0F00-0000E0000000}"/>
            </a:ext>
          </a:extLst>
        </xdr:cNvPr>
        <xdr:cNvSpPr txBox="1"/>
      </xdr:nvSpPr>
      <xdr:spPr>
        <a:xfrm>
          <a:off x="9258300" y="935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9154160" y="95737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144416</xdr:rowOff>
    </xdr:from>
    <xdr:ext cx="469744" cy="259045"/>
    <xdr:sp macro="" textlink="">
      <xdr:nvSpPr>
        <xdr:cNvPr id="226" name="【体育館・プール】&#10;一人当たり面積平均値テキスト">
          <a:extLst>
            <a:ext uri="{FF2B5EF4-FFF2-40B4-BE49-F238E27FC236}">
              <a16:creationId xmlns:a16="http://schemas.microsoft.com/office/drawing/2014/main" id="{00000000-0008-0000-0F00-0000E2000000}"/>
            </a:ext>
          </a:extLst>
        </xdr:cNvPr>
        <xdr:cNvSpPr txBox="1"/>
      </xdr:nvSpPr>
      <xdr:spPr>
        <a:xfrm>
          <a:off x="9258300" y="10538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227" name="フローチャート: 判断 226">
          <a:extLst>
            <a:ext uri="{FF2B5EF4-FFF2-40B4-BE49-F238E27FC236}">
              <a16:creationId xmlns:a16="http://schemas.microsoft.com/office/drawing/2014/main" id="{00000000-0008-0000-0F00-0000E3000000}"/>
            </a:ext>
          </a:extLst>
        </xdr:cNvPr>
        <xdr:cNvSpPr/>
      </xdr:nvSpPr>
      <xdr:spPr>
        <a:xfrm>
          <a:off x="9192260" y="105596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228" name="フローチャート: 判断 227">
          <a:extLst>
            <a:ext uri="{FF2B5EF4-FFF2-40B4-BE49-F238E27FC236}">
              <a16:creationId xmlns:a16="http://schemas.microsoft.com/office/drawing/2014/main" id="{00000000-0008-0000-0F00-0000E4000000}"/>
            </a:ext>
          </a:extLst>
        </xdr:cNvPr>
        <xdr:cNvSpPr/>
      </xdr:nvSpPr>
      <xdr:spPr>
        <a:xfrm>
          <a:off x="8445500" y="105246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229" name="フローチャート: 判断 228">
          <a:extLst>
            <a:ext uri="{FF2B5EF4-FFF2-40B4-BE49-F238E27FC236}">
              <a16:creationId xmlns:a16="http://schemas.microsoft.com/office/drawing/2014/main" id="{00000000-0008-0000-0F00-0000E5000000}"/>
            </a:ext>
          </a:extLst>
        </xdr:cNvPr>
        <xdr:cNvSpPr/>
      </xdr:nvSpPr>
      <xdr:spPr>
        <a:xfrm>
          <a:off x="7670800" y="105211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230" name="フローチャート: 判断 229">
          <a:extLst>
            <a:ext uri="{FF2B5EF4-FFF2-40B4-BE49-F238E27FC236}">
              <a16:creationId xmlns:a16="http://schemas.microsoft.com/office/drawing/2014/main" id="{00000000-0008-0000-0F00-0000E6000000}"/>
            </a:ext>
          </a:extLst>
        </xdr:cNvPr>
        <xdr:cNvSpPr/>
      </xdr:nvSpPr>
      <xdr:spPr>
        <a:xfrm>
          <a:off x="6873240" y="10476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6098540" y="105573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51308</xdr:rowOff>
    </xdr:from>
    <xdr:to>
      <xdr:col>55</xdr:col>
      <xdr:colOff>50800</xdr:colOff>
      <xdr:row>60</xdr:row>
      <xdr:rowOff>152908</xdr:rowOff>
    </xdr:to>
    <xdr:sp macro="" textlink="">
      <xdr:nvSpPr>
        <xdr:cNvPr id="237" name="楕円 236">
          <a:extLst>
            <a:ext uri="{FF2B5EF4-FFF2-40B4-BE49-F238E27FC236}">
              <a16:creationId xmlns:a16="http://schemas.microsoft.com/office/drawing/2014/main" id="{00000000-0008-0000-0F00-0000ED000000}"/>
            </a:ext>
          </a:extLst>
        </xdr:cNvPr>
        <xdr:cNvSpPr/>
      </xdr:nvSpPr>
      <xdr:spPr>
        <a:xfrm>
          <a:off x="9192260" y="101097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74185</xdr:rowOff>
    </xdr:from>
    <xdr:ext cx="469744" cy="259045"/>
    <xdr:sp macro="" textlink="">
      <xdr:nvSpPr>
        <xdr:cNvPr id="238" name="【体育館・プール】&#10;一人当たり面積該当値テキスト">
          <a:extLst>
            <a:ext uri="{FF2B5EF4-FFF2-40B4-BE49-F238E27FC236}">
              <a16:creationId xmlns:a16="http://schemas.microsoft.com/office/drawing/2014/main" id="{00000000-0008-0000-0F00-0000EE000000}"/>
            </a:ext>
          </a:extLst>
        </xdr:cNvPr>
        <xdr:cNvSpPr txBox="1"/>
      </xdr:nvSpPr>
      <xdr:spPr>
        <a:xfrm>
          <a:off x="9258300" y="996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55880</xdr:rowOff>
    </xdr:from>
    <xdr:to>
      <xdr:col>50</xdr:col>
      <xdr:colOff>165100</xdr:colOff>
      <xdr:row>60</xdr:row>
      <xdr:rowOff>157480</xdr:rowOff>
    </xdr:to>
    <xdr:sp macro="" textlink="">
      <xdr:nvSpPr>
        <xdr:cNvPr id="239" name="楕円 238">
          <a:extLst>
            <a:ext uri="{FF2B5EF4-FFF2-40B4-BE49-F238E27FC236}">
              <a16:creationId xmlns:a16="http://schemas.microsoft.com/office/drawing/2014/main" id="{00000000-0008-0000-0F00-0000EF000000}"/>
            </a:ext>
          </a:extLst>
        </xdr:cNvPr>
        <xdr:cNvSpPr/>
      </xdr:nvSpPr>
      <xdr:spPr>
        <a:xfrm>
          <a:off x="8445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102108</xdr:rowOff>
    </xdr:from>
    <xdr:to>
      <xdr:col>55</xdr:col>
      <xdr:colOff>0</xdr:colOff>
      <xdr:row>60</xdr:row>
      <xdr:rowOff>106680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flipV="1">
          <a:off x="8496300" y="10160508"/>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71882</xdr:rowOff>
    </xdr:from>
    <xdr:to>
      <xdr:col>46</xdr:col>
      <xdr:colOff>38100</xdr:colOff>
      <xdr:row>61</xdr:row>
      <xdr:rowOff>2032</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7670800" y="101302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106680</xdr:rowOff>
    </xdr:from>
    <xdr:to>
      <xdr:col>50</xdr:col>
      <xdr:colOff>114300</xdr:colOff>
      <xdr:row>60</xdr:row>
      <xdr:rowOff>122682</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flipV="1">
          <a:off x="7713980" y="10165080"/>
          <a:ext cx="78232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80645</xdr:rowOff>
    </xdr:from>
    <xdr:to>
      <xdr:col>41</xdr:col>
      <xdr:colOff>101600</xdr:colOff>
      <xdr:row>61</xdr:row>
      <xdr:rowOff>10795</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6873240" y="10139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122682</xdr:rowOff>
    </xdr:from>
    <xdr:to>
      <xdr:col>45</xdr:col>
      <xdr:colOff>177800</xdr:colOff>
      <xdr:row>60</xdr:row>
      <xdr:rowOff>131445</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flipV="1">
          <a:off x="6924040" y="10181082"/>
          <a:ext cx="78994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52214</xdr:rowOff>
    </xdr:from>
    <xdr:ext cx="469744" cy="259045"/>
    <xdr:sp macro="" textlink="">
      <xdr:nvSpPr>
        <xdr:cNvPr id="245" name="n_1aveValue【体育館・プール】&#10;一人当たり面積">
          <a:extLst>
            <a:ext uri="{FF2B5EF4-FFF2-40B4-BE49-F238E27FC236}">
              <a16:creationId xmlns:a16="http://schemas.microsoft.com/office/drawing/2014/main" id="{00000000-0008-0000-0F00-0000F5000000}"/>
            </a:ext>
          </a:extLst>
        </xdr:cNvPr>
        <xdr:cNvSpPr txBox="1"/>
      </xdr:nvSpPr>
      <xdr:spPr>
        <a:xfrm>
          <a:off x="8271587" y="1061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48785</xdr:rowOff>
    </xdr:from>
    <xdr:ext cx="469744" cy="259045"/>
    <xdr:sp macro="" textlink="">
      <xdr:nvSpPr>
        <xdr:cNvPr id="246" name="n_2aveValue【体育館・プール】&#10;一人当たり面積">
          <a:extLst>
            <a:ext uri="{FF2B5EF4-FFF2-40B4-BE49-F238E27FC236}">
              <a16:creationId xmlns:a16="http://schemas.microsoft.com/office/drawing/2014/main" id="{00000000-0008-0000-0F00-0000F6000000}"/>
            </a:ext>
          </a:extLst>
        </xdr:cNvPr>
        <xdr:cNvSpPr txBox="1"/>
      </xdr:nvSpPr>
      <xdr:spPr>
        <a:xfrm>
          <a:off x="7509587" y="1061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4208</xdr:rowOff>
    </xdr:from>
    <xdr:ext cx="469744" cy="259045"/>
    <xdr:sp macro="" textlink="">
      <xdr:nvSpPr>
        <xdr:cNvPr id="247" name="n_3aveValue【体育館・プール】&#10;一人当たり面積">
          <a:extLst>
            <a:ext uri="{FF2B5EF4-FFF2-40B4-BE49-F238E27FC236}">
              <a16:creationId xmlns:a16="http://schemas.microsoft.com/office/drawing/2014/main" id="{00000000-0008-0000-0F00-0000F7000000}"/>
            </a:ext>
          </a:extLst>
        </xdr:cNvPr>
        <xdr:cNvSpPr txBox="1"/>
      </xdr:nvSpPr>
      <xdr:spPr>
        <a:xfrm>
          <a:off x="6712027" y="1056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110380</xdr:rowOff>
    </xdr:from>
    <xdr:ext cx="469744" cy="259045"/>
    <xdr:sp macro="" textlink="">
      <xdr:nvSpPr>
        <xdr:cNvPr id="248" name="n_4aveValue【体育館・プール】&#10;一人当たり面積">
          <a:extLst>
            <a:ext uri="{FF2B5EF4-FFF2-40B4-BE49-F238E27FC236}">
              <a16:creationId xmlns:a16="http://schemas.microsoft.com/office/drawing/2014/main" id="{00000000-0008-0000-0F00-0000F8000000}"/>
            </a:ext>
          </a:extLst>
        </xdr:cNvPr>
        <xdr:cNvSpPr txBox="1"/>
      </xdr:nvSpPr>
      <xdr:spPr>
        <a:xfrm>
          <a:off x="5937327" y="1033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2557</xdr:rowOff>
    </xdr:from>
    <xdr:ext cx="469744" cy="259045"/>
    <xdr:sp macro="" textlink="">
      <xdr:nvSpPr>
        <xdr:cNvPr id="249" name="n_1mainValue【体育館・プール】&#10;一人当たり面積">
          <a:extLst>
            <a:ext uri="{FF2B5EF4-FFF2-40B4-BE49-F238E27FC236}">
              <a16:creationId xmlns:a16="http://schemas.microsoft.com/office/drawing/2014/main" id="{00000000-0008-0000-0F00-0000F9000000}"/>
            </a:ext>
          </a:extLst>
        </xdr:cNvPr>
        <xdr:cNvSpPr txBox="1"/>
      </xdr:nvSpPr>
      <xdr:spPr>
        <a:xfrm>
          <a:off x="8271587" y="989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18559</xdr:rowOff>
    </xdr:from>
    <xdr:ext cx="469744" cy="259045"/>
    <xdr:sp macro="" textlink="">
      <xdr:nvSpPr>
        <xdr:cNvPr id="250" name="n_2mainValue【体育館・プール】&#10;一人当たり面積">
          <a:extLst>
            <a:ext uri="{FF2B5EF4-FFF2-40B4-BE49-F238E27FC236}">
              <a16:creationId xmlns:a16="http://schemas.microsoft.com/office/drawing/2014/main" id="{00000000-0008-0000-0F00-0000FA000000}"/>
            </a:ext>
          </a:extLst>
        </xdr:cNvPr>
        <xdr:cNvSpPr txBox="1"/>
      </xdr:nvSpPr>
      <xdr:spPr>
        <a:xfrm>
          <a:off x="7509587" y="990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27322</xdr:rowOff>
    </xdr:from>
    <xdr:ext cx="469744" cy="259045"/>
    <xdr:sp macro="" textlink="">
      <xdr:nvSpPr>
        <xdr:cNvPr id="251" name="n_3mainValue【体育館・プール】&#10;一人当たり面積">
          <a:extLst>
            <a:ext uri="{FF2B5EF4-FFF2-40B4-BE49-F238E27FC236}">
              <a16:creationId xmlns:a16="http://schemas.microsoft.com/office/drawing/2014/main" id="{00000000-0008-0000-0F00-0000FB000000}"/>
            </a:ext>
          </a:extLst>
        </xdr:cNvPr>
        <xdr:cNvSpPr txBox="1"/>
      </xdr:nvSpPr>
      <xdr:spPr>
        <a:xfrm>
          <a:off x="6712027" y="991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a:extLst>
            <a:ext uri="{FF2B5EF4-FFF2-40B4-BE49-F238E27FC236}">
              <a16:creationId xmlns:a16="http://schemas.microsoft.com/office/drawing/2014/main" id="{00000000-0008-0000-0F00-000014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105048</xdr:rowOff>
    </xdr:from>
    <xdr:to>
      <xdr:col>24</xdr:col>
      <xdr:colOff>62865</xdr:colOff>
      <xdr:row>86</xdr:row>
      <xdr:rowOff>168729</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flipV="1">
          <a:off x="4086225" y="13348608"/>
          <a:ext cx="0" cy="123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8" name="【福祉施設】&#10;有形固定資産減価償却率最小値テキスト">
          <a:extLst>
            <a:ext uri="{FF2B5EF4-FFF2-40B4-BE49-F238E27FC236}">
              <a16:creationId xmlns:a16="http://schemas.microsoft.com/office/drawing/2014/main" id="{00000000-0008-0000-0F00-000016010000}"/>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51725</xdr:rowOff>
    </xdr:from>
    <xdr:ext cx="405111" cy="259045"/>
    <xdr:sp macro="" textlink="">
      <xdr:nvSpPr>
        <xdr:cNvPr id="280" name="【福祉施設】&#10;有形固定資産減価償却率最大値テキスト">
          <a:extLst>
            <a:ext uri="{FF2B5EF4-FFF2-40B4-BE49-F238E27FC236}">
              <a16:creationId xmlns:a16="http://schemas.microsoft.com/office/drawing/2014/main" id="{00000000-0008-0000-0F00-000018010000}"/>
            </a:ext>
          </a:extLst>
        </xdr:cNvPr>
        <xdr:cNvSpPr txBox="1"/>
      </xdr:nvSpPr>
      <xdr:spPr>
        <a:xfrm>
          <a:off x="4124960" y="1312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105048</xdr:rowOff>
    </xdr:from>
    <xdr:to>
      <xdr:col>24</xdr:col>
      <xdr:colOff>152400</xdr:colOff>
      <xdr:row>79</xdr:row>
      <xdr:rowOff>105048</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4020820" y="133486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16346</xdr:rowOff>
    </xdr:from>
    <xdr:ext cx="405111" cy="259045"/>
    <xdr:sp macro="" textlink="">
      <xdr:nvSpPr>
        <xdr:cNvPr id="282" name="【福祉施設】&#10;有形固定資産減価償却率平均値テキスト">
          <a:extLst>
            <a:ext uri="{FF2B5EF4-FFF2-40B4-BE49-F238E27FC236}">
              <a16:creationId xmlns:a16="http://schemas.microsoft.com/office/drawing/2014/main" id="{00000000-0008-0000-0F00-00001A010000}"/>
            </a:ext>
          </a:extLst>
        </xdr:cNvPr>
        <xdr:cNvSpPr txBox="1"/>
      </xdr:nvSpPr>
      <xdr:spPr>
        <a:xfrm>
          <a:off x="4124960" y="1393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37919</xdr:rowOff>
    </xdr:from>
    <xdr:to>
      <xdr:col>24</xdr:col>
      <xdr:colOff>114300</xdr:colOff>
      <xdr:row>83</xdr:row>
      <xdr:rowOff>139519</xdr:rowOff>
    </xdr:to>
    <xdr:sp macro="" textlink="">
      <xdr:nvSpPr>
        <xdr:cNvPr id="283" name="フローチャート: 判断 282">
          <a:extLst>
            <a:ext uri="{FF2B5EF4-FFF2-40B4-BE49-F238E27FC236}">
              <a16:creationId xmlns:a16="http://schemas.microsoft.com/office/drawing/2014/main" id="{00000000-0008-0000-0F00-00001B010000}"/>
            </a:ext>
          </a:extLst>
        </xdr:cNvPr>
        <xdr:cNvSpPr/>
      </xdr:nvSpPr>
      <xdr:spPr>
        <a:xfrm>
          <a:off x="4036060" y="1395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84" name="フローチャート: 判断 283">
          <a:extLst>
            <a:ext uri="{FF2B5EF4-FFF2-40B4-BE49-F238E27FC236}">
              <a16:creationId xmlns:a16="http://schemas.microsoft.com/office/drawing/2014/main" id="{00000000-0008-0000-0F00-00001C010000}"/>
            </a:ext>
          </a:extLst>
        </xdr:cNvPr>
        <xdr:cNvSpPr/>
      </xdr:nvSpPr>
      <xdr:spPr>
        <a:xfrm>
          <a:off x="331216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28121</xdr:rowOff>
    </xdr:from>
    <xdr:to>
      <xdr:col>15</xdr:col>
      <xdr:colOff>101600</xdr:colOff>
      <xdr:row>83</xdr:row>
      <xdr:rowOff>129721</xdr:rowOff>
    </xdr:to>
    <xdr:sp macro="" textlink="">
      <xdr:nvSpPr>
        <xdr:cNvPr id="285" name="フローチャート: 判断 284">
          <a:extLst>
            <a:ext uri="{FF2B5EF4-FFF2-40B4-BE49-F238E27FC236}">
              <a16:creationId xmlns:a16="http://schemas.microsoft.com/office/drawing/2014/main" id="{00000000-0008-0000-0F00-00001D010000}"/>
            </a:ext>
          </a:extLst>
        </xdr:cNvPr>
        <xdr:cNvSpPr/>
      </xdr:nvSpPr>
      <xdr:spPr>
        <a:xfrm>
          <a:off x="2514600" y="139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72208</xdr:rowOff>
    </xdr:from>
    <xdr:to>
      <xdr:col>10</xdr:col>
      <xdr:colOff>165100</xdr:colOff>
      <xdr:row>84</xdr:row>
      <xdr:rowOff>2358</xdr:rowOff>
    </xdr:to>
    <xdr:sp macro="" textlink="">
      <xdr:nvSpPr>
        <xdr:cNvPr id="286" name="フローチャート: 判断 285">
          <a:extLst>
            <a:ext uri="{FF2B5EF4-FFF2-40B4-BE49-F238E27FC236}">
              <a16:creationId xmlns:a16="http://schemas.microsoft.com/office/drawing/2014/main" id="{00000000-0008-0000-0F00-00001E010000}"/>
            </a:ext>
          </a:extLst>
        </xdr:cNvPr>
        <xdr:cNvSpPr/>
      </xdr:nvSpPr>
      <xdr:spPr>
        <a:xfrm>
          <a:off x="1739900" y="139863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132624</xdr:rowOff>
    </xdr:from>
    <xdr:to>
      <xdr:col>6</xdr:col>
      <xdr:colOff>38100</xdr:colOff>
      <xdr:row>83</xdr:row>
      <xdr:rowOff>62774</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965200" y="138791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54248</xdr:rowOff>
    </xdr:from>
    <xdr:to>
      <xdr:col>24</xdr:col>
      <xdr:colOff>114300</xdr:colOff>
      <xdr:row>79</xdr:row>
      <xdr:rowOff>155848</xdr:rowOff>
    </xdr:to>
    <xdr:sp macro="" textlink="">
      <xdr:nvSpPr>
        <xdr:cNvPr id="293" name="楕円 292">
          <a:extLst>
            <a:ext uri="{FF2B5EF4-FFF2-40B4-BE49-F238E27FC236}">
              <a16:creationId xmlns:a16="http://schemas.microsoft.com/office/drawing/2014/main" id="{00000000-0008-0000-0F00-000025010000}"/>
            </a:ext>
          </a:extLst>
        </xdr:cNvPr>
        <xdr:cNvSpPr/>
      </xdr:nvSpPr>
      <xdr:spPr>
        <a:xfrm>
          <a:off x="4036060" y="1329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7275</xdr:rowOff>
    </xdr:from>
    <xdr:ext cx="405111" cy="259045"/>
    <xdr:sp macro="" textlink="">
      <xdr:nvSpPr>
        <xdr:cNvPr id="294" name="【福祉施設】&#10;有形固定資産減価償却率該当値テキスト">
          <a:extLst>
            <a:ext uri="{FF2B5EF4-FFF2-40B4-BE49-F238E27FC236}">
              <a16:creationId xmlns:a16="http://schemas.microsoft.com/office/drawing/2014/main" id="{00000000-0008-0000-0F00-000026010000}"/>
            </a:ext>
          </a:extLst>
        </xdr:cNvPr>
        <xdr:cNvSpPr txBox="1"/>
      </xdr:nvSpPr>
      <xdr:spPr>
        <a:xfrm>
          <a:off x="4124960" y="13250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152219</xdr:rowOff>
    </xdr:from>
    <xdr:to>
      <xdr:col>20</xdr:col>
      <xdr:colOff>38100</xdr:colOff>
      <xdr:row>79</xdr:row>
      <xdr:rowOff>82369</xdr:rowOff>
    </xdr:to>
    <xdr:sp macro="" textlink="">
      <xdr:nvSpPr>
        <xdr:cNvPr id="295" name="楕円 294">
          <a:extLst>
            <a:ext uri="{FF2B5EF4-FFF2-40B4-BE49-F238E27FC236}">
              <a16:creationId xmlns:a16="http://schemas.microsoft.com/office/drawing/2014/main" id="{00000000-0008-0000-0F00-000027010000}"/>
            </a:ext>
          </a:extLst>
        </xdr:cNvPr>
        <xdr:cNvSpPr/>
      </xdr:nvSpPr>
      <xdr:spPr>
        <a:xfrm>
          <a:off x="3312160" y="132281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31569</xdr:rowOff>
    </xdr:from>
    <xdr:to>
      <xdr:col>24</xdr:col>
      <xdr:colOff>63500</xdr:colOff>
      <xdr:row>79</xdr:row>
      <xdr:rowOff>105048</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3355340" y="13275129"/>
          <a:ext cx="73152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78739</xdr:rowOff>
    </xdr:from>
    <xdr:to>
      <xdr:col>15</xdr:col>
      <xdr:colOff>101600</xdr:colOff>
      <xdr:row>79</xdr:row>
      <xdr:rowOff>8889</xdr:rowOff>
    </xdr:to>
    <xdr:sp macro="" textlink="">
      <xdr:nvSpPr>
        <xdr:cNvPr id="297" name="楕円 296">
          <a:extLst>
            <a:ext uri="{FF2B5EF4-FFF2-40B4-BE49-F238E27FC236}">
              <a16:creationId xmlns:a16="http://schemas.microsoft.com/office/drawing/2014/main" id="{00000000-0008-0000-0F00-000029010000}"/>
            </a:ext>
          </a:extLst>
        </xdr:cNvPr>
        <xdr:cNvSpPr/>
      </xdr:nvSpPr>
      <xdr:spPr>
        <a:xfrm>
          <a:off x="2514600" y="131546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129539</xdr:rowOff>
    </xdr:from>
    <xdr:to>
      <xdr:col>19</xdr:col>
      <xdr:colOff>177800</xdr:colOff>
      <xdr:row>79</xdr:row>
      <xdr:rowOff>31569</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2565400" y="13205459"/>
          <a:ext cx="789940" cy="6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150586</xdr:rowOff>
    </xdr:from>
    <xdr:to>
      <xdr:col>10</xdr:col>
      <xdr:colOff>165100</xdr:colOff>
      <xdr:row>78</xdr:row>
      <xdr:rowOff>80736</xdr:rowOff>
    </xdr:to>
    <xdr:sp macro="" textlink="">
      <xdr:nvSpPr>
        <xdr:cNvPr id="299" name="楕円 298">
          <a:extLst>
            <a:ext uri="{FF2B5EF4-FFF2-40B4-BE49-F238E27FC236}">
              <a16:creationId xmlns:a16="http://schemas.microsoft.com/office/drawing/2014/main" id="{00000000-0008-0000-0F00-00002B010000}"/>
            </a:ext>
          </a:extLst>
        </xdr:cNvPr>
        <xdr:cNvSpPr/>
      </xdr:nvSpPr>
      <xdr:spPr>
        <a:xfrm>
          <a:off x="1739900" y="130588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29936</xdr:rowOff>
    </xdr:from>
    <xdr:to>
      <xdr:col>15</xdr:col>
      <xdr:colOff>50800</xdr:colOff>
      <xdr:row>78</xdr:row>
      <xdr:rowOff>129539</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1790700" y="13105856"/>
          <a:ext cx="774700" cy="9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137177</xdr:rowOff>
    </xdr:from>
    <xdr:ext cx="405111" cy="259045"/>
    <xdr:sp macro="" textlink="">
      <xdr:nvSpPr>
        <xdr:cNvPr id="301" name="n_1aveValue【福祉施設】&#10;有形固定資産減価償却率">
          <a:extLst>
            <a:ext uri="{FF2B5EF4-FFF2-40B4-BE49-F238E27FC236}">
              <a16:creationId xmlns:a16="http://schemas.microsoft.com/office/drawing/2014/main" id="{00000000-0008-0000-0F00-00002D010000}"/>
            </a:ext>
          </a:extLst>
        </xdr:cNvPr>
        <xdr:cNvSpPr txBox="1"/>
      </xdr:nvSpPr>
      <xdr:spPr>
        <a:xfrm>
          <a:off x="317056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120848</xdr:rowOff>
    </xdr:from>
    <xdr:ext cx="405111" cy="259045"/>
    <xdr:sp macro="" textlink="">
      <xdr:nvSpPr>
        <xdr:cNvPr id="302" name="n_2aveValue【福祉施設】&#10;有形固定資産減価償却率">
          <a:extLst>
            <a:ext uri="{FF2B5EF4-FFF2-40B4-BE49-F238E27FC236}">
              <a16:creationId xmlns:a16="http://schemas.microsoft.com/office/drawing/2014/main" id="{00000000-0008-0000-0F00-00002E010000}"/>
            </a:ext>
          </a:extLst>
        </xdr:cNvPr>
        <xdr:cNvSpPr txBox="1"/>
      </xdr:nvSpPr>
      <xdr:spPr>
        <a:xfrm>
          <a:off x="2385704" y="14034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164935</xdr:rowOff>
    </xdr:from>
    <xdr:ext cx="405111" cy="259045"/>
    <xdr:sp macro="" textlink="">
      <xdr:nvSpPr>
        <xdr:cNvPr id="303" name="n_3aveValue【福祉施設】&#10;有形固定資産減価償却率">
          <a:extLst>
            <a:ext uri="{FF2B5EF4-FFF2-40B4-BE49-F238E27FC236}">
              <a16:creationId xmlns:a16="http://schemas.microsoft.com/office/drawing/2014/main" id="{00000000-0008-0000-0F00-00002F010000}"/>
            </a:ext>
          </a:extLst>
        </xdr:cNvPr>
        <xdr:cNvSpPr txBox="1"/>
      </xdr:nvSpPr>
      <xdr:spPr>
        <a:xfrm>
          <a:off x="1611004" y="14079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79301</xdr:rowOff>
    </xdr:from>
    <xdr:ext cx="405111" cy="259045"/>
    <xdr:sp macro="" textlink="">
      <xdr:nvSpPr>
        <xdr:cNvPr id="304" name="n_4aveValue【福祉施設】&#10;有形固定資産減価償却率">
          <a:extLst>
            <a:ext uri="{FF2B5EF4-FFF2-40B4-BE49-F238E27FC236}">
              <a16:creationId xmlns:a16="http://schemas.microsoft.com/office/drawing/2014/main" id="{00000000-0008-0000-0F00-000030010000}"/>
            </a:ext>
          </a:extLst>
        </xdr:cNvPr>
        <xdr:cNvSpPr txBox="1"/>
      </xdr:nvSpPr>
      <xdr:spPr>
        <a:xfrm>
          <a:off x="83630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98896</xdr:rowOff>
    </xdr:from>
    <xdr:ext cx="405111" cy="259045"/>
    <xdr:sp macro="" textlink="">
      <xdr:nvSpPr>
        <xdr:cNvPr id="305" name="n_1mainValue【福祉施設】&#10;有形固定資産減価償却率">
          <a:extLst>
            <a:ext uri="{FF2B5EF4-FFF2-40B4-BE49-F238E27FC236}">
              <a16:creationId xmlns:a16="http://schemas.microsoft.com/office/drawing/2014/main" id="{00000000-0008-0000-0F00-000031010000}"/>
            </a:ext>
          </a:extLst>
        </xdr:cNvPr>
        <xdr:cNvSpPr txBox="1"/>
      </xdr:nvSpPr>
      <xdr:spPr>
        <a:xfrm>
          <a:off x="3170564" y="13007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25416</xdr:rowOff>
    </xdr:from>
    <xdr:ext cx="405111" cy="259045"/>
    <xdr:sp macro="" textlink="">
      <xdr:nvSpPr>
        <xdr:cNvPr id="306" name="n_2mainValue【福祉施設】&#10;有形固定資産減価償却率">
          <a:extLst>
            <a:ext uri="{FF2B5EF4-FFF2-40B4-BE49-F238E27FC236}">
              <a16:creationId xmlns:a16="http://schemas.microsoft.com/office/drawing/2014/main" id="{00000000-0008-0000-0F00-000032010000}"/>
            </a:ext>
          </a:extLst>
        </xdr:cNvPr>
        <xdr:cNvSpPr txBox="1"/>
      </xdr:nvSpPr>
      <xdr:spPr>
        <a:xfrm>
          <a:off x="2385704" y="12933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97263</xdr:rowOff>
    </xdr:from>
    <xdr:ext cx="340478" cy="259045"/>
    <xdr:sp macro="" textlink="">
      <xdr:nvSpPr>
        <xdr:cNvPr id="307" name="n_3mainValue【福祉施設】&#10;有形固定資産減価償却率">
          <a:extLst>
            <a:ext uri="{FF2B5EF4-FFF2-40B4-BE49-F238E27FC236}">
              <a16:creationId xmlns:a16="http://schemas.microsoft.com/office/drawing/2014/main" id="{00000000-0008-0000-0F00-000033010000}"/>
            </a:ext>
          </a:extLst>
        </xdr:cNvPr>
        <xdr:cNvSpPr txBox="1"/>
      </xdr:nvSpPr>
      <xdr:spPr>
        <a:xfrm>
          <a:off x="1643321" y="128379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a:extLst>
            <a:ext uri="{FF2B5EF4-FFF2-40B4-BE49-F238E27FC236}">
              <a16:creationId xmlns:a16="http://schemas.microsoft.com/office/drawing/2014/main" id="{00000000-0008-0000-0F00-00004A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flipV="1">
          <a:off x="9219565" y="1331518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332" name="【福祉施設】&#10;一人当たり面積最小値テキスト">
          <a:extLst>
            <a:ext uri="{FF2B5EF4-FFF2-40B4-BE49-F238E27FC236}">
              <a16:creationId xmlns:a16="http://schemas.microsoft.com/office/drawing/2014/main" id="{00000000-0008-0000-0F00-00004C010000}"/>
            </a:ext>
          </a:extLst>
        </xdr:cNvPr>
        <xdr:cNvSpPr txBox="1"/>
      </xdr:nvSpPr>
      <xdr:spPr>
        <a:xfrm>
          <a:off x="9258300" y="1451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9154160" y="145153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334" name="【福祉施設】&#10;一人当たり面積最大値テキスト">
          <a:extLst>
            <a:ext uri="{FF2B5EF4-FFF2-40B4-BE49-F238E27FC236}">
              <a16:creationId xmlns:a16="http://schemas.microsoft.com/office/drawing/2014/main" id="{00000000-0008-0000-0F00-00004E010000}"/>
            </a:ext>
          </a:extLst>
        </xdr:cNvPr>
        <xdr:cNvSpPr txBox="1"/>
      </xdr:nvSpPr>
      <xdr:spPr>
        <a:xfrm>
          <a:off x="9258300" y="1309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9154160" y="133151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33038</xdr:rowOff>
    </xdr:from>
    <xdr:ext cx="469744" cy="259045"/>
    <xdr:sp macro="" textlink="">
      <xdr:nvSpPr>
        <xdr:cNvPr id="336" name="【福祉施設】&#10;一人当たり面積平均値テキスト">
          <a:extLst>
            <a:ext uri="{FF2B5EF4-FFF2-40B4-BE49-F238E27FC236}">
              <a16:creationId xmlns:a16="http://schemas.microsoft.com/office/drawing/2014/main" id="{00000000-0008-0000-0F00-000050010000}"/>
            </a:ext>
          </a:extLst>
        </xdr:cNvPr>
        <xdr:cNvSpPr txBox="1"/>
      </xdr:nvSpPr>
      <xdr:spPr>
        <a:xfrm>
          <a:off x="9258300" y="141147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337" name="フローチャート: 判断 336">
          <a:extLst>
            <a:ext uri="{FF2B5EF4-FFF2-40B4-BE49-F238E27FC236}">
              <a16:creationId xmlns:a16="http://schemas.microsoft.com/office/drawing/2014/main" id="{00000000-0008-0000-0F00-000051010000}"/>
            </a:ext>
          </a:extLst>
        </xdr:cNvPr>
        <xdr:cNvSpPr/>
      </xdr:nvSpPr>
      <xdr:spPr>
        <a:xfrm>
          <a:off x="9192260" y="142595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38" name="フローチャート: 判断 337">
          <a:extLst>
            <a:ext uri="{FF2B5EF4-FFF2-40B4-BE49-F238E27FC236}">
              <a16:creationId xmlns:a16="http://schemas.microsoft.com/office/drawing/2014/main" id="{00000000-0008-0000-0F00-000052010000}"/>
            </a:ext>
          </a:extLst>
        </xdr:cNvPr>
        <xdr:cNvSpPr/>
      </xdr:nvSpPr>
      <xdr:spPr>
        <a:xfrm>
          <a:off x="8445500" y="14248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39" name="フローチャート: 判断 338">
          <a:extLst>
            <a:ext uri="{FF2B5EF4-FFF2-40B4-BE49-F238E27FC236}">
              <a16:creationId xmlns:a16="http://schemas.microsoft.com/office/drawing/2014/main" id="{00000000-0008-0000-0F00-000053010000}"/>
            </a:ext>
          </a:extLst>
        </xdr:cNvPr>
        <xdr:cNvSpPr/>
      </xdr:nvSpPr>
      <xdr:spPr>
        <a:xfrm>
          <a:off x="7670800" y="14248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340" name="フローチャート: 判断 339">
          <a:extLst>
            <a:ext uri="{FF2B5EF4-FFF2-40B4-BE49-F238E27FC236}">
              <a16:creationId xmlns:a16="http://schemas.microsoft.com/office/drawing/2014/main" id="{00000000-0008-0000-0F00-000054010000}"/>
            </a:ext>
          </a:extLst>
        </xdr:cNvPr>
        <xdr:cNvSpPr/>
      </xdr:nvSpPr>
      <xdr:spPr>
        <a:xfrm>
          <a:off x="6873240" y="131729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341" name="フローチャート: 判断 340">
          <a:extLst>
            <a:ext uri="{FF2B5EF4-FFF2-40B4-BE49-F238E27FC236}">
              <a16:creationId xmlns:a16="http://schemas.microsoft.com/office/drawing/2014/main" id="{00000000-0008-0000-0F00-000055010000}"/>
            </a:ext>
          </a:extLst>
        </xdr:cNvPr>
        <xdr:cNvSpPr/>
      </xdr:nvSpPr>
      <xdr:spPr>
        <a:xfrm>
          <a:off x="6098540" y="142245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20065</xdr:rowOff>
    </xdr:from>
    <xdr:to>
      <xdr:col>55</xdr:col>
      <xdr:colOff>50800</xdr:colOff>
      <xdr:row>86</xdr:row>
      <xdr:rowOff>121665</xdr:rowOff>
    </xdr:to>
    <xdr:sp macro="" textlink="">
      <xdr:nvSpPr>
        <xdr:cNvPr id="347" name="楕円 346">
          <a:extLst>
            <a:ext uri="{FF2B5EF4-FFF2-40B4-BE49-F238E27FC236}">
              <a16:creationId xmlns:a16="http://schemas.microsoft.com/office/drawing/2014/main" id="{00000000-0008-0000-0F00-00005B010000}"/>
            </a:ext>
          </a:extLst>
        </xdr:cNvPr>
        <xdr:cNvSpPr/>
      </xdr:nvSpPr>
      <xdr:spPr>
        <a:xfrm>
          <a:off x="9192260" y="144371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106442</xdr:rowOff>
    </xdr:from>
    <xdr:ext cx="469744" cy="259045"/>
    <xdr:sp macro="" textlink="">
      <xdr:nvSpPr>
        <xdr:cNvPr id="348" name="【福祉施設】&#10;一人当たり面積該当値テキスト">
          <a:extLst>
            <a:ext uri="{FF2B5EF4-FFF2-40B4-BE49-F238E27FC236}">
              <a16:creationId xmlns:a16="http://schemas.microsoft.com/office/drawing/2014/main" id="{00000000-0008-0000-0F00-00005C010000}"/>
            </a:ext>
          </a:extLst>
        </xdr:cNvPr>
        <xdr:cNvSpPr txBox="1"/>
      </xdr:nvSpPr>
      <xdr:spPr>
        <a:xfrm>
          <a:off x="9258300" y="1435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20828</xdr:rowOff>
    </xdr:from>
    <xdr:to>
      <xdr:col>50</xdr:col>
      <xdr:colOff>165100</xdr:colOff>
      <xdr:row>86</xdr:row>
      <xdr:rowOff>122428</xdr:rowOff>
    </xdr:to>
    <xdr:sp macro="" textlink="">
      <xdr:nvSpPr>
        <xdr:cNvPr id="349" name="楕円 348">
          <a:extLst>
            <a:ext uri="{FF2B5EF4-FFF2-40B4-BE49-F238E27FC236}">
              <a16:creationId xmlns:a16="http://schemas.microsoft.com/office/drawing/2014/main" id="{00000000-0008-0000-0F00-00005D010000}"/>
            </a:ext>
          </a:extLst>
        </xdr:cNvPr>
        <xdr:cNvSpPr/>
      </xdr:nvSpPr>
      <xdr:spPr>
        <a:xfrm>
          <a:off x="8445500" y="1443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70865</xdr:rowOff>
    </xdr:from>
    <xdr:to>
      <xdr:col>55</xdr:col>
      <xdr:colOff>0</xdr:colOff>
      <xdr:row>86</xdr:row>
      <xdr:rowOff>71628</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flipV="1">
          <a:off x="8496300" y="14487905"/>
          <a:ext cx="7239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21589</xdr:rowOff>
    </xdr:from>
    <xdr:to>
      <xdr:col>46</xdr:col>
      <xdr:colOff>38100</xdr:colOff>
      <xdr:row>86</xdr:row>
      <xdr:rowOff>123189</xdr:rowOff>
    </xdr:to>
    <xdr:sp macro="" textlink="">
      <xdr:nvSpPr>
        <xdr:cNvPr id="351" name="楕円 350">
          <a:extLst>
            <a:ext uri="{FF2B5EF4-FFF2-40B4-BE49-F238E27FC236}">
              <a16:creationId xmlns:a16="http://schemas.microsoft.com/office/drawing/2014/main" id="{00000000-0008-0000-0F00-00005F010000}"/>
            </a:ext>
          </a:extLst>
        </xdr:cNvPr>
        <xdr:cNvSpPr/>
      </xdr:nvSpPr>
      <xdr:spPr>
        <a:xfrm>
          <a:off x="7670800" y="144386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71628</xdr:rowOff>
    </xdr:from>
    <xdr:to>
      <xdr:col>50</xdr:col>
      <xdr:colOff>114300</xdr:colOff>
      <xdr:row>86</xdr:row>
      <xdr:rowOff>72389</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flipV="1">
          <a:off x="7713980" y="14488668"/>
          <a:ext cx="78232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152654</xdr:rowOff>
    </xdr:from>
    <xdr:to>
      <xdr:col>41</xdr:col>
      <xdr:colOff>101600</xdr:colOff>
      <xdr:row>86</xdr:row>
      <xdr:rowOff>82804</xdr:rowOff>
    </xdr:to>
    <xdr:sp macro="" textlink="">
      <xdr:nvSpPr>
        <xdr:cNvPr id="353" name="楕円 352">
          <a:extLst>
            <a:ext uri="{FF2B5EF4-FFF2-40B4-BE49-F238E27FC236}">
              <a16:creationId xmlns:a16="http://schemas.microsoft.com/office/drawing/2014/main" id="{00000000-0008-0000-0F00-000061010000}"/>
            </a:ext>
          </a:extLst>
        </xdr:cNvPr>
        <xdr:cNvSpPr/>
      </xdr:nvSpPr>
      <xdr:spPr>
        <a:xfrm>
          <a:off x="6873240" y="144020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32004</xdr:rowOff>
    </xdr:from>
    <xdr:to>
      <xdr:col>45</xdr:col>
      <xdr:colOff>177800</xdr:colOff>
      <xdr:row>86</xdr:row>
      <xdr:rowOff>72389</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6924040" y="14449044"/>
          <a:ext cx="78994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355" name="n_1aveValue【福祉施設】&#10;一人当たり面積">
          <a:extLst>
            <a:ext uri="{FF2B5EF4-FFF2-40B4-BE49-F238E27FC236}">
              <a16:creationId xmlns:a16="http://schemas.microsoft.com/office/drawing/2014/main" id="{00000000-0008-0000-0F00-000063010000}"/>
            </a:ext>
          </a:extLst>
        </xdr:cNvPr>
        <xdr:cNvSpPr txBox="1"/>
      </xdr:nvSpPr>
      <xdr:spPr>
        <a:xfrm>
          <a:off x="8271587" y="1402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56" name="n_2aveValue【福祉施設】&#10;一人当たり面積">
          <a:extLst>
            <a:ext uri="{FF2B5EF4-FFF2-40B4-BE49-F238E27FC236}">
              <a16:creationId xmlns:a16="http://schemas.microsoft.com/office/drawing/2014/main" id="{00000000-0008-0000-0F00-000064010000}"/>
            </a:ext>
          </a:extLst>
        </xdr:cNvPr>
        <xdr:cNvSpPr txBox="1"/>
      </xdr:nvSpPr>
      <xdr:spPr>
        <a:xfrm>
          <a:off x="7509587" y="1402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357" name="n_3aveValue【福祉施設】&#10;一人当たり面積">
          <a:extLst>
            <a:ext uri="{FF2B5EF4-FFF2-40B4-BE49-F238E27FC236}">
              <a16:creationId xmlns:a16="http://schemas.microsoft.com/office/drawing/2014/main" id="{00000000-0008-0000-0F00-000065010000}"/>
            </a:ext>
          </a:extLst>
        </xdr:cNvPr>
        <xdr:cNvSpPr txBox="1"/>
      </xdr:nvSpPr>
      <xdr:spPr>
        <a:xfrm>
          <a:off x="6712027" y="1295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89425</xdr:rowOff>
    </xdr:from>
    <xdr:ext cx="469744" cy="259045"/>
    <xdr:sp macro="" textlink="">
      <xdr:nvSpPr>
        <xdr:cNvPr id="358" name="n_4aveValue【福祉施設】&#10;一人当たり面積">
          <a:extLst>
            <a:ext uri="{FF2B5EF4-FFF2-40B4-BE49-F238E27FC236}">
              <a16:creationId xmlns:a16="http://schemas.microsoft.com/office/drawing/2014/main" id="{00000000-0008-0000-0F00-000066010000}"/>
            </a:ext>
          </a:extLst>
        </xdr:cNvPr>
        <xdr:cNvSpPr txBox="1"/>
      </xdr:nvSpPr>
      <xdr:spPr>
        <a:xfrm>
          <a:off x="5937327" y="1400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113555</xdr:rowOff>
    </xdr:from>
    <xdr:ext cx="469744" cy="259045"/>
    <xdr:sp macro="" textlink="">
      <xdr:nvSpPr>
        <xdr:cNvPr id="359" name="n_1mainValue【福祉施設】&#10;一人当たり面積">
          <a:extLst>
            <a:ext uri="{FF2B5EF4-FFF2-40B4-BE49-F238E27FC236}">
              <a16:creationId xmlns:a16="http://schemas.microsoft.com/office/drawing/2014/main" id="{00000000-0008-0000-0F00-000067010000}"/>
            </a:ext>
          </a:extLst>
        </xdr:cNvPr>
        <xdr:cNvSpPr txBox="1"/>
      </xdr:nvSpPr>
      <xdr:spPr>
        <a:xfrm>
          <a:off x="8271587" y="1453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114316</xdr:rowOff>
    </xdr:from>
    <xdr:ext cx="469744" cy="259045"/>
    <xdr:sp macro="" textlink="">
      <xdr:nvSpPr>
        <xdr:cNvPr id="360" name="n_2mainValue【福祉施設】&#10;一人当たり面積">
          <a:extLst>
            <a:ext uri="{FF2B5EF4-FFF2-40B4-BE49-F238E27FC236}">
              <a16:creationId xmlns:a16="http://schemas.microsoft.com/office/drawing/2014/main" id="{00000000-0008-0000-0F00-000068010000}"/>
            </a:ext>
          </a:extLst>
        </xdr:cNvPr>
        <xdr:cNvSpPr txBox="1"/>
      </xdr:nvSpPr>
      <xdr:spPr>
        <a:xfrm>
          <a:off x="7509587" y="1453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73931</xdr:rowOff>
    </xdr:from>
    <xdr:ext cx="469744" cy="259045"/>
    <xdr:sp macro="" textlink="">
      <xdr:nvSpPr>
        <xdr:cNvPr id="361" name="n_3mainValue【福祉施設】&#10;一人当たり面積">
          <a:extLst>
            <a:ext uri="{FF2B5EF4-FFF2-40B4-BE49-F238E27FC236}">
              <a16:creationId xmlns:a16="http://schemas.microsoft.com/office/drawing/2014/main" id="{00000000-0008-0000-0F00-000069010000}"/>
            </a:ext>
          </a:extLst>
        </xdr:cNvPr>
        <xdr:cNvSpPr txBox="1"/>
      </xdr:nvSpPr>
      <xdr:spPr>
        <a:xfrm>
          <a:off x="67120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a:extLst>
            <a:ext uri="{FF2B5EF4-FFF2-40B4-BE49-F238E27FC236}">
              <a16:creationId xmlns:a16="http://schemas.microsoft.com/office/drawing/2014/main" id="{00000000-0008-0000-0F00-000081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129539</xdr:rowOff>
    </xdr:from>
    <xdr:to>
      <xdr:col>24</xdr:col>
      <xdr:colOff>62865</xdr:colOff>
      <xdr:row>108</xdr:row>
      <xdr:rowOff>152400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flipV="1">
          <a:off x="4086225" y="16725899"/>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87" name="【市民会館】&#10;有形固定資産減価償却率最小値テキスト">
          <a:extLst>
            <a:ext uri="{FF2B5EF4-FFF2-40B4-BE49-F238E27FC236}">
              <a16:creationId xmlns:a16="http://schemas.microsoft.com/office/drawing/2014/main" id="{00000000-0008-0000-0F00-000083010000}"/>
            </a:ext>
          </a:extLst>
        </xdr:cNvPr>
        <xdr:cNvSpPr txBox="1"/>
      </xdr:nvSpPr>
      <xdr:spPr>
        <a:xfrm>
          <a:off x="412496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402082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76216</xdr:rowOff>
    </xdr:from>
    <xdr:ext cx="405111" cy="259045"/>
    <xdr:sp macro="" textlink="">
      <xdr:nvSpPr>
        <xdr:cNvPr id="389" name="【市民会館】&#10;有形固定資産減価償却率最大値テキスト">
          <a:extLst>
            <a:ext uri="{FF2B5EF4-FFF2-40B4-BE49-F238E27FC236}">
              <a16:creationId xmlns:a16="http://schemas.microsoft.com/office/drawing/2014/main" id="{00000000-0008-0000-0F00-000085010000}"/>
            </a:ext>
          </a:extLst>
        </xdr:cNvPr>
        <xdr:cNvSpPr txBox="1"/>
      </xdr:nvSpPr>
      <xdr:spPr>
        <a:xfrm>
          <a:off x="4124960" y="16504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129539</xdr:rowOff>
    </xdr:from>
    <xdr:to>
      <xdr:col>24</xdr:col>
      <xdr:colOff>152400</xdr:colOff>
      <xdr:row>99</xdr:row>
      <xdr:rowOff>129539</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4020820" y="167258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134002</xdr:rowOff>
    </xdr:from>
    <xdr:ext cx="405111" cy="259045"/>
    <xdr:sp macro="" textlink="">
      <xdr:nvSpPr>
        <xdr:cNvPr id="391" name="【市民会館】&#10;有形固定資産減価償却率平均値テキスト">
          <a:extLst>
            <a:ext uri="{FF2B5EF4-FFF2-40B4-BE49-F238E27FC236}">
              <a16:creationId xmlns:a16="http://schemas.microsoft.com/office/drawing/2014/main" id="{00000000-0008-0000-0F00-000087010000}"/>
            </a:ext>
          </a:extLst>
        </xdr:cNvPr>
        <xdr:cNvSpPr txBox="1"/>
      </xdr:nvSpPr>
      <xdr:spPr>
        <a:xfrm>
          <a:off x="4124960" y="17233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392" name="フローチャート: 判断 391">
          <a:extLst>
            <a:ext uri="{FF2B5EF4-FFF2-40B4-BE49-F238E27FC236}">
              <a16:creationId xmlns:a16="http://schemas.microsoft.com/office/drawing/2014/main" id="{00000000-0008-0000-0F00-000088010000}"/>
            </a:ext>
          </a:extLst>
        </xdr:cNvPr>
        <xdr:cNvSpPr/>
      </xdr:nvSpPr>
      <xdr:spPr>
        <a:xfrm>
          <a:off x="4036060" y="173780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393" name="フローチャート: 判断 392">
          <a:extLst>
            <a:ext uri="{FF2B5EF4-FFF2-40B4-BE49-F238E27FC236}">
              <a16:creationId xmlns:a16="http://schemas.microsoft.com/office/drawing/2014/main" id="{00000000-0008-0000-0F00-000089010000}"/>
            </a:ext>
          </a:extLst>
        </xdr:cNvPr>
        <xdr:cNvSpPr/>
      </xdr:nvSpPr>
      <xdr:spPr>
        <a:xfrm>
          <a:off x="3312160" y="173628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394" name="フローチャート: 判断 393">
          <a:extLst>
            <a:ext uri="{FF2B5EF4-FFF2-40B4-BE49-F238E27FC236}">
              <a16:creationId xmlns:a16="http://schemas.microsoft.com/office/drawing/2014/main" id="{00000000-0008-0000-0F00-00008A010000}"/>
            </a:ext>
          </a:extLst>
        </xdr:cNvPr>
        <xdr:cNvSpPr/>
      </xdr:nvSpPr>
      <xdr:spPr>
        <a:xfrm>
          <a:off x="2514600" y="1731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10161</xdr:rowOff>
    </xdr:from>
    <xdr:to>
      <xdr:col>10</xdr:col>
      <xdr:colOff>165100</xdr:colOff>
      <xdr:row>103</xdr:row>
      <xdr:rowOff>111761</xdr:rowOff>
    </xdr:to>
    <xdr:sp macro="" textlink="">
      <xdr:nvSpPr>
        <xdr:cNvPr id="395" name="フローチャート: 判断 394">
          <a:extLst>
            <a:ext uri="{FF2B5EF4-FFF2-40B4-BE49-F238E27FC236}">
              <a16:creationId xmlns:a16="http://schemas.microsoft.com/office/drawing/2014/main" id="{00000000-0008-0000-0F00-00008B010000}"/>
            </a:ext>
          </a:extLst>
        </xdr:cNvPr>
        <xdr:cNvSpPr/>
      </xdr:nvSpPr>
      <xdr:spPr>
        <a:xfrm>
          <a:off x="1739900" y="172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38736</xdr:rowOff>
    </xdr:from>
    <xdr:to>
      <xdr:col>6</xdr:col>
      <xdr:colOff>38100</xdr:colOff>
      <xdr:row>103</xdr:row>
      <xdr:rowOff>140336</xdr:rowOff>
    </xdr:to>
    <xdr:sp macro="" textlink="">
      <xdr:nvSpPr>
        <xdr:cNvPr id="396" name="フローチャート: 判断 395">
          <a:extLst>
            <a:ext uri="{FF2B5EF4-FFF2-40B4-BE49-F238E27FC236}">
              <a16:creationId xmlns:a16="http://schemas.microsoft.com/office/drawing/2014/main" id="{00000000-0008-0000-0F00-00008C010000}"/>
            </a:ext>
          </a:extLst>
        </xdr:cNvPr>
        <xdr:cNvSpPr/>
      </xdr:nvSpPr>
      <xdr:spPr>
        <a:xfrm>
          <a:off x="965200" y="173056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160655</xdr:rowOff>
    </xdr:from>
    <xdr:to>
      <xdr:col>24</xdr:col>
      <xdr:colOff>114300</xdr:colOff>
      <xdr:row>104</xdr:row>
      <xdr:rowOff>90805</xdr:rowOff>
    </xdr:to>
    <xdr:sp macro="" textlink="">
      <xdr:nvSpPr>
        <xdr:cNvPr id="402" name="楕円 401">
          <a:extLst>
            <a:ext uri="{FF2B5EF4-FFF2-40B4-BE49-F238E27FC236}">
              <a16:creationId xmlns:a16="http://schemas.microsoft.com/office/drawing/2014/main" id="{00000000-0008-0000-0F00-000092010000}"/>
            </a:ext>
          </a:extLst>
        </xdr:cNvPr>
        <xdr:cNvSpPr/>
      </xdr:nvSpPr>
      <xdr:spPr>
        <a:xfrm>
          <a:off x="4036060" y="17427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139082</xdr:rowOff>
    </xdr:from>
    <xdr:ext cx="405111" cy="259045"/>
    <xdr:sp macro="" textlink="">
      <xdr:nvSpPr>
        <xdr:cNvPr id="403" name="【市民会館】&#10;有形固定資産減価償却率該当値テキスト">
          <a:extLst>
            <a:ext uri="{FF2B5EF4-FFF2-40B4-BE49-F238E27FC236}">
              <a16:creationId xmlns:a16="http://schemas.microsoft.com/office/drawing/2014/main" id="{00000000-0008-0000-0F00-000093010000}"/>
            </a:ext>
          </a:extLst>
        </xdr:cNvPr>
        <xdr:cNvSpPr txBox="1"/>
      </xdr:nvSpPr>
      <xdr:spPr>
        <a:xfrm>
          <a:off x="4124960" y="17406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120650</xdr:rowOff>
    </xdr:from>
    <xdr:to>
      <xdr:col>20</xdr:col>
      <xdr:colOff>38100</xdr:colOff>
      <xdr:row>104</xdr:row>
      <xdr:rowOff>50800</xdr:rowOff>
    </xdr:to>
    <xdr:sp macro="" textlink="">
      <xdr:nvSpPr>
        <xdr:cNvPr id="404" name="楕円 403">
          <a:extLst>
            <a:ext uri="{FF2B5EF4-FFF2-40B4-BE49-F238E27FC236}">
              <a16:creationId xmlns:a16="http://schemas.microsoft.com/office/drawing/2014/main" id="{00000000-0008-0000-0F00-000094010000}"/>
            </a:ext>
          </a:extLst>
        </xdr:cNvPr>
        <xdr:cNvSpPr/>
      </xdr:nvSpPr>
      <xdr:spPr>
        <a:xfrm>
          <a:off x="3312160" y="17387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0</xdr:rowOff>
    </xdr:from>
    <xdr:to>
      <xdr:col>24</xdr:col>
      <xdr:colOff>63500</xdr:colOff>
      <xdr:row>104</xdr:row>
      <xdr:rowOff>40005</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3355340" y="17434560"/>
          <a:ext cx="7315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78739</xdr:rowOff>
    </xdr:from>
    <xdr:to>
      <xdr:col>15</xdr:col>
      <xdr:colOff>101600</xdr:colOff>
      <xdr:row>104</xdr:row>
      <xdr:rowOff>8889</xdr:rowOff>
    </xdr:to>
    <xdr:sp macro="" textlink="">
      <xdr:nvSpPr>
        <xdr:cNvPr id="406" name="楕円 405">
          <a:extLst>
            <a:ext uri="{FF2B5EF4-FFF2-40B4-BE49-F238E27FC236}">
              <a16:creationId xmlns:a16="http://schemas.microsoft.com/office/drawing/2014/main" id="{00000000-0008-0000-0F00-000096010000}"/>
            </a:ext>
          </a:extLst>
        </xdr:cNvPr>
        <xdr:cNvSpPr/>
      </xdr:nvSpPr>
      <xdr:spPr>
        <a:xfrm>
          <a:off x="2514600" y="173456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129539</xdr:rowOff>
    </xdr:from>
    <xdr:to>
      <xdr:col>19</xdr:col>
      <xdr:colOff>177800</xdr:colOff>
      <xdr:row>104</xdr:row>
      <xdr:rowOff>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2565400" y="17396459"/>
          <a:ext cx="78994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67311</xdr:rowOff>
    </xdr:from>
    <xdr:to>
      <xdr:col>10</xdr:col>
      <xdr:colOff>165100</xdr:colOff>
      <xdr:row>103</xdr:row>
      <xdr:rowOff>168911</xdr:rowOff>
    </xdr:to>
    <xdr:sp macro="" textlink="">
      <xdr:nvSpPr>
        <xdr:cNvPr id="408" name="楕円 407">
          <a:extLst>
            <a:ext uri="{FF2B5EF4-FFF2-40B4-BE49-F238E27FC236}">
              <a16:creationId xmlns:a16="http://schemas.microsoft.com/office/drawing/2014/main" id="{00000000-0008-0000-0F00-000098010000}"/>
            </a:ext>
          </a:extLst>
        </xdr:cNvPr>
        <xdr:cNvSpPr/>
      </xdr:nvSpPr>
      <xdr:spPr>
        <a:xfrm>
          <a:off x="1739900" y="173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118111</xdr:rowOff>
    </xdr:from>
    <xdr:to>
      <xdr:col>15</xdr:col>
      <xdr:colOff>50800</xdr:colOff>
      <xdr:row>103</xdr:row>
      <xdr:rowOff>129539</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790700" y="17385031"/>
          <a:ext cx="7747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42563</xdr:rowOff>
    </xdr:from>
    <xdr:ext cx="405111" cy="259045"/>
    <xdr:sp macro="" textlink="">
      <xdr:nvSpPr>
        <xdr:cNvPr id="410" name="n_1aveValue【市民会館】&#10;有形固定資産減価償却率">
          <a:extLst>
            <a:ext uri="{FF2B5EF4-FFF2-40B4-BE49-F238E27FC236}">
              <a16:creationId xmlns:a16="http://schemas.microsoft.com/office/drawing/2014/main" id="{00000000-0008-0000-0F00-00009A010000}"/>
            </a:ext>
          </a:extLst>
        </xdr:cNvPr>
        <xdr:cNvSpPr txBox="1"/>
      </xdr:nvSpPr>
      <xdr:spPr>
        <a:xfrm>
          <a:off x="3170564" y="1714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162577</xdr:rowOff>
    </xdr:from>
    <xdr:ext cx="405111" cy="259045"/>
    <xdr:sp macro="" textlink="">
      <xdr:nvSpPr>
        <xdr:cNvPr id="411" name="n_2aveValue【市民会館】&#10;有形固定資産減価償却率">
          <a:extLst>
            <a:ext uri="{FF2B5EF4-FFF2-40B4-BE49-F238E27FC236}">
              <a16:creationId xmlns:a16="http://schemas.microsoft.com/office/drawing/2014/main" id="{00000000-0008-0000-0F00-00009B010000}"/>
            </a:ext>
          </a:extLst>
        </xdr:cNvPr>
        <xdr:cNvSpPr txBox="1"/>
      </xdr:nvSpPr>
      <xdr:spPr>
        <a:xfrm>
          <a:off x="2385704" y="1709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128288</xdr:rowOff>
    </xdr:from>
    <xdr:ext cx="405111" cy="259045"/>
    <xdr:sp macro="" textlink="">
      <xdr:nvSpPr>
        <xdr:cNvPr id="412" name="n_3aveValue【市民会館】&#10;有形固定資産減価償却率">
          <a:extLst>
            <a:ext uri="{FF2B5EF4-FFF2-40B4-BE49-F238E27FC236}">
              <a16:creationId xmlns:a16="http://schemas.microsoft.com/office/drawing/2014/main" id="{00000000-0008-0000-0F00-00009C010000}"/>
            </a:ext>
          </a:extLst>
        </xdr:cNvPr>
        <xdr:cNvSpPr txBox="1"/>
      </xdr:nvSpPr>
      <xdr:spPr>
        <a:xfrm>
          <a:off x="1611004" y="17059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156863</xdr:rowOff>
    </xdr:from>
    <xdr:ext cx="405111" cy="259045"/>
    <xdr:sp macro="" textlink="">
      <xdr:nvSpPr>
        <xdr:cNvPr id="413" name="n_4aveValue【市民会館】&#10;有形固定資産減価償却率">
          <a:extLst>
            <a:ext uri="{FF2B5EF4-FFF2-40B4-BE49-F238E27FC236}">
              <a16:creationId xmlns:a16="http://schemas.microsoft.com/office/drawing/2014/main" id="{00000000-0008-0000-0F00-00009D010000}"/>
            </a:ext>
          </a:extLst>
        </xdr:cNvPr>
        <xdr:cNvSpPr txBox="1"/>
      </xdr:nvSpPr>
      <xdr:spPr>
        <a:xfrm>
          <a:off x="836304" y="17088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41927</xdr:rowOff>
    </xdr:from>
    <xdr:ext cx="405111" cy="259045"/>
    <xdr:sp macro="" textlink="">
      <xdr:nvSpPr>
        <xdr:cNvPr id="414" name="n_1mainValue【市民会館】&#10;有形固定資産減価償却率">
          <a:extLst>
            <a:ext uri="{FF2B5EF4-FFF2-40B4-BE49-F238E27FC236}">
              <a16:creationId xmlns:a16="http://schemas.microsoft.com/office/drawing/2014/main" id="{00000000-0008-0000-0F00-00009E010000}"/>
            </a:ext>
          </a:extLst>
        </xdr:cNvPr>
        <xdr:cNvSpPr txBox="1"/>
      </xdr:nvSpPr>
      <xdr:spPr>
        <a:xfrm>
          <a:off x="3170564" y="1747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xdr:rowOff>
    </xdr:from>
    <xdr:ext cx="405111" cy="259045"/>
    <xdr:sp macro="" textlink="">
      <xdr:nvSpPr>
        <xdr:cNvPr id="415" name="n_2mainValue【市民会館】&#10;有形固定資産減価償却率">
          <a:extLst>
            <a:ext uri="{FF2B5EF4-FFF2-40B4-BE49-F238E27FC236}">
              <a16:creationId xmlns:a16="http://schemas.microsoft.com/office/drawing/2014/main" id="{00000000-0008-0000-0F00-00009F010000}"/>
            </a:ext>
          </a:extLst>
        </xdr:cNvPr>
        <xdr:cNvSpPr txBox="1"/>
      </xdr:nvSpPr>
      <xdr:spPr>
        <a:xfrm>
          <a:off x="2385704" y="17434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160038</xdr:rowOff>
    </xdr:from>
    <xdr:ext cx="405111" cy="259045"/>
    <xdr:sp macro="" textlink="">
      <xdr:nvSpPr>
        <xdr:cNvPr id="416" name="n_3mainValue【市民会館】&#10;有形固定資産減価償却率">
          <a:extLst>
            <a:ext uri="{FF2B5EF4-FFF2-40B4-BE49-F238E27FC236}">
              <a16:creationId xmlns:a16="http://schemas.microsoft.com/office/drawing/2014/main" id="{00000000-0008-0000-0F00-0000A0010000}"/>
            </a:ext>
          </a:extLst>
        </xdr:cNvPr>
        <xdr:cNvSpPr txBox="1"/>
      </xdr:nvSpPr>
      <xdr:spPr>
        <a:xfrm>
          <a:off x="1611004" y="1742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a:extLst>
            <a:ext uri="{FF2B5EF4-FFF2-40B4-BE49-F238E27FC236}">
              <a16:creationId xmlns:a16="http://schemas.microsoft.com/office/drawing/2014/main" id="{00000000-0008-0000-0F00-0000B7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74676</xdr:rowOff>
    </xdr:from>
    <xdr:to>
      <xdr:col>54</xdr:col>
      <xdr:colOff>189865</xdr:colOff>
      <xdr:row>108</xdr:row>
      <xdr:rowOff>118111</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flipV="1">
          <a:off x="9219565" y="16838676"/>
          <a:ext cx="0" cy="1384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41" name="【市民会館】&#10;一人当たり面積最小値テキスト">
          <a:extLst>
            <a:ext uri="{FF2B5EF4-FFF2-40B4-BE49-F238E27FC236}">
              <a16:creationId xmlns:a16="http://schemas.microsoft.com/office/drawing/2014/main" id="{00000000-0008-0000-0F00-0000B9010000}"/>
            </a:ext>
          </a:extLst>
        </xdr:cNvPr>
        <xdr:cNvSpPr txBox="1"/>
      </xdr:nvSpPr>
      <xdr:spPr>
        <a:xfrm>
          <a:off x="9258300" y="1822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9154160" y="182232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21353</xdr:rowOff>
    </xdr:from>
    <xdr:ext cx="469744" cy="259045"/>
    <xdr:sp macro="" textlink="">
      <xdr:nvSpPr>
        <xdr:cNvPr id="443" name="【市民会館】&#10;一人当たり面積最大値テキスト">
          <a:extLst>
            <a:ext uri="{FF2B5EF4-FFF2-40B4-BE49-F238E27FC236}">
              <a16:creationId xmlns:a16="http://schemas.microsoft.com/office/drawing/2014/main" id="{00000000-0008-0000-0F00-0000BB010000}"/>
            </a:ext>
          </a:extLst>
        </xdr:cNvPr>
        <xdr:cNvSpPr txBox="1"/>
      </xdr:nvSpPr>
      <xdr:spPr>
        <a:xfrm>
          <a:off x="9258300" y="1661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74676</xdr:rowOff>
    </xdr:from>
    <xdr:to>
      <xdr:col>55</xdr:col>
      <xdr:colOff>88900</xdr:colOff>
      <xdr:row>100</xdr:row>
      <xdr:rowOff>74676</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9154160" y="168386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137431</xdr:rowOff>
    </xdr:from>
    <xdr:ext cx="469744" cy="259045"/>
    <xdr:sp macro="" textlink="">
      <xdr:nvSpPr>
        <xdr:cNvPr id="445" name="【市民会館】&#10;一人当たり面積平均値テキスト">
          <a:extLst>
            <a:ext uri="{FF2B5EF4-FFF2-40B4-BE49-F238E27FC236}">
              <a16:creationId xmlns:a16="http://schemas.microsoft.com/office/drawing/2014/main" id="{00000000-0008-0000-0F00-0000BD010000}"/>
            </a:ext>
          </a:extLst>
        </xdr:cNvPr>
        <xdr:cNvSpPr txBox="1"/>
      </xdr:nvSpPr>
      <xdr:spPr>
        <a:xfrm>
          <a:off x="9258300" y="17739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114554</xdr:rowOff>
    </xdr:from>
    <xdr:to>
      <xdr:col>55</xdr:col>
      <xdr:colOff>50800</xdr:colOff>
      <xdr:row>107</xdr:row>
      <xdr:rowOff>44704</xdr:rowOff>
    </xdr:to>
    <xdr:sp macro="" textlink="">
      <xdr:nvSpPr>
        <xdr:cNvPr id="446" name="フローチャート: 判断 445">
          <a:extLst>
            <a:ext uri="{FF2B5EF4-FFF2-40B4-BE49-F238E27FC236}">
              <a16:creationId xmlns:a16="http://schemas.microsoft.com/office/drawing/2014/main" id="{00000000-0008-0000-0F00-0000BE010000}"/>
            </a:ext>
          </a:extLst>
        </xdr:cNvPr>
        <xdr:cNvSpPr/>
      </xdr:nvSpPr>
      <xdr:spPr>
        <a:xfrm>
          <a:off x="9192260" y="178843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167132</xdr:rowOff>
    </xdr:from>
    <xdr:to>
      <xdr:col>50</xdr:col>
      <xdr:colOff>165100</xdr:colOff>
      <xdr:row>107</xdr:row>
      <xdr:rowOff>97282</xdr:rowOff>
    </xdr:to>
    <xdr:sp macro="" textlink="">
      <xdr:nvSpPr>
        <xdr:cNvPr id="447" name="フローチャート: 判断 446">
          <a:extLst>
            <a:ext uri="{FF2B5EF4-FFF2-40B4-BE49-F238E27FC236}">
              <a16:creationId xmlns:a16="http://schemas.microsoft.com/office/drawing/2014/main" id="{00000000-0008-0000-0F00-0000BF010000}"/>
            </a:ext>
          </a:extLst>
        </xdr:cNvPr>
        <xdr:cNvSpPr/>
      </xdr:nvSpPr>
      <xdr:spPr>
        <a:xfrm>
          <a:off x="8445500" y="179369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161037</xdr:rowOff>
    </xdr:from>
    <xdr:to>
      <xdr:col>46</xdr:col>
      <xdr:colOff>38100</xdr:colOff>
      <xdr:row>107</xdr:row>
      <xdr:rowOff>91187</xdr:rowOff>
    </xdr:to>
    <xdr:sp macro="" textlink="">
      <xdr:nvSpPr>
        <xdr:cNvPr id="448" name="フローチャート: 判断 447">
          <a:extLst>
            <a:ext uri="{FF2B5EF4-FFF2-40B4-BE49-F238E27FC236}">
              <a16:creationId xmlns:a16="http://schemas.microsoft.com/office/drawing/2014/main" id="{00000000-0008-0000-0F00-0000C0010000}"/>
            </a:ext>
          </a:extLst>
        </xdr:cNvPr>
        <xdr:cNvSpPr/>
      </xdr:nvSpPr>
      <xdr:spPr>
        <a:xfrm>
          <a:off x="7670800" y="179308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109982</xdr:rowOff>
    </xdr:from>
    <xdr:to>
      <xdr:col>41</xdr:col>
      <xdr:colOff>101600</xdr:colOff>
      <xdr:row>107</xdr:row>
      <xdr:rowOff>40132</xdr:rowOff>
    </xdr:to>
    <xdr:sp macro="" textlink="">
      <xdr:nvSpPr>
        <xdr:cNvPr id="449" name="フローチャート: 判断 448">
          <a:extLst>
            <a:ext uri="{FF2B5EF4-FFF2-40B4-BE49-F238E27FC236}">
              <a16:creationId xmlns:a16="http://schemas.microsoft.com/office/drawing/2014/main" id="{00000000-0008-0000-0F00-0000C1010000}"/>
            </a:ext>
          </a:extLst>
        </xdr:cNvPr>
        <xdr:cNvSpPr/>
      </xdr:nvSpPr>
      <xdr:spPr>
        <a:xfrm>
          <a:off x="6873240" y="178798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98552</xdr:rowOff>
    </xdr:from>
    <xdr:to>
      <xdr:col>36</xdr:col>
      <xdr:colOff>165100</xdr:colOff>
      <xdr:row>107</xdr:row>
      <xdr:rowOff>28702</xdr:rowOff>
    </xdr:to>
    <xdr:sp macro="" textlink="">
      <xdr:nvSpPr>
        <xdr:cNvPr id="450" name="フローチャート: 判断 449">
          <a:extLst>
            <a:ext uri="{FF2B5EF4-FFF2-40B4-BE49-F238E27FC236}">
              <a16:creationId xmlns:a16="http://schemas.microsoft.com/office/drawing/2014/main" id="{00000000-0008-0000-0F00-0000C2010000}"/>
            </a:ext>
          </a:extLst>
        </xdr:cNvPr>
        <xdr:cNvSpPr/>
      </xdr:nvSpPr>
      <xdr:spPr>
        <a:xfrm>
          <a:off x="6098540" y="178683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38354</xdr:rowOff>
    </xdr:from>
    <xdr:to>
      <xdr:col>55</xdr:col>
      <xdr:colOff>50800</xdr:colOff>
      <xdr:row>108</xdr:row>
      <xdr:rowOff>139954</xdr:rowOff>
    </xdr:to>
    <xdr:sp macro="" textlink="">
      <xdr:nvSpPr>
        <xdr:cNvPr id="456" name="楕円 455">
          <a:extLst>
            <a:ext uri="{FF2B5EF4-FFF2-40B4-BE49-F238E27FC236}">
              <a16:creationId xmlns:a16="http://schemas.microsoft.com/office/drawing/2014/main" id="{00000000-0008-0000-0F00-0000C8010000}"/>
            </a:ext>
          </a:extLst>
        </xdr:cNvPr>
        <xdr:cNvSpPr/>
      </xdr:nvSpPr>
      <xdr:spPr>
        <a:xfrm>
          <a:off x="9192260" y="181434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124731</xdr:rowOff>
    </xdr:from>
    <xdr:ext cx="469744" cy="259045"/>
    <xdr:sp macro="" textlink="">
      <xdr:nvSpPr>
        <xdr:cNvPr id="457" name="【市民会館】&#10;一人当たり面積該当値テキスト">
          <a:extLst>
            <a:ext uri="{FF2B5EF4-FFF2-40B4-BE49-F238E27FC236}">
              <a16:creationId xmlns:a16="http://schemas.microsoft.com/office/drawing/2014/main" id="{00000000-0008-0000-0F00-0000C9010000}"/>
            </a:ext>
          </a:extLst>
        </xdr:cNvPr>
        <xdr:cNvSpPr txBox="1"/>
      </xdr:nvSpPr>
      <xdr:spPr>
        <a:xfrm>
          <a:off x="9258300" y="1806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39115</xdr:rowOff>
    </xdr:from>
    <xdr:to>
      <xdr:col>50</xdr:col>
      <xdr:colOff>165100</xdr:colOff>
      <xdr:row>108</xdr:row>
      <xdr:rowOff>140715</xdr:rowOff>
    </xdr:to>
    <xdr:sp macro="" textlink="">
      <xdr:nvSpPr>
        <xdr:cNvPr id="458" name="楕円 457">
          <a:extLst>
            <a:ext uri="{FF2B5EF4-FFF2-40B4-BE49-F238E27FC236}">
              <a16:creationId xmlns:a16="http://schemas.microsoft.com/office/drawing/2014/main" id="{00000000-0008-0000-0F00-0000CA010000}"/>
            </a:ext>
          </a:extLst>
        </xdr:cNvPr>
        <xdr:cNvSpPr/>
      </xdr:nvSpPr>
      <xdr:spPr>
        <a:xfrm>
          <a:off x="8445500" y="181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89154</xdr:rowOff>
    </xdr:from>
    <xdr:to>
      <xdr:col>55</xdr:col>
      <xdr:colOff>0</xdr:colOff>
      <xdr:row>108</xdr:row>
      <xdr:rowOff>89915</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flipV="1">
          <a:off x="8496300" y="18194274"/>
          <a:ext cx="7239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40639</xdr:rowOff>
    </xdr:from>
    <xdr:to>
      <xdr:col>46</xdr:col>
      <xdr:colOff>38100</xdr:colOff>
      <xdr:row>108</xdr:row>
      <xdr:rowOff>142239</xdr:rowOff>
    </xdr:to>
    <xdr:sp macro="" textlink="">
      <xdr:nvSpPr>
        <xdr:cNvPr id="460" name="楕円 459">
          <a:extLst>
            <a:ext uri="{FF2B5EF4-FFF2-40B4-BE49-F238E27FC236}">
              <a16:creationId xmlns:a16="http://schemas.microsoft.com/office/drawing/2014/main" id="{00000000-0008-0000-0F00-0000CC010000}"/>
            </a:ext>
          </a:extLst>
        </xdr:cNvPr>
        <xdr:cNvSpPr/>
      </xdr:nvSpPr>
      <xdr:spPr>
        <a:xfrm>
          <a:off x="7670800" y="181457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89915</xdr:rowOff>
    </xdr:from>
    <xdr:to>
      <xdr:col>50</xdr:col>
      <xdr:colOff>114300</xdr:colOff>
      <xdr:row>108</xdr:row>
      <xdr:rowOff>91439</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flipV="1">
          <a:off x="7713980" y="18195035"/>
          <a:ext cx="78232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41402</xdr:rowOff>
    </xdr:from>
    <xdr:to>
      <xdr:col>41</xdr:col>
      <xdr:colOff>101600</xdr:colOff>
      <xdr:row>108</xdr:row>
      <xdr:rowOff>143002</xdr:rowOff>
    </xdr:to>
    <xdr:sp macro="" textlink="">
      <xdr:nvSpPr>
        <xdr:cNvPr id="462" name="楕円 461">
          <a:extLst>
            <a:ext uri="{FF2B5EF4-FFF2-40B4-BE49-F238E27FC236}">
              <a16:creationId xmlns:a16="http://schemas.microsoft.com/office/drawing/2014/main" id="{00000000-0008-0000-0F00-0000CE010000}"/>
            </a:ext>
          </a:extLst>
        </xdr:cNvPr>
        <xdr:cNvSpPr/>
      </xdr:nvSpPr>
      <xdr:spPr>
        <a:xfrm>
          <a:off x="6873240" y="181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91439</xdr:rowOff>
    </xdr:from>
    <xdr:to>
      <xdr:col>45</xdr:col>
      <xdr:colOff>177800</xdr:colOff>
      <xdr:row>108</xdr:row>
      <xdr:rowOff>92202</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flipV="1">
          <a:off x="6924040" y="18196559"/>
          <a:ext cx="78994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113809</xdr:rowOff>
    </xdr:from>
    <xdr:ext cx="469744" cy="259045"/>
    <xdr:sp macro="" textlink="">
      <xdr:nvSpPr>
        <xdr:cNvPr id="464" name="n_1aveValue【市民会館】&#10;一人当たり面積">
          <a:extLst>
            <a:ext uri="{FF2B5EF4-FFF2-40B4-BE49-F238E27FC236}">
              <a16:creationId xmlns:a16="http://schemas.microsoft.com/office/drawing/2014/main" id="{00000000-0008-0000-0F00-0000D0010000}"/>
            </a:ext>
          </a:extLst>
        </xdr:cNvPr>
        <xdr:cNvSpPr txBox="1"/>
      </xdr:nvSpPr>
      <xdr:spPr>
        <a:xfrm>
          <a:off x="8271587" y="1771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107714</xdr:rowOff>
    </xdr:from>
    <xdr:ext cx="469744" cy="259045"/>
    <xdr:sp macro="" textlink="">
      <xdr:nvSpPr>
        <xdr:cNvPr id="465" name="n_2aveValue【市民会館】&#10;一人当たり面積">
          <a:extLst>
            <a:ext uri="{FF2B5EF4-FFF2-40B4-BE49-F238E27FC236}">
              <a16:creationId xmlns:a16="http://schemas.microsoft.com/office/drawing/2014/main" id="{00000000-0008-0000-0F00-0000D1010000}"/>
            </a:ext>
          </a:extLst>
        </xdr:cNvPr>
        <xdr:cNvSpPr txBox="1"/>
      </xdr:nvSpPr>
      <xdr:spPr>
        <a:xfrm>
          <a:off x="7509587" y="17709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56659</xdr:rowOff>
    </xdr:from>
    <xdr:ext cx="469744" cy="259045"/>
    <xdr:sp macro="" textlink="">
      <xdr:nvSpPr>
        <xdr:cNvPr id="466" name="n_3aveValue【市民会館】&#10;一人当たり面積">
          <a:extLst>
            <a:ext uri="{FF2B5EF4-FFF2-40B4-BE49-F238E27FC236}">
              <a16:creationId xmlns:a16="http://schemas.microsoft.com/office/drawing/2014/main" id="{00000000-0008-0000-0F00-0000D2010000}"/>
            </a:ext>
          </a:extLst>
        </xdr:cNvPr>
        <xdr:cNvSpPr txBox="1"/>
      </xdr:nvSpPr>
      <xdr:spPr>
        <a:xfrm>
          <a:off x="6712027" y="1765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45229</xdr:rowOff>
    </xdr:from>
    <xdr:ext cx="469744" cy="259045"/>
    <xdr:sp macro="" textlink="">
      <xdr:nvSpPr>
        <xdr:cNvPr id="467" name="n_4aveValue【市民会館】&#10;一人当たり面積">
          <a:extLst>
            <a:ext uri="{FF2B5EF4-FFF2-40B4-BE49-F238E27FC236}">
              <a16:creationId xmlns:a16="http://schemas.microsoft.com/office/drawing/2014/main" id="{00000000-0008-0000-0F00-0000D3010000}"/>
            </a:ext>
          </a:extLst>
        </xdr:cNvPr>
        <xdr:cNvSpPr txBox="1"/>
      </xdr:nvSpPr>
      <xdr:spPr>
        <a:xfrm>
          <a:off x="59373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131842</xdr:rowOff>
    </xdr:from>
    <xdr:ext cx="469744" cy="259045"/>
    <xdr:sp macro="" textlink="">
      <xdr:nvSpPr>
        <xdr:cNvPr id="468" name="n_1mainValue【市民会館】&#10;一人当たり面積">
          <a:extLst>
            <a:ext uri="{FF2B5EF4-FFF2-40B4-BE49-F238E27FC236}">
              <a16:creationId xmlns:a16="http://schemas.microsoft.com/office/drawing/2014/main" id="{00000000-0008-0000-0F00-0000D4010000}"/>
            </a:ext>
          </a:extLst>
        </xdr:cNvPr>
        <xdr:cNvSpPr txBox="1"/>
      </xdr:nvSpPr>
      <xdr:spPr>
        <a:xfrm>
          <a:off x="8271587" y="18236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133366</xdr:rowOff>
    </xdr:from>
    <xdr:ext cx="469744" cy="259045"/>
    <xdr:sp macro="" textlink="">
      <xdr:nvSpPr>
        <xdr:cNvPr id="469" name="n_2mainValue【市民会館】&#10;一人当たり面積">
          <a:extLst>
            <a:ext uri="{FF2B5EF4-FFF2-40B4-BE49-F238E27FC236}">
              <a16:creationId xmlns:a16="http://schemas.microsoft.com/office/drawing/2014/main" id="{00000000-0008-0000-0F00-0000D5010000}"/>
            </a:ext>
          </a:extLst>
        </xdr:cNvPr>
        <xdr:cNvSpPr txBox="1"/>
      </xdr:nvSpPr>
      <xdr:spPr>
        <a:xfrm>
          <a:off x="7509587" y="1823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134129</xdr:rowOff>
    </xdr:from>
    <xdr:ext cx="469744" cy="259045"/>
    <xdr:sp macro="" textlink="">
      <xdr:nvSpPr>
        <xdr:cNvPr id="470" name="n_3mainValue【市民会館】&#10;一人当たり面積">
          <a:extLst>
            <a:ext uri="{FF2B5EF4-FFF2-40B4-BE49-F238E27FC236}">
              <a16:creationId xmlns:a16="http://schemas.microsoft.com/office/drawing/2014/main" id="{00000000-0008-0000-0F00-0000D6010000}"/>
            </a:ext>
          </a:extLst>
        </xdr:cNvPr>
        <xdr:cNvSpPr txBox="1"/>
      </xdr:nvSpPr>
      <xdr:spPr>
        <a:xfrm>
          <a:off x="6712027" y="1823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4" name="【一般廃棄物処理施設】&#10;有形固定資産減価償却率グラフ枠">
          <a:extLst>
            <a:ext uri="{FF2B5EF4-FFF2-40B4-BE49-F238E27FC236}">
              <a16:creationId xmlns:a16="http://schemas.microsoft.com/office/drawing/2014/main" id="{00000000-0008-0000-0F00-0000EE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flipV="1">
          <a:off x="14375764" y="551497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6" name="【一般廃棄物処理施設】&#10;有形固定資産減価償却率最小値テキスト">
          <a:extLst>
            <a:ext uri="{FF2B5EF4-FFF2-40B4-BE49-F238E27FC236}">
              <a16:creationId xmlns:a16="http://schemas.microsoft.com/office/drawing/2014/main" id="{00000000-0008-0000-0F00-0000F0010000}"/>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498" name="【一般廃棄物処理施設】&#10;有形固定資産減価償却率最大値テキスト">
          <a:extLst>
            <a:ext uri="{FF2B5EF4-FFF2-40B4-BE49-F238E27FC236}">
              <a16:creationId xmlns:a16="http://schemas.microsoft.com/office/drawing/2014/main" id="{00000000-0008-0000-0F00-0000F2010000}"/>
            </a:ext>
          </a:extLst>
        </xdr:cNvPr>
        <xdr:cNvSpPr txBox="1"/>
      </xdr:nvSpPr>
      <xdr:spPr>
        <a:xfrm>
          <a:off x="14414500" y="5294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4287500" y="55149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500" name="【一般廃棄物処理施設】&#10;有形固定資産減価償却率平均値テキスト">
          <a:extLst>
            <a:ext uri="{FF2B5EF4-FFF2-40B4-BE49-F238E27FC236}">
              <a16:creationId xmlns:a16="http://schemas.microsoft.com/office/drawing/2014/main" id="{00000000-0008-0000-0F00-0000F4010000}"/>
            </a:ext>
          </a:extLst>
        </xdr:cNvPr>
        <xdr:cNvSpPr txBox="1"/>
      </xdr:nvSpPr>
      <xdr:spPr>
        <a:xfrm>
          <a:off x="14414500" y="611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501" name="フローチャート: 判断 500">
          <a:extLst>
            <a:ext uri="{FF2B5EF4-FFF2-40B4-BE49-F238E27FC236}">
              <a16:creationId xmlns:a16="http://schemas.microsoft.com/office/drawing/2014/main" id="{00000000-0008-0000-0F00-0000F5010000}"/>
            </a:ext>
          </a:extLst>
        </xdr:cNvPr>
        <xdr:cNvSpPr/>
      </xdr:nvSpPr>
      <xdr:spPr>
        <a:xfrm>
          <a:off x="14325600" y="626427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502" name="フローチャート: 判断 501">
          <a:extLst>
            <a:ext uri="{FF2B5EF4-FFF2-40B4-BE49-F238E27FC236}">
              <a16:creationId xmlns:a16="http://schemas.microsoft.com/office/drawing/2014/main" id="{00000000-0008-0000-0F00-0000F6010000}"/>
            </a:ext>
          </a:extLst>
        </xdr:cNvPr>
        <xdr:cNvSpPr/>
      </xdr:nvSpPr>
      <xdr:spPr>
        <a:xfrm>
          <a:off x="13578840" y="6313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503" name="フローチャート: 判断 502">
          <a:extLst>
            <a:ext uri="{FF2B5EF4-FFF2-40B4-BE49-F238E27FC236}">
              <a16:creationId xmlns:a16="http://schemas.microsoft.com/office/drawing/2014/main" id="{00000000-0008-0000-0F00-0000F7010000}"/>
            </a:ext>
          </a:extLst>
        </xdr:cNvPr>
        <xdr:cNvSpPr/>
      </xdr:nvSpPr>
      <xdr:spPr>
        <a:xfrm>
          <a:off x="1280414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504" name="フローチャート: 判断 503">
          <a:extLst>
            <a:ext uri="{FF2B5EF4-FFF2-40B4-BE49-F238E27FC236}">
              <a16:creationId xmlns:a16="http://schemas.microsoft.com/office/drawing/2014/main" id="{00000000-0008-0000-0F00-0000F8010000}"/>
            </a:ext>
          </a:extLst>
        </xdr:cNvPr>
        <xdr:cNvSpPr/>
      </xdr:nvSpPr>
      <xdr:spPr>
        <a:xfrm>
          <a:off x="12029440" y="6205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505" name="フローチャート: 判断 504">
          <a:extLst>
            <a:ext uri="{FF2B5EF4-FFF2-40B4-BE49-F238E27FC236}">
              <a16:creationId xmlns:a16="http://schemas.microsoft.com/office/drawing/2014/main" id="{00000000-0008-0000-0F00-0000F9010000}"/>
            </a:ext>
          </a:extLst>
        </xdr:cNvPr>
        <xdr:cNvSpPr/>
      </xdr:nvSpPr>
      <xdr:spPr>
        <a:xfrm>
          <a:off x="11231880" y="6205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158750</xdr:rowOff>
    </xdr:from>
    <xdr:to>
      <xdr:col>85</xdr:col>
      <xdr:colOff>177800</xdr:colOff>
      <xdr:row>42</xdr:row>
      <xdr:rowOff>88900</xdr:rowOff>
    </xdr:to>
    <xdr:sp macro="" textlink="">
      <xdr:nvSpPr>
        <xdr:cNvPr id="511" name="楕円 510">
          <a:extLst>
            <a:ext uri="{FF2B5EF4-FFF2-40B4-BE49-F238E27FC236}">
              <a16:creationId xmlns:a16="http://schemas.microsoft.com/office/drawing/2014/main" id="{00000000-0008-0000-0F00-0000FF010000}"/>
            </a:ext>
          </a:extLst>
        </xdr:cNvPr>
        <xdr:cNvSpPr/>
      </xdr:nvSpPr>
      <xdr:spPr>
        <a:xfrm>
          <a:off x="14325600" y="70319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73677</xdr:rowOff>
    </xdr:from>
    <xdr:ext cx="469744" cy="259045"/>
    <xdr:sp macro="" textlink="">
      <xdr:nvSpPr>
        <xdr:cNvPr id="512" name="【一般廃棄物処理施設】&#10;有形固定資産減価償却率該当値テキスト">
          <a:extLst>
            <a:ext uri="{FF2B5EF4-FFF2-40B4-BE49-F238E27FC236}">
              <a16:creationId xmlns:a16="http://schemas.microsoft.com/office/drawing/2014/main" id="{00000000-0008-0000-0F00-000000020000}"/>
            </a:ext>
          </a:extLst>
        </xdr:cNvPr>
        <xdr:cNvSpPr txBox="1"/>
      </xdr:nvSpPr>
      <xdr:spPr>
        <a:xfrm>
          <a:off x="14414500" y="694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513" name="楕円 512">
          <a:extLst>
            <a:ext uri="{FF2B5EF4-FFF2-40B4-BE49-F238E27FC236}">
              <a16:creationId xmlns:a16="http://schemas.microsoft.com/office/drawing/2014/main" id="{00000000-0008-0000-0F00-000001020000}"/>
            </a:ext>
          </a:extLst>
        </xdr:cNvPr>
        <xdr:cNvSpPr/>
      </xdr:nvSpPr>
      <xdr:spPr>
        <a:xfrm>
          <a:off x="13578840" y="70319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38100</xdr:rowOff>
    </xdr:from>
    <xdr:to>
      <xdr:col>85</xdr:col>
      <xdr:colOff>127000</xdr:colOff>
      <xdr:row>42</xdr:row>
      <xdr:rowOff>38100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3629640" y="707898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158750</xdr:rowOff>
    </xdr:from>
    <xdr:to>
      <xdr:col>76</xdr:col>
      <xdr:colOff>165100</xdr:colOff>
      <xdr:row>42</xdr:row>
      <xdr:rowOff>88900</xdr:rowOff>
    </xdr:to>
    <xdr:sp macro="" textlink="">
      <xdr:nvSpPr>
        <xdr:cNvPr id="515" name="楕円 514">
          <a:extLst>
            <a:ext uri="{FF2B5EF4-FFF2-40B4-BE49-F238E27FC236}">
              <a16:creationId xmlns:a16="http://schemas.microsoft.com/office/drawing/2014/main" id="{00000000-0008-0000-0F00-000003020000}"/>
            </a:ext>
          </a:extLst>
        </xdr:cNvPr>
        <xdr:cNvSpPr/>
      </xdr:nvSpPr>
      <xdr:spPr>
        <a:xfrm>
          <a:off x="12804140" y="70319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38100</xdr:rowOff>
    </xdr:from>
    <xdr:to>
      <xdr:col>81</xdr:col>
      <xdr:colOff>50800</xdr:colOff>
      <xdr:row>42</xdr:row>
      <xdr:rowOff>38100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854940" y="707898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158750</xdr:rowOff>
    </xdr:from>
    <xdr:to>
      <xdr:col>72</xdr:col>
      <xdr:colOff>38100</xdr:colOff>
      <xdr:row>42</xdr:row>
      <xdr:rowOff>88900</xdr:rowOff>
    </xdr:to>
    <xdr:sp macro="" textlink="">
      <xdr:nvSpPr>
        <xdr:cNvPr id="517" name="楕円 516">
          <a:extLst>
            <a:ext uri="{FF2B5EF4-FFF2-40B4-BE49-F238E27FC236}">
              <a16:creationId xmlns:a16="http://schemas.microsoft.com/office/drawing/2014/main" id="{00000000-0008-0000-0F00-000005020000}"/>
            </a:ext>
          </a:extLst>
        </xdr:cNvPr>
        <xdr:cNvSpPr/>
      </xdr:nvSpPr>
      <xdr:spPr>
        <a:xfrm>
          <a:off x="12029440" y="70319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38100</xdr:rowOff>
    </xdr:from>
    <xdr:to>
      <xdr:col>76</xdr:col>
      <xdr:colOff>114300</xdr:colOff>
      <xdr:row>42</xdr:row>
      <xdr:rowOff>38100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072620" y="707898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57802</xdr:rowOff>
    </xdr:from>
    <xdr:ext cx="405111" cy="259045"/>
    <xdr:sp macro="" textlink="">
      <xdr:nvSpPr>
        <xdr:cNvPr id="519" name="n_1aveValue【一般廃棄物処理施設】&#10;有形固定資産減価償却率">
          <a:extLst>
            <a:ext uri="{FF2B5EF4-FFF2-40B4-BE49-F238E27FC236}">
              <a16:creationId xmlns:a16="http://schemas.microsoft.com/office/drawing/2014/main" id="{00000000-0008-0000-0F00-000007020000}"/>
            </a:ext>
          </a:extLst>
        </xdr:cNvPr>
        <xdr:cNvSpPr txBox="1"/>
      </xdr:nvSpPr>
      <xdr:spPr>
        <a:xfrm>
          <a:off x="134372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48277</xdr:rowOff>
    </xdr:from>
    <xdr:ext cx="405111" cy="259045"/>
    <xdr:sp macro="" textlink="">
      <xdr:nvSpPr>
        <xdr:cNvPr id="520" name="n_2aveValue【一般廃棄物処理施設】&#10;有形固定資産減価償却率">
          <a:extLst>
            <a:ext uri="{FF2B5EF4-FFF2-40B4-BE49-F238E27FC236}">
              <a16:creationId xmlns:a16="http://schemas.microsoft.com/office/drawing/2014/main" id="{00000000-0008-0000-0F00-000008020000}"/>
            </a:ext>
          </a:extLst>
        </xdr:cNvPr>
        <xdr:cNvSpPr txBox="1"/>
      </xdr:nvSpPr>
      <xdr:spPr>
        <a:xfrm>
          <a:off x="126752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521" name="n_3aveValue【一般廃棄物処理施設】&#10;有形固定資産減価償却率">
          <a:extLst>
            <a:ext uri="{FF2B5EF4-FFF2-40B4-BE49-F238E27FC236}">
              <a16:creationId xmlns:a16="http://schemas.microsoft.com/office/drawing/2014/main" id="{00000000-0008-0000-0F00-000009020000}"/>
            </a:ext>
          </a:extLst>
        </xdr:cNvPr>
        <xdr:cNvSpPr txBox="1"/>
      </xdr:nvSpPr>
      <xdr:spPr>
        <a:xfrm>
          <a:off x="119005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116857</xdr:rowOff>
    </xdr:from>
    <xdr:ext cx="405111" cy="259045"/>
    <xdr:sp macro="" textlink="">
      <xdr:nvSpPr>
        <xdr:cNvPr id="522" name="n_4aveValue【一般廃棄物処理施設】&#10;有形固定資産減価償却率">
          <a:extLst>
            <a:ext uri="{FF2B5EF4-FFF2-40B4-BE49-F238E27FC236}">
              <a16:creationId xmlns:a16="http://schemas.microsoft.com/office/drawing/2014/main" id="{00000000-0008-0000-0F00-00000A020000}"/>
            </a:ext>
          </a:extLst>
        </xdr:cNvPr>
        <xdr:cNvSpPr txBox="1"/>
      </xdr:nvSpPr>
      <xdr:spPr>
        <a:xfrm>
          <a:off x="1110298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80027</xdr:rowOff>
    </xdr:from>
    <xdr:ext cx="469744" cy="259045"/>
    <xdr:sp macro="" textlink="">
      <xdr:nvSpPr>
        <xdr:cNvPr id="523" name="n_1mainValue【一般廃棄物処理施設】&#10;有形固定資産減価償却率">
          <a:extLst>
            <a:ext uri="{FF2B5EF4-FFF2-40B4-BE49-F238E27FC236}">
              <a16:creationId xmlns:a16="http://schemas.microsoft.com/office/drawing/2014/main" id="{00000000-0008-0000-0F00-00000B020000}"/>
            </a:ext>
          </a:extLst>
        </xdr:cNvPr>
        <xdr:cNvSpPr txBox="1"/>
      </xdr:nvSpPr>
      <xdr:spPr>
        <a:xfrm>
          <a:off x="1341254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80027</xdr:rowOff>
    </xdr:from>
    <xdr:ext cx="469744" cy="259045"/>
    <xdr:sp macro="" textlink="">
      <xdr:nvSpPr>
        <xdr:cNvPr id="524" name="n_2mainValue【一般廃棄物処理施設】&#10;有形固定資産減価償却率">
          <a:extLst>
            <a:ext uri="{FF2B5EF4-FFF2-40B4-BE49-F238E27FC236}">
              <a16:creationId xmlns:a16="http://schemas.microsoft.com/office/drawing/2014/main" id="{00000000-0008-0000-0F00-00000C020000}"/>
            </a:ext>
          </a:extLst>
        </xdr:cNvPr>
        <xdr:cNvSpPr txBox="1"/>
      </xdr:nvSpPr>
      <xdr:spPr>
        <a:xfrm>
          <a:off x="126429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80027</xdr:rowOff>
    </xdr:from>
    <xdr:ext cx="469744" cy="259045"/>
    <xdr:sp macro="" textlink="">
      <xdr:nvSpPr>
        <xdr:cNvPr id="525" name="n_3mainValue【一般廃棄物処理施設】&#10;有形固定資産減価償却率">
          <a:extLst>
            <a:ext uri="{FF2B5EF4-FFF2-40B4-BE49-F238E27FC236}">
              <a16:creationId xmlns:a16="http://schemas.microsoft.com/office/drawing/2014/main" id="{00000000-0008-0000-0F00-00000D020000}"/>
            </a:ext>
          </a:extLst>
        </xdr:cNvPr>
        <xdr:cNvSpPr txBox="1"/>
      </xdr:nvSpPr>
      <xdr:spPr>
        <a:xfrm>
          <a:off x="118682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a:extLst>
            <a:ext uri="{FF2B5EF4-FFF2-40B4-BE49-F238E27FC236}">
              <a16:creationId xmlns:a16="http://schemas.microsoft.com/office/drawing/2014/main" id="{00000000-0008-0000-0F00-000022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flipV="1">
          <a:off x="19509104" y="5556593"/>
          <a:ext cx="0" cy="1449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548" name="【一般廃棄物処理施設】&#10;一人当たり有形固定資産（償却資産）額最小値テキスト">
          <a:extLst>
            <a:ext uri="{FF2B5EF4-FFF2-40B4-BE49-F238E27FC236}">
              <a16:creationId xmlns:a16="http://schemas.microsoft.com/office/drawing/2014/main" id="{00000000-0008-0000-0F00-000024020000}"/>
            </a:ext>
          </a:extLst>
        </xdr:cNvPr>
        <xdr:cNvSpPr txBox="1"/>
      </xdr:nvSpPr>
      <xdr:spPr>
        <a:xfrm>
          <a:off x="19547840" y="7010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9443700" y="7006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550" name="【一般廃棄物処理施設】&#10;一人当たり有形固定資産（償却資産）額最大値テキスト">
          <a:extLst>
            <a:ext uri="{FF2B5EF4-FFF2-40B4-BE49-F238E27FC236}">
              <a16:creationId xmlns:a16="http://schemas.microsoft.com/office/drawing/2014/main" id="{00000000-0008-0000-0F00-000026020000}"/>
            </a:ext>
          </a:extLst>
        </xdr:cNvPr>
        <xdr:cNvSpPr txBox="1"/>
      </xdr:nvSpPr>
      <xdr:spPr>
        <a:xfrm>
          <a:off x="19547840" y="533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9443700" y="55565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139733</xdr:rowOff>
    </xdr:from>
    <xdr:ext cx="599010" cy="259045"/>
    <xdr:sp macro="" textlink="">
      <xdr:nvSpPr>
        <xdr:cNvPr id="552" name="【一般廃棄物処理施設】&#10;一人当たり有形固定資産（償却資産）額平均値テキスト">
          <a:extLst>
            <a:ext uri="{FF2B5EF4-FFF2-40B4-BE49-F238E27FC236}">
              <a16:creationId xmlns:a16="http://schemas.microsoft.com/office/drawing/2014/main" id="{00000000-0008-0000-0F00-000028020000}"/>
            </a:ext>
          </a:extLst>
        </xdr:cNvPr>
        <xdr:cNvSpPr txBox="1"/>
      </xdr:nvSpPr>
      <xdr:spPr>
        <a:xfrm>
          <a:off x="19547840" y="65100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553" name="フローチャート: 判断 552">
          <a:extLst>
            <a:ext uri="{FF2B5EF4-FFF2-40B4-BE49-F238E27FC236}">
              <a16:creationId xmlns:a16="http://schemas.microsoft.com/office/drawing/2014/main" id="{00000000-0008-0000-0F00-000029020000}"/>
            </a:ext>
          </a:extLst>
        </xdr:cNvPr>
        <xdr:cNvSpPr/>
      </xdr:nvSpPr>
      <xdr:spPr>
        <a:xfrm>
          <a:off x="19458940" y="66548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18735040" y="66938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17937480" y="66738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17162780" y="66540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557" name="フローチャート: 判断 556">
          <a:extLst>
            <a:ext uri="{FF2B5EF4-FFF2-40B4-BE49-F238E27FC236}">
              <a16:creationId xmlns:a16="http://schemas.microsoft.com/office/drawing/2014/main" id="{00000000-0008-0000-0F00-00002D020000}"/>
            </a:ext>
          </a:extLst>
        </xdr:cNvPr>
        <xdr:cNvSpPr/>
      </xdr:nvSpPr>
      <xdr:spPr>
        <a:xfrm>
          <a:off x="16388080" y="67007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81363</xdr:rowOff>
    </xdr:from>
    <xdr:to>
      <xdr:col>116</xdr:col>
      <xdr:colOff>114300</xdr:colOff>
      <xdr:row>42</xdr:row>
      <xdr:rowOff>11513</xdr:rowOff>
    </xdr:to>
    <xdr:sp macro="" textlink="">
      <xdr:nvSpPr>
        <xdr:cNvPr id="563" name="楕円 562">
          <a:extLst>
            <a:ext uri="{FF2B5EF4-FFF2-40B4-BE49-F238E27FC236}">
              <a16:creationId xmlns:a16="http://schemas.microsoft.com/office/drawing/2014/main" id="{00000000-0008-0000-0F00-000033020000}"/>
            </a:ext>
          </a:extLst>
        </xdr:cNvPr>
        <xdr:cNvSpPr/>
      </xdr:nvSpPr>
      <xdr:spPr>
        <a:xfrm>
          <a:off x="19458940" y="69546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167740</xdr:rowOff>
    </xdr:from>
    <xdr:ext cx="378565" cy="259045"/>
    <xdr:sp macro="" textlink="">
      <xdr:nvSpPr>
        <xdr:cNvPr id="564" name="【一般廃棄物処理施設】&#10;一人当たり有形固定資産（償却資産）額該当値テキスト">
          <a:extLst>
            <a:ext uri="{FF2B5EF4-FFF2-40B4-BE49-F238E27FC236}">
              <a16:creationId xmlns:a16="http://schemas.microsoft.com/office/drawing/2014/main" id="{00000000-0008-0000-0F00-000034020000}"/>
            </a:ext>
          </a:extLst>
        </xdr:cNvPr>
        <xdr:cNvSpPr txBox="1"/>
      </xdr:nvSpPr>
      <xdr:spPr>
        <a:xfrm>
          <a:off x="19547840" y="6873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81370</xdr:rowOff>
    </xdr:from>
    <xdr:to>
      <xdr:col>112</xdr:col>
      <xdr:colOff>38100</xdr:colOff>
      <xdr:row>42</xdr:row>
      <xdr:rowOff>11520</xdr:rowOff>
    </xdr:to>
    <xdr:sp macro="" textlink="">
      <xdr:nvSpPr>
        <xdr:cNvPr id="565" name="楕円 564">
          <a:extLst>
            <a:ext uri="{FF2B5EF4-FFF2-40B4-BE49-F238E27FC236}">
              <a16:creationId xmlns:a16="http://schemas.microsoft.com/office/drawing/2014/main" id="{00000000-0008-0000-0F00-000035020000}"/>
            </a:ext>
          </a:extLst>
        </xdr:cNvPr>
        <xdr:cNvSpPr/>
      </xdr:nvSpPr>
      <xdr:spPr>
        <a:xfrm>
          <a:off x="18735040" y="69546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132163</xdr:rowOff>
    </xdr:from>
    <xdr:to>
      <xdr:col>116</xdr:col>
      <xdr:colOff>63500</xdr:colOff>
      <xdr:row>41</xdr:row>
      <xdr:rowOff>132170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flipV="1">
          <a:off x="18778220" y="7005403"/>
          <a:ext cx="73152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81400</xdr:rowOff>
    </xdr:from>
    <xdr:to>
      <xdr:col>107</xdr:col>
      <xdr:colOff>101600</xdr:colOff>
      <xdr:row>42</xdr:row>
      <xdr:rowOff>11550</xdr:rowOff>
    </xdr:to>
    <xdr:sp macro="" textlink="">
      <xdr:nvSpPr>
        <xdr:cNvPr id="567" name="楕円 566">
          <a:extLst>
            <a:ext uri="{FF2B5EF4-FFF2-40B4-BE49-F238E27FC236}">
              <a16:creationId xmlns:a16="http://schemas.microsoft.com/office/drawing/2014/main" id="{00000000-0008-0000-0F00-000037020000}"/>
            </a:ext>
          </a:extLst>
        </xdr:cNvPr>
        <xdr:cNvSpPr/>
      </xdr:nvSpPr>
      <xdr:spPr>
        <a:xfrm>
          <a:off x="17937480" y="6954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132170</xdr:rowOff>
    </xdr:from>
    <xdr:to>
      <xdr:col>111</xdr:col>
      <xdr:colOff>177800</xdr:colOff>
      <xdr:row>41</xdr:row>
      <xdr:rowOff>132200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flipV="1">
          <a:off x="17988280" y="7005410"/>
          <a:ext cx="78994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81416</xdr:rowOff>
    </xdr:from>
    <xdr:to>
      <xdr:col>102</xdr:col>
      <xdr:colOff>165100</xdr:colOff>
      <xdr:row>42</xdr:row>
      <xdr:rowOff>11566</xdr:rowOff>
    </xdr:to>
    <xdr:sp macro="" textlink="">
      <xdr:nvSpPr>
        <xdr:cNvPr id="569" name="楕円 568">
          <a:extLst>
            <a:ext uri="{FF2B5EF4-FFF2-40B4-BE49-F238E27FC236}">
              <a16:creationId xmlns:a16="http://schemas.microsoft.com/office/drawing/2014/main" id="{00000000-0008-0000-0F00-000039020000}"/>
            </a:ext>
          </a:extLst>
        </xdr:cNvPr>
        <xdr:cNvSpPr/>
      </xdr:nvSpPr>
      <xdr:spPr>
        <a:xfrm>
          <a:off x="17162780" y="69546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132200</xdr:rowOff>
    </xdr:from>
    <xdr:to>
      <xdr:col>107</xdr:col>
      <xdr:colOff>50800</xdr:colOff>
      <xdr:row>41</xdr:row>
      <xdr:rowOff>132216</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flipV="1">
          <a:off x="17213580" y="7005440"/>
          <a:ext cx="7747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102580</xdr:rowOff>
    </xdr:from>
    <xdr:ext cx="599010" cy="259045"/>
    <xdr:sp macro="" textlink="">
      <xdr:nvSpPr>
        <xdr:cNvPr id="571" name="n_1aveValue【一般廃棄物処理施設】&#10;一人当たり有形固定資産（償却資産）額">
          <a:extLst>
            <a:ext uri="{FF2B5EF4-FFF2-40B4-BE49-F238E27FC236}">
              <a16:creationId xmlns:a16="http://schemas.microsoft.com/office/drawing/2014/main" id="{00000000-0008-0000-0F00-00003B020000}"/>
            </a:ext>
          </a:extLst>
        </xdr:cNvPr>
        <xdr:cNvSpPr txBox="1"/>
      </xdr:nvSpPr>
      <xdr:spPr>
        <a:xfrm>
          <a:off x="18496495" y="647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82538</xdr:rowOff>
    </xdr:from>
    <xdr:ext cx="599010" cy="259045"/>
    <xdr:sp macro="" textlink="">
      <xdr:nvSpPr>
        <xdr:cNvPr id="572" name="n_2aveValue【一般廃棄物処理施設】&#10;一人当たり有形固定資産（償却資産）額">
          <a:extLst>
            <a:ext uri="{FF2B5EF4-FFF2-40B4-BE49-F238E27FC236}">
              <a16:creationId xmlns:a16="http://schemas.microsoft.com/office/drawing/2014/main" id="{00000000-0008-0000-0F00-00003C020000}"/>
            </a:ext>
          </a:extLst>
        </xdr:cNvPr>
        <xdr:cNvSpPr txBox="1"/>
      </xdr:nvSpPr>
      <xdr:spPr>
        <a:xfrm>
          <a:off x="17734495" y="645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62809</xdr:rowOff>
    </xdr:from>
    <xdr:ext cx="599010" cy="259045"/>
    <xdr:sp macro="" textlink="">
      <xdr:nvSpPr>
        <xdr:cNvPr id="573" name="n_3aveValue【一般廃棄物処理施設】&#10;一人当たり有形固定資産（償却資産）額">
          <a:extLst>
            <a:ext uri="{FF2B5EF4-FFF2-40B4-BE49-F238E27FC236}">
              <a16:creationId xmlns:a16="http://schemas.microsoft.com/office/drawing/2014/main" id="{00000000-0008-0000-0F00-00003D020000}"/>
            </a:ext>
          </a:extLst>
        </xdr:cNvPr>
        <xdr:cNvSpPr txBox="1"/>
      </xdr:nvSpPr>
      <xdr:spPr>
        <a:xfrm>
          <a:off x="16936935" y="6433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109509</xdr:rowOff>
    </xdr:from>
    <xdr:ext cx="599010" cy="259045"/>
    <xdr:sp macro="" textlink="">
      <xdr:nvSpPr>
        <xdr:cNvPr id="574" name="n_4aveValue【一般廃棄物処理施設】&#10;一人当たり有形固定資産（償却資産）額">
          <a:extLst>
            <a:ext uri="{FF2B5EF4-FFF2-40B4-BE49-F238E27FC236}">
              <a16:creationId xmlns:a16="http://schemas.microsoft.com/office/drawing/2014/main" id="{00000000-0008-0000-0F00-00003E020000}"/>
            </a:ext>
          </a:extLst>
        </xdr:cNvPr>
        <xdr:cNvSpPr txBox="1"/>
      </xdr:nvSpPr>
      <xdr:spPr>
        <a:xfrm>
          <a:off x="16162235" y="647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2647</xdr:rowOff>
    </xdr:from>
    <xdr:ext cx="378565" cy="259045"/>
    <xdr:sp macro="" textlink="">
      <xdr:nvSpPr>
        <xdr:cNvPr id="575" name="n_1mainValue【一般廃棄物処理施設】&#10;一人当たり有形固定資産（償却資産）額">
          <a:extLst>
            <a:ext uri="{FF2B5EF4-FFF2-40B4-BE49-F238E27FC236}">
              <a16:creationId xmlns:a16="http://schemas.microsoft.com/office/drawing/2014/main" id="{00000000-0008-0000-0F00-00003F020000}"/>
            </a:ext>
          </a:extLst>
        </xdr:cNvPr>
        <xdr:cNvSpPr txBox="1"/>
      </xdr:nvSpPr>
      <xdr:spPr>
        <a:xfrm>
          <a:off x="18606717" y="7043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2677</xdr:rowOff>
    </xdr:from>
    <xdr:ext cx="378565" cy="259045"/>
    <xdr:sp macro="" textlink="">
      <xdr:nvSpPr>
        <xdr:cNvPr id="576" name="n_2mainValue【一般廃棄物処理施設】&#10;一人当たり有形固定資産（償却資産）額">
          <a:extLst>
            <a:ext uri="{FF2B5EF4-FFF2-40B4-BE49-F238E27FC236}">
              <a16:creationId xmlns:a16="http://schemas.microsoft.com/office/drawing/2014/main" id="{00000000-0008-0000-0F00-000040020000}"/>
            </a:ext>
          </a:extLst>
        </xdr:cNvPr>
        <xdr:cNvSpPr txBox="1"/>
      </xdr:nvSpPr>
      <xdr:spPr>
        <a:xfrm>
          <a:off x="17821857" y="7043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2693</xdr:rowOff>
    </xdr:from>
    <xdr:ext cx="378565" cy="259045"/>
    <xdr:sp macro="" textlink="">
      <xdr:nvSpPr>
        <xdr:cNvPr id="577" name="n_3mainValue【一般廃棄物処理施設】&#10;一人当たり有形固定資産（償却資産）額">
          <a:extLst>
            <a:ext uri="{FF2B5EF4-FFF2-40B4-BE49-F238E27FC236}">
              <a16:creationId xmlns:a16="http://schemas.microsoft.com/office/drawing/2014/main" id="{00000000-0008-0000-0F00-000041020000}"/>
            </a:ext>
          </a:extLst>
        </xdr:cNvPr>
        <xdr:cNvSpPr txBox="1"/>
      </xdr:nvSpPr>
      <xdr:spPr>
        <a:xfrm>
          <a:off x="17047157" y="7043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0" name="【保健センター・保健所】&#10;有形固定資産減価償却率グラフ枠">
          <a:extLst>
            <a:ext uri="{FF2B5EF4-FFF2-40B4-BE49-F238E27FC236}">
              <a16:creationId xmlns:a16="http://schemas.microsoft.com/office/drawing/2014/main" id="{00000000-0008-0000-0F00-000058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78105</xdr:rowOff>
    </xdr:from>
    <xdr:to>
      <xdr:col>85</xdr:col>
      <xdr:colOff>126364</xdr:colOff>
      <xdr:row>64</xdr:row>
      <xdr:rowOff>129540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14375764" y="946594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602" name="【保健センター・保健所】&#10;有形固定資産減価償却率最小値テキスト">
          <a:extLst>
            <a:ext uri="{FF2B5EF4-FFF2-40B4-BE49-F238E27FC236}">
              <a16:creationId xmlns:a16="http://schemas.microsoft.com/office/drawing/2014/main" id="{00000000-0008-0000-0F00-00005A020000}"/>
            </a:ext>
          </a:extLst>
        </xdr:cNvPr>
        <xdr:cNvSpPr txBox="1"/>
      </xdr:nvSpPr>
      <xdr:spPr>
        <a:xfrm>
          <a:off x="144145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4287500" y="10858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24782</xdr:rowOff>
    </xdr:from>
    <xdr:ext cx="340478" cy="259045"/>
    <xdr:sp macro="" textlink="">
      <xdr:nvSpPr>
        <xdr:cNvPr id="604" name="【保健センター・保健所】&#10;有形固定資産減価償却率最大値テキスト">
          <a:extLst>
            <a:ext uri="{FF2B5EF4-FFF2-40B4-BE49-F238E27FC236}">
              <a16:creationId xmlns:a16="http://schemas.microsoft.com/office/drawing/2014/main" id="{00000000-0008-0000-0F00-00005C020000}"/>
            </a:ext>
          </a:extLst>
        </xdr:cNvPr>
        <xdr:cNvSpPr txBox="1"/>
      </xdr:nvSpPr>
      <xdr:spPr>
        <a:xfrm>
          <a:off x="14414500" y="92449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78105</xdr:rowOff>
    </xdr:from>
    <xdr:to>
      <xdr:col>86</xdr:col>
      <xdr:colOff>25400</xdr:colOff>
      <xdr:row>56</xdr:row>
      <xdr:rowOff>78105</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4287500" y="94659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36212</xdr:rowOff>
    </xdr:from>
    <xdr:ext cx="405111" cy="259045"/>
    <xdr:sp macro="" textlink="">
      <xdr:nvSpPr>
        <xdr:cNvPr id="606" name="【保健センター・保健所】&#10;有形固定資産減価償却率平均値テキスト">
          <a:extLst>
            <a:ext uri="{FF2B5EF4-FFF2-40B4-BE49-F238E27FC236}">
              <a16:creationId xmlns:a16="http://schemas.microsoft.com/office/drawing/2014/main" id="{00000000-0008-0000-0F00-00005E020000}"/>
            </a:ext>
          </a:extLst>
        </xdr:cNvPr>
        <xdr:cNvSpPr txBox="1"/>
      </xdr:nvSpPr>
      <xdr:spPr>
        <a:xfrm>
          <a:off x="14414500" y="10094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607" name="フローチャート: 判断 606">
          <a:extLst>
            <a:ext uri="{FF2B5EF4-FFF2-40B4-BE49-F238E27FC236}">
              <a16:creationId xmlns:a16="http://schemas.microsoft.com/office/drawing/2014/main" id="{00000000-0008-0000-0F00-00005F020000}"/>
            </a:ext>
          </a:extLst>
        </xdr:cNvPr>
        <xdr:cNvSpPr/>
      </xdr:nvSpPr>
      <xdr:spPr>
        <a:xfrm>
          <a:off x="14325600" y="1011618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84455</xdr:rowOff>
    </xdr:from>
    <xdr:to>
      <xdr:col>81</xdr:col>
      <xdr:colOff>101600</xdr:colOff>
      <xdr:row>61</xdr:row>
      <xdr:rowOff>14605</xdr:rowOff>
    </xdr:to>
    <xdr:sp macro="" textlink="">
      <xdr:nvSpPr>
        <xdr:cNvPr id="608" name="フローチャート: 判断 607">
          <a:extLst>
            <a:ext uri="{FF2B5EF4-FFF2-40B4-BE49-F238E27FC236}">
              <a16:creationId xmlns:a16="http://schemas.microsoft.com/office/drawing/2014/main" id="{00000000-0008-0000-0F00-000060020000}"/>
            </a:ext>
          </a:extLst>
        </xdr:cNvPr>
        <xdr:cNvSpPr/>
      </xdr:nvSpPr>
      <xdr:spPr>
        <a:xfrm>
          <a:off x="13578840" y="10142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609" name="フローチャート: 判断 608">
          <a:extLst>
            <a:ext uri="{FF2B5EF4-FFF2-40B4-BE49-F238E27FC236}">
              <a16:creationId xmlns:a16="http://schemas.microsoft.com/office/drawing/2014/main" id="{00000000-0008-0000-0F00-000061020000}"/>
            </a:ext>
          </a:extLst>
        </xdr:cNvPr>
        <xdr:cNvSpPr/>
      </xdr:nvSpPr>
      <xdr:spPr>
        <a:xfrm>
          <a:off x="1280414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139700</xdr:rowOff>
    </xdr:from>
    <xdr:to>
      <xdr:col>72</xdr:col>
      <xdr:colOff>38100</xdr:colOff>
      <xdr:row>60</xdr:row>
      <xdr:rowOff>69850</xdr:rowOff>
    </xdr:to>
    <xdr:sp macro="" textlink="">
      <xdr:nvSpPr>
        <xdr:cNvPr id="610" name="フローチャート: 判断 609">
          <a:extLst>
            <a:ext uri="{FF2B5EF4-FFF2-40B4-BE49-F238E27FC236}">
              <a16:creationId xmlns:a16="http://schemas.microsoft.com/office/drawing/2014/main" id="{00000000-0008-0000-0F00-000062020000}"/>
            </a:ext>
          </a:extLst>
        </xdr:cNvPr>
        <xdr:cNvSpPr/>
      </xdr:nvSpPr>
      <xdr:spPr>
        <a:xfrm>
          <a:off x="12029440" y="10030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48260</xdr:rowOff>
    </xdr:from>
    <xdr:to>
      <xdr:col>67</xdr:col>
      <xdr:colOff>101600</xdr:colOff>
      <xdr:row>60</xdr:row>
      <xdr:rowOff>149860</xdr:rowOff>
    </xdr:to>
    <xdr:sp macro="" textlink="">
      <xdr:nvSpPr>
        <xdr:cNvPr id="611" name="フローチャート: 判断 610">
          <a:extLst>
            <a:ext uri="{FF2B5EF4-FFF2-40B4-BE49-F238E27FC236}">
              <a16:creationId xmlns:a16="http://schemas.microsoft.com/office/drawing/2014/main" id="{00000000-0008-0000-0F00-000063020000}"/>
            </a:ext>
          </a:extLst>
        </xdr:cNvPr>
        <xdr:cNvSpPr/>
      </xdr:nvSpPr>
      <xdr:spPr>
        <a:xfrm>
          <a:off x="1123188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19685</xdr:rowOff>
    </xdr:from>
    <xdr:to>
      <xdr:col>85</xdr:col>
      <xdr:colOff>177800</xdr:colOff>
      <xdr:row>60</xdr:row>
      <xdr:rowOff>121285</xdr:rowOff>
    </xdr:to>
    <xdr:sp macro="" textlink="">
      <xdr:nvSpPr>
        <xdr:cNvPr id="617" name="楕円 616">
          <a:extLst>
            <a:ext uri="{FF2B5EF4-FFF2-40B4-BE49-F238E27FC236}">
              <a16:creationId xmlns:a16="http://schemas.microsoft.com/office/drawing/2014/main" id="{00000000-0008-0000-0F00-000069020000}"/>
            </a:ext>
          </a:extLst>
        </xdr:cNvPr>
        <xdr:cNvSpPr/>
      </xdr:nvSpPr>
      <xdr:spPr>
        <a:xfrm>
          <a:off x="14325600" y="1007808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42562</xdr:rowOff>
    </xdr:from>
    <xdr:ext cx="405111" cy="259045"/>
    <xdr:sp macro="" textlink="">
      <xdr:nvSpPr>
        <xdr:cNvPr id="618" name="【保健センター・保健所】&#10;有形固定資産減価償却率該当値テキスト">
          <a:extLst>
            <a:ext uri="{FF2B5EF4-FFF2-40B4-BE49-F238E27FC236}">
              <a16:creationId xmlns:a16="http://schemas.microsoft.com/office/drawing/2014/main" id="{00000000-0008-0000-0F00-00006A020000}"/>
            </a:ext>
          </a:extLst>
        </xdr:cNvPr>
        <xdr:cNvSpPr txBox="1"/>
      </xdr:nvSpPr>
      <xdr:spPr>
        <a:xfrm>
          <a:off x="14414500"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78740</xdr:rowOff>
    </xdr:from>
    <xdr:to>
      <xdr:col>81</xdr:col>
      <xdr:colOff>101600</xdr:colOff>
      <xdr:row>61</xdr:row>
      <xdr:rowOff>8890</xdr:rowOff>
    </xdr:to>
    <xdr:sp macro="" textlink="">
      <xdr:nvSpPr>
        <xdr:cNvPr id="619" name="楕円 618">
          <a:extLst>
            <a:ext uri="{FF2B5EF4-FFF2-40B4-BE49-F238E27FC236}">
              <a16:creationId xmlns:a16="http://schemas.microsoft.com/office/drawing/2014/main" id="{00000000-0008-0000-0F00-00006B020000}"/>
            </a:ext>
          </a:extLst>
        </xdr:cNvPr>
        <xdr:cNvSpPr/>
      </xdr:nvSpPr>
      <xdr:spPr>
        <a:xfrm>
          <a:off x="13578840" y="10137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70485</xdr:rowOff>
    </xdr:from>
    <xdr:to>
      <xdr:col>85</xdr:col>
      <xdr:colOff>127000</xdr:colOff>
      <xdr:row>60</xdr:row>
      <xdr:rowOff>129540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flipV="1">
          <a:off x="13629640" y="10128885"/>
          <a:ext cx="74676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36830</xdr:rowOff>
    </xdr:from>
    <xdr:to>
      <xdr:col>76</xdr:col>
      <xdr:colOff>165100</xdr:colOff>
      <xdr:row>60</xdr:row>
      <xdr:rowOff>138430</xdr:rowOff>
    </xdr:to>
    <xdr:sp macro="" textlink="">
      <xdr:nvSpPr>
        <xdr:cNvPr id="621" name="楕円 620">
          <a:extLst>
            <a:ext uri="{FF2B5EF4-FFF2-40B4-BE49-F238E27FC236}">
              <a16:creationId xmlns:a16="http://schemas.microsoft.com/office/drawing/2014/main" id="{00000000-0008-0000-0F00-00006D020000}"/>
            </a:ext>
          </a:extLst>
        </xdr:cNvPr>
        <xdr:cNvSpPr/>
      </xdr:nvSpPr>
      <xdr:spPr>
        <a:xfrm>
          <a:off x="1280414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87630</xdr:rowOff>
    </xdr:from>
    <xdr:to>
      <xdr:col>81</xdr:col>
      <xdr:colOff>50800</xdr:colOff>
      <xdr:row>60</xdr:row>
      <xdr:rowOff>129540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854940" y="1014603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164465</xdr:rowOff>
    </xdr:from>
    <xdr:to>
      <xdr:col>72</xdr:col>
      <xdr:colOff>38100</xdr:colOff>
      <xdr:row>60</xdr:row>
      <xdr:rowOff>94615</xdr:rowOff>
    </xdr:to>
    <xdr:sp macro="" textlink="">
      <xdr:nvSpPr>
        <xdr:cNvPr id="623" name="楕円 622">
          <a:extLst>
            <a:ext uri="{FF2B5EF4-FFF2-40B4-BE49-F238E27FC236}">
              <a16:creationId xmlns:a16="http://schemas.microsoft.com/office/drawing/2014/main" id="{00000000-0008-0000-0F00-00006F020000}"/>
            </a:ext>
          </a:extLst>
        </xdr:cNvPr>
        <xdr:cNvSpPr/>
      </xdr:nvSpPr>
      <xdr:spPr>
        <a:xfrm>
          <a:off x="12029440" y="100552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43815</xdr:rowOff>
    </xdr:from>
    <xdr:to>
      <xdr:col>76</xdr:col>
      <xdr:colOff>114300</xdr:colOff>
      <xdr:row>60</xdr:row>
      <xdr:rowOff>87630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072620" y="10102215"/>
          <a:ext cx="7823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5732</xdr:rowOff>
    </xdr:from>
    <xdr:ext cx="405111" cy="259045"/>
    <xdr:sp macro="" textlink="">
      <xdr:nvSpPr>
        <xdr:cNvPr id="625" name="n_1aveValue【保健センター・保健所】&#10;有形固定資産減価償却率">
          <a:extLst>
            <a:ext uri="{FF2B5EF4-FFF2-40B4-BE49-F238E27FC236}">
              <a16:creationId xmlns:a16="http://schemas.microsoft.com/office/drawing/2014/main" id="{00000000-0008-0000-0F00-000071020000}"/>
            </a:ext>
          </a:extLst>
        </xdr:cNvPr>
        <xdr:cNvSpPr txBox="1"/>
      </xdr:nvSpPr>
      <xdr:spPr>
        <a:xfrm>
          <a:off x="13437244"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626" name="n_2aveValue【保健センター・保健所】&#10;有形固定資産減価償却率">
          <a:extLst>
            <a:ext uri="{FF2B5EF4-FFF2-40B4-BE49-F238E27FC236}">
              <a16:creationId xmlns:a16="http://schemas.microsoft.com/office/drawing/2014/main" id="{00000000-0008-0000-0F00-000072020000}"/>
            </a:ext>
          </a:extLst>
        </xdr:cNvPr>
        <xdr:cNvSpPr txBox="1"/>
      </xdr:nvSpPr>
      <xdr:spPr>
        <a:xfrm>
          <a:off x="126752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86377</xdr:rowOff>
    </xdr:from>
    <xdr:ext cx="405111" cy="259045"/>
    <xdr:sp macro="" textlink="">
      <xdr:nvSpPr>
        <xdr:cNvPr id="627" name="n_3aveValue【保健センター・保健所】&#10;有形固定資産減価償却率">
          <a:extLst>
            <a:ext uri="{FF2B5EF4-FFF2-40B4-BE49-F238E27FC236}">
              <a16:creationId xmlns:a16="http://schemas.microsoft.com/office/drawing/2014/main" id="{00000000-0008-0000-0F00-000073020000}"/>
            </a:ext>
          </a:extLst>
        </xdr:cNvPr>
        <xdr:cNvSpPr txBox="1"/>
      </xdr:nvSpPr>
      <xdr:spPr>
        <a:xfrm>
          <a:off x="119005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166387</xdr:rowOff>
    </xdr:from>
    <xdr:ext cx="405111" cy="259045"/>
    <xdr:sp macro="" textlink="">
      <xdr:nvSpPr>
        <xdr:cNvPr id="628" name="n_4aveValue【保健センター・保健所】&#10;有形固定資産減価償却率">
          <a:extLst>
            <a:ext uri="{FF2B5EF4-FFF2-40B4-BE49-F238E27FC236}">
              <a16:creationId xmlns:a16="http://schemas.microsoft.com/office/drawing/2014/main" id="{00000000-0008-0000-0F00-000074020000}"/>
            </a:ext>
          </a:extLst>
        </xdr:cNvPr>
        <xdr:cNvSpPr txBox="1"/>
      </xdr:nvSpPr>
      <xdr:spPr>
        <a:xfrm>
          <a:off x="1110298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25417</xdr:rowOff>
    </xdr:from>
    <xdr:ext cx="405111" cy="259045"/>
    <xdr:sp macro="" textlink="">
      <xdr:nvSpPr>
        <xdr:cNvPr id="629" name="n_1mainValue【保健センター・保健所】&#10;有形固定資産減価償却率">
          <a:extLst>
            <a:ext uri="{FF2B5EF4-FFF2-40B4-BE49-F238E27FC236}">
              <a16:creationId xmlns:a16="http://schemas.microsoft.com/office/drawing/2014/main" id="{00000000-0008-0000-0F00-000075020000}"/>
            </a:ext>
          </a:extLst>
        </xdr:cNvPr>
        <xdr:cNvSpPr txBox="1"/>
      </xdr:nvSpPr>
      <xdr:spPr>
        <a:xfrm>
          <a:off x="134372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154957</xdr:rowOff>
    </xdr:from>
    <xdr:ext cx="405111" cy="259045"/>
    <xdr:sp macro="" textlink="">
      <xdr:nvSpPr>
        <xdr:cNvPr id="630" name="n_2mainValue【保健センター・保健所】&#10;有形固定資産減価償却率">
          <a:extLst>
            <a:ext uri="{FF2B5EF4-FFF2-40B4-BE49-F238E27FC236}">
              <a16:creationId xmlns:a16="http://schemas.microsoft.com/office/drawing/2014/main" id="{00000000-0008-0000-0F00-000076020000}"/>
            </a:ext>
          </a:extLst>
        </xdr:cNvPr>
        <xdr:cNvSpPr txBox="1"/>
      </xdr:nvSpPr>
      <xdr:spPr>
        <a:xfrm>
          <a:off x="126752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85742</xdr:rowOff>
    </xdr:from>
    <xdr:ext cx="405111" cy="259045"/>
    <xdr:sp macro="" textlink="">
      <xdr:nvSpPr>
        <xdr:cNvPr id="631" name="n_3mainValue【保健センター・保健所】&#10;有形固定資産減価償却率">
          <a:extLst>
            <a:ext uri="{FF2B5EF4-FFF2-40B4-BE49-F238E27FC236}">
              <a16:creationId xmlns:a16="http://schemas.microsoft.com/office/drawing/2014/main" id="{00000000-0008-0000-0F00-000077020000}"/>
            </a:ext>
          </a:extLst>
        </xdr:cNvPr>
        <xdr:cNvSpPr txBox="1"/>
      </xdr:nvSpPr>
      <xdr:spPr>
        <a:xfrm>
          <a:off x="11900544" y="1014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2" name="【保健センター・保健所】&#10;一人当たり面積グラフ枠">
          <a:extLst>
            <a:ext uri="{FF2B5EF4-FFF2-40B4-BE49-F238E27FC236}">
              <a16:creationId xmlns:a16="http://schemas.microsoft.com/office/drawing/2014/main" id="{00000000-0008-0000-0F00-00008C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135331</xdr:rowOff>
    </xdr:from>
    <xdr:to>
      <xdr:col>116</xdr:col>
      <xdr:colOff>62864</xdr:colOff>
      <xdr:row>63</xdr:row>
      <xdr:rowOff>152247</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flipV="1">
          <a:off x="19509104" y="9355531"/>
          <a:ext cx="0" cy="1358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654" name="【保健センター・保健所】&#10;一人当たり面積最小値テキスト">
          <a:extLst>
            <a:ext uri="{FF2B5EF4-FFF2-40B4-BE49-F238E27FC236}">
              <a16:creationId xmlns:a16="http://schemas.microsoft.com/office/drawing/2014/main" id="{00000000-0008-0000-0F00-00008E020000}"/>
            </a:ext>
          </a:extLst>
        </xdr:cNvPr>
        <xdr:cNvSpPr txBox="1"/>
      </xdr:nvSpPr>
      <xdr:spPr>
        <a:xfrm>
          <a:off x="19547840" y="1071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9443700" y="107135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82008</xdr:rowOff>
    </xdr:from>
    <xdr:ext cx="469744" cy="259045"/>
    <xdr:sp macro="" textlink="">
      <xdr:nvSpPr>
        <xdr:cNvPr id="656" name="【保健センター・保健所】&#10;一人当たり面積最大値テキスト">
          <a:extLst>
            <a:ext uri="{FF2B5EF4-FFF2-40B4-BE49-F238E27FC236}">
              <a16:creationId xmlns:a16="http://schemas.microsoft.com/office/drawing/2014/main" id="{00000000-0008-0000-0F00-000090020000}"/>
            </a:ext>
          </a:extLst>
        </xdr:cNvPr>
        <xdr:cNvSpPr txBox="1"/>
      </xdr:nvSpPr>
      <xdr:spPr>
        <a:xfrm>
          <a:off x="19547840" y="913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135331</xdr:rowOff>
    </xdr:from>
    <xdr:to>
      <xdr:col>116</xdr:col>
      <xdr:colOff>152400</xdr:colOff>
      <xdr:row>55</xdr:row>
      <xdr:rowOff>135331</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9443700" y="93555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138854</xdr:rowOff>
    </xdr:from>
    <xdr:ext cx="469744" cy="259045"/>
    <xdr:sp macro="" textlink="">
      <xdr:nvSpPr>
        <xdr:cNvPr id="658" name="【保健センター・保健所】&#10;一人当たり面積平均値テキスト">
          <a:extLst>
            <a:ext uri="{FF2B5EF4-FFF2-40B4-BE49-F238E27FC236}">
              <a16:creationId xmlns:a16="http://schemas.microsoft.com/office/drawing/2014/main" id="{00000000-0008-0000-0F00-000092020000}"/>
            </a:ext>
          </a:extLst>
        </xdr:cNvPr>
        <xdr:cNvSpPr txBox="1"/>
      </xdr:nvSpPr>
      <xdr:spPr>
        <a:xfrm>
          <a:off x="19547840" y="10532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19458940" y="105541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167742</xdr:rowOff>
    </xdr:from>
    <xdr:to>
      <xdr:col>112</xdr:col>
      <xdr:colOff>38100</xdr:colOff>
      <xdr:row>63</xdr:row>
      <xdr:rowOff>97892</xdr:rowOff>
    </xdr:to>
    <xdr:sp macro="" textlink="">
      <xdr:nvSpPr>
        <xdr:cNvPr id="660" name="フローチャート: 判断 659">
          <a:extLst>
            <a:ext uri="{FF2B5EF4-FFF2-40B4-BE49-F238E27FC236}">
              <a16:creationId xmlns:a16="http://schemas.microsoft.com/office/drawing/2014/main" id="{00000000-0008-0000-0F00-000094020000}"/>
            </a:ext>
          </a:extLst>
        </xdr:cNvPr>
        <xdr:cNvSpPr/>
      </xdr:nvSpPr>
      <xdr:spPr>
        <a:xfrm>
          <a:off x="18735040" y="105614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28296</xdr:rowOff>
    </xdr:from>
    <xdr:to>
      <xdr:col>107</xdr:col>
      <xdr:colOff>101600</xdr:colOff>
      <xdr:row>63</xdr:row>
      <xdr:rowOff>129896</xdr:rowOff>
    </xdr:to>
    <xdr:sp macro="" textlink="">
      <xdr:nvSpPr>
        <xdr:cNvPr id="661" name="フローチャート: 判断 660">
          <a:extLst>
            <a:ext uri="{FF2B5EF4-FFF2-40B4-BE49-F238E27FC236}">
              <a16:creationId xmlns:a16="http://schemas.microsoft.com/office/drawing/2014/main" id="{00000000-0008-0000-0F00-000095020000}"/>
            </a:ext>
          </a:extLst>
        </xdr:cNvPr>
        <xdr:cNvSpPr/>
      </xdr:nvSpPr>
      <xdr:spPr>
        <a:xfrm>
          <a:off x="17937480" y="1058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18237</xdr:rowOff>
    </xdr:from>
    <xdr:to>
      <xdr:col>102</xdr:col>
      <xdr:colOff>165100</xdr:colOff>
      <xdr:row>63</xdr:row>
      <xdr:rowOff>119837</xdr:rowOff>
    </xdr:to>
    <xdr:sp macro="" textlink="">
      <xdr:nvSpPr>
        <xdr:cNvPr id="662" name="フローチャート: 判断 661">
          <a:extLst>
            <a:ext uri="{FF2B5EF4-FFF2-40B4-BE49-F238E27FC236}">
              <a16:creationId xmlns:a16="http://schemas.microsoft.com/office/drawing/2014/main" id="{00000000-0008-0000-0F00-000096020000}"/>
            </a:ext>
          </a:extLst>
        </xdr:cNvPr>
        <xdr:cNvSpPr/>
      </xdr:nvSpPr>
      <xdr:spPr>
        <a:xfrm>
          <a:off x="1716278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20066</xdr:rowOff>
    </xdr:from>
    <xdr:to>
      <xdr:col>98</xdr:col>
      <xdr:colOff>38100</xdr:colOff>
      <xdr:row>63</xdr:row>
      <xdr:rowOff>121666</xdr:rowOff>
    </xdr:to>
    <xdr:sp macro="" textlink="">
      <xdr:nvSpPr>
        <xdr:cNvPr id="663" name="フローチャート: 判断 662">
          <a:extLst>
            <a:ext uri="{FF2B5EF4-FFF2-40B4-BE49-F238E27FC236}">
              <a16:creationId xmlns:a16="http://schemas.microsoft.com/office/drawing/2014/main" id="{00000000-0008-0000-0F00-000097020000}"/>
            </a:ext>
          </a:extLst>
        </xdr:cNvPr>
        <xdr:cNvSpPr/>
      </xdr:nvSpPr>
      <xdr:spPr>
        <a:xfrm>
          <a:off x="16388080" y="105813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669" name="楕円 668">
          <a:extLst>
            <a:ext uri="{FF2B5EF4-FFF2-40B4-BE49-F238E27FC236}">
              <a16:creationId xmlns:a16="http://schemas.microsoft.com/office/drawing/2014/main" id="{00000000-0008-0000-0F00-00009D020000}"/>
            </a:ext>
          </a:extLst>
        </xdr:cNvPr>
        <xdr:cNvSpPr/>
      </xdr:nvSpPr>
      <xdr:spPr>
        <a:xfrm>
          <a:off x="19458940" y="104983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127525</xdr:rowOff>
    </xdr:from>
    <xdr:ext cx="469744" cy="259045"/>
    <xdr:sp macro="" textlink="">
      <xdr:nvSpPr>
        <xdr:cNvPr id="670" name="【保健センター・保健所】&#10;一人当たり面積該当値テキスト">
          <a:extLst>
            <a:ext uri="{FF2B5EF4-FFF2-40B4-BE49-F238E27FC236}">
              <a16:creationId xmlns:a16="http://schemas.microsoft.com/office/drawing/2014/main" id="{00000000-0008-0000-0F00-00009E020000}"/>
            </a:ext>
          </a:extLst>
        </xdr:cNvPr>
        <xdr:cNvSpPr txBox="1"/>
      </xdr:nvSpPr>
      <xdr:spPr>
        <a:xfrm>
          <a:off x="19547840" y="1035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106020</xdr:rowOff>
    </xdr:from>
    <xdr:to>
      <xdr:col>112</xdr:col>
      <xdr:colOff>38100</xdr:colOff>
      <xdr:row>63</xdr:row>
      <xdr:rowOff>36170</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18735040" y="104997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155448</xdr:rowOff>
    </xdr:from>
    <xdr:to>
      <xdr:col>116</xdr:col>
      <xdr:colOff>63500</xdr:colOff>
      <xdr:row>62</xdr:row>
      <xdr:rowOff>156820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flipV="1">
          <a:off x="18778220" y="10549128"/>
          <a:ext cx="73152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110592</xdr:rowOff>
    </xdr:from>
    <xdr:to>
      <xdr:col>107</xdr:col>
      <xdr:colOff>101600</xdr:colOff>
      <xdr:row>63</xdr:row>
      <xdr:rowOff>40742</xdr:rowOff>
    </xdr:to>
    <xdr:sp macro="" textlink="">
      <xdr:nvSpPr>
        <xdr:cNvPr id="673" name="楕円 672">
          <a:extLst>
            <a:ext uri="{FF2B5EF4-FFF2-40B4-BE49-F238E27FC236}">
              <a16:creationId xmlns:a16="http://schemas.microsoft.com/office/drawing/2014/main" id="{00000000-0008-0000-0F00-0000A1020000}"/>
            </a:ext>
          </a:extLst>
        </xdr:cNvPr>
        <xdr:cNvSpPr/>
      </xdr:nvSpPr>
      <xdr:spPr>
        <a:xfrm>
          <a:off x="17937480" y="105042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156820</xdr:rowOff>
    </xdr:from>
    <xdr:to>
      <xdr:col>111</xdr:col>
      <xdr:colOff>177800</xdr:colOff>
      <xdr:row>62</xdr:row>
      <xdr:rowOff>161392</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flipV="1">
          <a:off x="17988280" y="10550500"/>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112878</xdr:rowOff>
    </xdr:from>
    <xdr:to>
      <xdr:col>102</xdr:col>
      <xdr:colOff>165100</xdr:colOff>
      <xdr:row>63</xdr:row>
      <xdr:rowOff>43028</xdr:rowOff>
    </xdr:to>
    <xdr:sp macro="" textlink="">
      <xdr:nvSpPr>
        <xdr:cNvPr id="675" name="楕円 674">
          <a:extLst>
            <a:ext uri="{FF2B5EF4-FFF2-40B4-BE49-F238E27FC236}">
              <a16:creationId xmlns:a16="http://schemas.microsoft.com/office/drawing/2014/main" id="{00000000-0008-0000-0F00-0000A3020000}"/>
            </a:ext>
          </a:extLst>
        </xdr:cNvPr>
        <xdr:cNvSpPr/>
      </xdr:nvSpPr>
      <xdr:spPr>
        <a:xfrm>
          <a:off x="17162780" y="105065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161392</xdr:rowOff>
    </xdr:from>
    <xdr:to>
      <xdr:col>107</xdr:col>
      <xdr:colOff>50800</xdr:colOff>
      <xdr:row>62</xdr:row>
      <xdr:rowOff>163678</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flipV="1">
          <a:off x="17213580" y="10555072"/>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89019</xdr:rowOff>
    </xdr:from>
    <xdr:ext cx="469744" cy="259045"/>
    <xdr:sp macro="" textlink="">
      <xdr:nvSpPr>
        <xdr:cNvPr id="677" name="n_1aveValue【保健センター・保健所】&#10;一人当たり面積">
          <a:extLst>
            <a:ext uri="{FF2B5EF4-FFF2-40B4-BE49-F238E27FC236}">
              <a16:creationId xmlns:a16="http://schemas.microsoft.com/office/drawing/2014/main" id="{00000000-0008-0000-0F00-0000A5020000}"/>
            </a:ext>
          </a:extLst>
        </xdr:cNvPr>
        <xdr:cNvSpPr txBox="1"/>
      </xdr:nvSpPr>
      <xdr:spPr>
        <a:xfrm>
          <a:off x="18561127" y="106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121023</xdr:rowOff>
    </xdr:from>
    <xdr:ext cx="469744" cy="259045"/>
    <xdr:sp macro="" textlink="">
      <xdr:nvSpPr>
        <xdr:cNvPr id="678" name="n_2aveValue【保健センター・保健所】&#10;一人当たり面積">
          <a:extLst>
            <a:ext uri="{FF2B5EF4-FFF2-40B4-BE49-F238E27FC236}">
              <a16:creationId xmlns:a16="http://schemas.microsoft.com/office/drawing/2014/main" id="{00000000-0008-0000-0F00-0000A6020000}"/>
            </a:ext>
          </a:extLst>
        </xdr:cNvPr>
        <xdr:cNvSpPr txBox="1"/>
      </xdr:nvSpPr>
      <xdr:spPr>
        <a:xfrm>
          <a:off x="17776267" y="1068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110964</xdr:rowOff>
    </xdr:from>
    <xdr:ext cx="469744" cy="259045"/>
    <xdr:sp macro="" textlink="">
      <xdr:nvSpPr>
        <xdr:cNvPr id="679" name="n_3aveValue【保健センター・保健所】&#10;一人当たり面積">
          <a:extLst>
            <a:ext uri="{FF2B5EF4-FFF2-40B4-BE49-F238E27FC236}">
              <a16:creationId xmlns:a16="http://schemas.microsoft.com/office/drawing/2014/main" id="{00000000-0008-0000-0F00-0000A7020000}"/>
            </a:ext>
          </a:extLst>
        </xdr:cNvPr>
        <xdr:cNvSpPr txBox="1"/>
      </xdr:nvSpPr>
      <xdr:spPr>
        <a:xfrm>
          <a:off x="17001567" y="1067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138193</xdr:rowOff>
    </xdr:from>
    <xdr:ext cx="469744" cy="259045"/>
    <xdr:sp macro="" textlink="">
      <xdr:nvSpPr>
        <xdr:cNvPr id="680" name="n_4aveValue【保健センター・保健所】&#10;一人当たり面積">
          <a:extLst>
            <a:ext uri="{FF2B5EF4-FFF2-40B4-BE49-F238E27FC236}">
              <a16:creationId xmlns:a16="http://schemas.microsoft.com/office/drawing/2014/main" id="{00000000-0008-0000-0F00-0000A8020000}"/>
            </a:ext>
          </a:extLst>
        </xdr:cNvPr>
        <xdr:cNvSpPr txBox="1"/>
      </xdr:nvSpPr>
      <xdr:spPr>
        <a:xfrm>
          <a:off x="16226867" y="1036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52697</xdr:rowOff>
    </xdr:from>
    <xdr:ext cx="469744" cy="259045"/>
    <xdr:sp macro="" textlink="">
      <xdr:nvSpPr>
        <xdr:cNvPr id="681" name="n_1mainValue【保健センター・保健所】&#10;一人当たり面積">
          <a:extLst>
            <a:ext uri="{FF2B5EF4-FFF2-40B4-BE49-F238E27FC236}">
              <a16:creationId xmlns:a16="http://schemas.microsoft.com/office/drawing/2014/main" id="{00000000-0008-0000-0F00-0000A9020000}"/>
            </a:ext>
          </a:extLst>
        </xdr:cNvPr>
        <xdr:cNvSpPr txBox="1"/>
      </xdr:nvSpPr>
      <xdr:spPr>
        <a:xfrm>
          <a:off x="18561127" y="1027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57269</xdr:rowOff>
    </xdr:from>
    <xdr:ext cx="469744" cy="259045"/>
    <xdr:sp macro="" textlink="">
      <xdr:nvSpPr>
        <xdr:cNvPr id="682" name="n_2mainValue【保健センター・保健所】&#10;一人当たり面積">
          <a:extLst>
            <a:ext uri="{FF2B5EF4-FFF2-40B4-BE49-F238E27FC236}">
              <a16:creationId xmlns:a16="http://schemas.microsoft.com/office/drawing/2014/main" id="{00000000-0008-0000-0F00-0000AA020000}"/>
            </a:ext>
          </a:extLst>
        </xdr:cNvPr>
        <xdr:cNvSpPr txBox="1"/>
      </xdr:nvSpPr>
      <xdr:spPr>
        <a:xfrm>
          <a:off x="17776267" y="1028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59555</xdr:rowOff>
    </xdr:from>
    <xdr:ext cx="469744" cy="259045"/>
    <xdr:sp macro="" textlink="">
      <xdr:nvSpPr>
        <xdr:cNvPr id="683" name="n_3mainValue【保健センター・保健所】&#10;一人当たり面積">
          <a:extLst>
            <a:ext uri="{FF2B5EF4-FFF2-40B4-BE49-F238E27FC236}">
              <a16:creationId xmlns:a16="http://schemas.microsoft.com/office/drawing/2014/main" id="{00000000-0008-0000-0F00-0000AB020000}"/>
            </a:ext>
          </a:extLst>
        </xdr:cNvPr>
        <xdr:cNvSpPr txBox="1"/>
      </xdr:nvSpPr>
      <xdr:spPr>
        <a:xfrm>
          <a:off x="17001567" y="1028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8" name="【消防施設】&#10;有形固定資産減価償却率グラフ枠">
          <a:extLst>
            <a:ext uri="{FF2B5EF4-FFF2-40B4-BE49-F238E27FC236}">
              <a16:creationId xmlns:a16="http://schemas.microsoft.com/office/drawing/2014/main" id="{00000000-0008-0000-0F00-0000C4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flipV="1">
          <a:off x="14375764" y="13127083"/>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10" name="【消防施設】&#10;有形固定資産減価償却率最小値テキスト">
          <a:extLst>
            <a:ext uri="{FF2B5EF4-FFF2-40B4-BE49-F238E27FC236}">
              <a16:creationId xmlns:a16="http://schemas.microsoft.com/office/drawing/2014/main" id="{00000000-0008-0000-0F00-0000C6020000}"/>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712" name="【消防施設】&#10;有形固定資産減価償却率最大値テキスト">
          <a:extLst>
            <a:ext uri="{FF2B5EF4-FFF2-40B4-BE49-F238E27FC236}">
              <a16:creationId xmlns:a16="http://schemas.microsoft.com/office/drawing/2014/main" id="{00000000-0008-0000-0F00-0000C8020000}"/>
            </a:ext>
          </a:extLst>
        </xdr:cNvPr>
        <xdr:cNvSpPr txBox="1"/>
      </xdr:nvSpPr>
      <xdr:spPr>
        <a:xfrm>
          <a:off x="14414500" y="129099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4287500" y="131270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714" name="【消防施設】&#10;有形固定資産減価償却率平均値テキスト">
          <a:extLst>
            <a:ext uri="{FF2B5EF4-FFF2-40B4-BE49-F238E27FC236}">
              <a16:creationId xmlns:a16="http://schemas.microsoft.com/office/drawing/2014/main" id="{00000000-0008-0000-0F00-0000CA020000}"/>
            </a:ext>
          </a:extLst>
        </xdr:cNvPr>
        <xdr:cNvSpPr txBox="1"/>
      </xdr:nvSpPr>
      <xdr:spPr>
        <a:xfrm>
          <a:off x="14414500" y="138444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14325600" y="1386604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716" name="フローチャート: 判断 715">
          <a:extLst>
            <a:ext uri="{FF2B5EF4-FFF2-40B4-BE49-F238E27FC236}">
              <a16:creationId xmlns:a16="http://schemas.microsoft.com/office/drawing/2014/main" id="{00000000-0008-0000-0F00-0000CC020000}"/>
            </a:ext>
          </a:extLst>
        </xdr:cNvPr>
        <xdr:cNvSpPr/>
      </xdr:nvSpPr>
      <xdr:spPr>
        <a:xfrm>
          <a:off x="13578840" y="1389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717" name="フローチャート: 判断 716">
          <a:extLst>
            <a:ext uri="{FF2B5EF4-FFF2-40B4-BE49-F238E27FC236}">
              <a16:creationId xmlns:a16="http://schemas.microsoft.com/office/drawing/2014/main" id="{00000000-0008-0000-0F00-0000CD020000}"/>
            </a:ext>
          </a:extLst>
        </xdr:cNvPr>
        <xdr:cNvSpPr/>
      </xdr:nvSpPr>
      <xdr:spPr>
        <a:xfrm>
          <a:off x="12804140" y="138823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718" name="フローチャート: 判断 717">
          <a:extLst>
            <a:ext uri="{FF2B5EF4-FFF2-40B4-BE49-F238E27FC236}">
              <a16:creationId xmlns:a16="http://schemas.microsoft.com/office/drawing/2014/main" id="{00000000-0008-0000-0F00-0000CE020000}"/>
            </a:ext>
          </a:extLst>
        </xdr:cNvPr>
        <xdr:cNvSpPr/>
      </xdr:nvSpPr>
      <xdr:spPr>
        <a:xfrm>
          <a:off x="12029440" y="138578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719" name="フローチャート: 判断 718">
          <a:extLst>
            <a:ext uri="{FF2B5EF4-FFF2-40B4-BE49-F238E27FC236}">
              <a16:creationId xmlns:a16="http://schemas.microsoft.com/office/drawing/2014/main" id="{00000000-0008-0000-0F00-0000CF020000}"/>
            </a:ext>
          </a:extLst>
        </xdr:cNvPr>
        <xdr:cNvSpPr/>
      </xdr:nvSpPr>
      <xdr:spPr>
        <a:xfrm>
          <a:off x="11231880" y="13890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28121</xdr:rowOff>
    </xdr:from>
    <xdr:to>
      <xdr:col>85</xdr:col>
      <xdr:colOff>177800</xdr:colOff>
      <xdr:row>79</xdr:row>
      <xdr:rowOff>129721</xdr:rowOff>
    </xdr:to>
    <xdr:sp macro="" textlink="">
      <xdr:nvSpPr>
        <xdr:cNvPr id="725" name="楕円 724">
          <a:extLst>
            <a:ext uri="{FF2B5EF4-FFF2-40B4-BE49-F238E27FC236}">
              <a16:creationId xmlns:a16="http://schemas.microsoft.com/office/drawing/2014/main" id="{00000000-0008-0000-0F00-0000D5020000}"/>
            </a:ext>
          </a:extLst>
        </xdr:cNvPr>
        <xdr:cNvSpPr/>
      </xdr:nvSpPr>
      <xdr:spPr>
        <a:xfrm>
          <a:off x="14325600" y="1327168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50998</xdr:rowOff>
    </xdr:from>
    <xdr:ext cx="405111" cy="259045"/>
    <xdr:sp macro="" textlink="">
      <xdr:nvSpPr>
        <xdr:cNvPr id="726" name="【消防施設】&#10;有形固定資産減価償却率該当値テキスト">
          <a:extLst>
            <a:ext uri="{FF2B5EF4-FFF2-40B4-BE49-F238E27FC236}">
              <a16:creationId xmlns:a16="http://schemas.microsoft.com/office/drawing/2014/main" id="{00000000-0008-0000-0F00-0000D6020000}"/>
            </a:ext>
          </a:extLst>
        </xdr:cNvPr>
        <xdr:cNvSpPr txBox="1"/>
      </xdr:nvSpPr>
      <xdr:spPr>
        <a:xfrm>
          <a:off x="14414500" y="1312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145687</xdr:rowOff>
    </xdr:from>
    <xdr:to>
      <xdr:col>81</xdr:col>
      <xdr:colOff>101600</xdr:colOff>
      <xdr:row>79</xdr:row>
      <xdr:rowOff>75837</xdr:rowOff>
    </xdr:to>
    <xdr:sp macro="" textlink="">
      <xdr:nvSpPr>
        <xdr:cNvPr id="727" name="楕円 726">
          <a:extLst>
            <a:ext uri="{FF2B5EF4-FFF2-40B4-BE49-F238E27FC236}">
              <a16:creationId xmlns:a16="http://schemas.microsoft.com/office/drawing/2014/main" id="{00000000-0008-0000-0F00-0000D7020000}"/>
            </a:ext>
          </a:extLst>
        </xdr:cNvPr>
        <xdr:cNvSpPr/>
      </xdr:nvSpPr>
      <xdr:spPr>
        <a:xfrm>
          <a:off x="13578840" y="132216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25037</xdr:rowOff>
    </xdr:from>
    <xdr:to>
      <xdr:col>85</xdr:col>
      <xdr:colOff>127000</xdr:colOff>
      <xdr:row>79</xdr:row>
      <xdr:rowOff>78921</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3629640" y="13268597"/>
          <a:ext cx="74676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91802</xdr:rowOff>
    </xdr:from>
    <xdr:to>
      <xdr:col>76</xdr:col>
      <xdr:colOff>165100</xdr:colOff>
      <xdr:row>79</xdr:row>
      <xdr:rowOff>21952</xdr:rowOff>
    </xdr:to>
    <xdr:sp macro="" textlink="">
      <xdr:nvSpPr>
        <xdr:cNvPr id="729" name="楕円 728">
          <a:extLst>
            <a:ext uri="{FF2B5EF4-FFF2-40B4-BE49-F238E27FC236}">
              <a16:creationId xmlns:a16="http://schemas.microsoft.com/office/drawing/2014/main" id="{00000000-0008-0000-0F00-0000D9020000}"/>
            </a:ext>
          </a:extLst>
        </xdr:cNvPr>
        <xdr:cNvSpPr/>
      </xdr:nvSpPr>
      <xdr:spPr>
        <a:xfrm>
          <a:off x="12804140" y="131677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142602</xdr:rowOff>
    </xdr:from>
    <xdr:to>
      <xdr:col>81</xdr:col>
      <xdr:colOff>50800</xdr:colOff>
      <xdr:row>79</xdr:row>
      <xdr:rowOff>25037</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2854940" y="13218522"/>
          <a:ext cx="774700" cy="5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46082</xdr:rowOff>
    </xdr:from>
    <xdr:to>
      <xdr:col>72</xdr:col>
      <xdr:colOff>38100</xdr:colOff>
      <xdr:row>78</xdr:row>
      <xdr:rowOff>147682</xdr:rowOff>
    </xdr:to>
    <xdr:sp macro="" textlink="">
      <xdr:nvSpPr>
        <xdr:cNvPr id="731" name="楕円 730">
          <a:extLst>
            <a:ext uri="{FF2B5EF4-FFF2-40B4-BE49-F238E27FC236}">
              <a16:creationId xmlns:a16="http://schemas.microsoft.com/office/drawing/2014/main" id="{00000000-0008-0000-0F00-0000DB020000}"/>
            </a:ext>
          </a:extLst>
        </xdr:cNvPr>
        <xdr:cNvSpPr/>
      </xdr:nvSpPr>
      <xdr:spPr>
        <a:xfrm>
          <a:off x="12029440" y="131220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96882</xdr:rowOff>
    </xdr:from>
    <xdr:to>
      <xdr:col>76</xdr:col>
      <xdr:colOff>114300</xdr:colOff>
      <xdr:row>78</xdr:row>
      <xdr:rowOff>142602</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2072620" y="13172802"/>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68597</xdr:rowOff>
    </xdr:from>
    <xdr:ext cx="405111" cy="259045"/>
    <xdr:sp macro="" textlink="">
      <xdr:nvSpPr>
        <xdr:cNvPr id="733" name="n_1aveValue【消防施設】&#10;有形固定資産減価償却率">
          <a:extLst>
            <a:ext uri="{FF2B5EF4-FFF2-40B4-BE49-F238E27FC236}">
              <a16:creationId xmlns:a16="http://schemas.microsoft.com/office/drawing/2014/main" id="{00000000-0008-0000-0F00-0000DD020000}"/>
            </a:ext>
          </a:extLst>
        </xdr:cNvPr>
        <xdr:cNvSpPr txBox="1"/>
      </xdr:nvSpPr>
      <xdr:spPr>
        <a:xfrm>
          <a:off x="13437244" y="1398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57166</xdr:rowOff>
    </xdr:from>
    <xdr:ext cx="405111" cy="259045"/>
    <xdr:sp macro="" textlink="">
      <xdr:nvSpPr>
        <xdr:cNvPr id="734" name="n_2aveValue【消防施設】&#10;有形固定資産減価償却率">
          <a:extLst>
            <a:ext uri="{FF2B5EF4-FFF2-40B4-BE49-F238E27FC236}">
              <a16:creationId xmlns:a16="http://schemas.microsoft.com/office/drawing/2014/main" id="{00000000-0008-0000-0F00-0000DE020000}"/>
            </a:ext>
          </a:extLst>
        </xdr:cNvPr>
        <xdr:cNvSpPr txBox="1"/>
      </xdr:nvSpPr>
      <xdr:spPr>
        <a:xfrm>
          <a:off x="12675244" y="13971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32675</xdr:rowOff>
    </xdr:from>
    <xdr:ext cx="405111" cy="259045"/>
    <xdr:sp macro="" textlink="">
      <xdr:nvSpPr>
        <xdr:cNvPr id="735" name="n_3aveValue【消防施設】&#10;有形固定資産減価償却率">
          <a:extLst>
            <a:ext uri="{FF2B5EF4-FFF2-40B4-BE49-F238E27FC236}">
              <a16:creationId xmlns:a16="http://schemas.microsoft.com/office/drawing/2014/main" id="{00000000-0008-0000-0F00-0000DF020000}"/>
            </a:ext>
          </a:extLst>
        </xdr:cNvPr>
        <xdr:cNvSpPr txBox="1"/>
      </xdr:nvSpPr>
      <xdr:spPr>
        <a:xfrm>
          <a:off x="11900544" y="1394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90732</xdr:rowOff>
    </xdr:from>
    <xdr:ext cx="405111" cy="259045"/>
    <xdr:sp macro="" textlink="">
      <xdr:nvSpPr>
        <xdr:cNvPr id="736" name="n_4aveValue【消防施設】&#10;有形固定資産減価償却率">
          <a:extLst>
            <a:ext uri="{FF2B5EF4-FFF2-40B4-BE49-F238E27FC236}">
              <a16:creationId xmlns:a16="http://schemas.microsoft.com/office/drawing/2014/main" id="{00000000-0008-0000-0F00-0000E0020000}"/>
            </a:ext>
          </a:extLst>
        </xdr:cNvPr>
        <xdr:cNvSpPr txBox="1"/>
      </xdr:nvSpPr>
      <xdr:spPr>
        <a:xfrm>
          <a:off x="11102984" y="13669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92364</xdr:rowOff>
    </xdr:from>
    <xdr:ext cx="405111" cy="259045"/>
    <xdr:sp macro="" textlink="">
      <xdr:nvSpPr>
        <xdr:cNvPr id="737" name="n_1mainValue【消防施設】&#10;有形固定資産減価償却率">
          <a:extLst>
            <a:ext uri="{FF2B5EF4-FFF2-40B4-BE49-F238E27FC236}">
              <a16:creationId xmlns:a16="http://schemas.microsoft.com/office/drawing/2014/main" id="{00000000-0008-0000-0F00-0000E1020000}"/>
            </a:ext>
          </a:extLst>
        </xdr:cNvPr>
        <xdr:cNvSpPr txBox="1"/>
      </xdr:nvSpPr>
      <xdr:spPr>
        <a:xfrm>
          <a:off x="13437244" y="13000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38479</xdr:rowOff>
    </xdr:from>
    <xdr:ext cx="405111" cy="259045"/>
    <xdr:sp macro="" textlink="">
      <xdr:nvSpPr>
        <xdr:cNvPr id="738" name="n_2mainValue【消防施設】&#10;有形固定資産減価償却率">
          <a:extLst>
            <a:ext uri="{FF2B5EF4-FFF2-40B4-BE49-F238E27FC236}">
              <a16:creationId xmlns:a16="http://schemas.microsoft.com/office/drawing/2014/main" id="{00000000-0008-0000-0F00-0000E2020000}"/>
            </a:ext>
          </a:extLst>
        </xdr:cNvPr>
        <xdr:cNvSpPr txBox="1"/>
      </xdr:nvSpPr>
      <xdr:spPr>
        <a:xfrm>
          <a:off x="12675244" y="12946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164209</xdr:rowOff>
    </xdr:from>
    <xdr:ext cx="405111" cy="259045"/>
    <xdr:sp macro="" textlink="">
      <xdr:nvSpPr>
        <xdr:cNvPr id="739" name="n_3mainValue【消防施設】&#10;有形固定資産減価償却率">
          <a:extLst>
            <a:ext uri="{FF2B5EF4-FFF2-40B4-BE49-F238E27FC236}">
              <a16:creationId xmlns:a16="http://schemas.microsoft.com/office/drawing/2014/main" id="{00000000-0008-0000-0F00-0000E3020000}"/>
            </a:ext>
          </a:extLst>
        </xdr:cNvPr>
        <xdr:cNvSpPr txBox="1"/>
      </xdr:nvSpPr>
      <xdr:spPr>
        <a:xfrm>
          <a:off x="11900544" y="12904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7" name="正方形/長方形 746">
          <a:extLst>
            <a:ext uri="{FF2B5EF4-FFF2-40B4-BE49-F238E27FC236}">
              <a16:creationId xmlns:a16="http://schemas.microsoft.com/office/drawing/2014/main" id="{00000000-0008-0000-0F00-0000EB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4" name="【消防施設】&#10;一人当たり面積グラフ枠">
          <a:extLst>
            <a:ext uri="{FF2B5EF4-FFF2-40B4-BE49-F238E27FC236}">
              <a16:creationId xmlns:a16="http://schemas.microsoft.com/office/drawing/2014/main" id="{00000000-0008-0000-0F00-0000FC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flipV="1">
          <a:off x="19509104" y="13085718"/>
          <a:ext cx="0" cy="1490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766" name="【消防施設】&#10;一人当たり面積最小値テキスト">
          <a:extLst>
            <a:ext uri="{FF2B5EF4-FFF2-40B4-BE49-F238E27FC236}">
              <a16:creationId xmlns:a16="http://schemas.microsoft.com/office/drawing/2014/main" id="{00000000-0008-0000-0F00-0000FE020000}"/>
            </a:ext>
          </a:extLst>
        </xdr:cNvPr>
        <xdr:cNvSpPr txBox="1"/>
      </xdr:nvSpPr>
      <xdr:spPr>
        <a:xfrm>
          <a:off x="1954784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9443700" y="145759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768" name="【消防施設】&#10;一人当たり面積最大値テキスト">
          <a:extLst>
            <a:ext uri="{FF2B5EF4-FFF2-40B4-BE49-F238E27FC236}">
              <a16:creationId xmlns:a16="http://schemas.microsoft.com/office/drawing/2014/main" id="{00000000-0008-0000-0F00-000000030000}"/>
            </a:ext>
          </a:extLst>
        </xdr:cNvPr>
        <xdr:cNvSpPr txBox="1"/>
      </xdr:nvSpPr>
      <xdr:spPr>
        <a:xfrm>
          <a:off x="19547840" y="1286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9443700" y="130857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135907</xdr:rowOff>
    </xdr:from>
    <xdr:ext cx="469744" cy="259045"/>
    <xdr:sp macro="" textlink="">
      <xdr:nvSpPr>
        <xdr:cNvPr id="770" name="【消防施設】&#10;一人当たり面積平均値テキスト">
          <a:extLst>
            <a:ext uri="{FF2B5EF4-FFF2-40B4-BE49-F238E27FC236}">
              <a16:creationId xmlns:a16="http://schemas.microsoft.com/office/drawing/2014/main" id="{00000000-0008-0000-0F00-000002030000}"/>
            </a:ext>
          </a:extLst>
        </xdr:cNvPr>
        <xdr:cNvSpPr txBox="1"/>
      </xdr:nvSpPr>
      <xdr:spPr>
        <a:xfrm>
          <a:off x="19547840" y="1421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19458940" y="143624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18735040" y="143852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17937480" y="143820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774" name="フローチャート: 判断 773">
          <a:extLst>
            <a:ext uri="{FF2B5EF4-FFF2-40B4-BE49-F238E27FC236}">
              <a16:creationId xmlns:a16="http://schemas.microsoft.com/office/drawing/2014/main" id="{00000000-0008-0000-0F00-000006030000}"/>
            </a:ext>
          </a:extLst>
        </xdr:cNvPr>
        <xdr:cNvSpPr/>
      </xdr:nvSpPr>
      <xdr:spPr>
        <a:xfrm>
          <a:off x="17162780" y="143863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775" name="フローチャート: 判断 774">
          <a:extLst>
            <a:ext uri="{FF2B5EF4-FFF2-40B4-BE49-F238E27FC236}">
              <a16:creationId xmlns:a16="http://schemas.microsoft.com/office/drawing/2014/main" id="{00000000-0008-0000-0F00-000007030000}"/>
            </a:ext>
          </a:extLst>
        </xdr:cNvPr>
        <xdr:cNvSpPr/>
      </xdr:nvSpPr>
      <xdr:spPr>
        <a:xfrm>
          <a:off x="16388080" y="143994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105955</xdr:rowOff>
    </xdr:from>
    <xdr:to>
      <xdr:col>116</xdr:col>
      <xdr:colOff>114300</xdr:colOff>
      <xdr:row>87</xdr:row>
      <xdr:rowOff>36105</xdr:rowOff>
    </xdr:to>
    <xdr:sp macro="" textlink="">
      <xdr:nvSpPr>
        <xdr:cNvPr id="781" name="楕円 780">
          <a:extLst>
            <a:ext uri="{FF2B5EF4-FFF2-40B4-BE49-F238E27FC236}">
              <a16:creationId xmlns:a16="http://schemas.microsoft.com/office/drawing/2014/main" id="{00000000-0008-0000-0F00-00000D030000}"/>
            </a:ext>
          </a:extLst>
        </xdr:cNvPr>
        <xdr:cNvSpPr/>
      </xdr:nvSpPr>
      <xdr:spPr>
        <a:xfrm>
          <a:off x="19458940" y="145229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20882</xdr:rowOff>
    </xdr:from>
    <xdr:ext cx="469744" cy="259045"/>
    <xdr:sp macro="" textlink="">
      <xdr:nvSpPr>
        <xdr:cNvPr id="782" name="【消防施設】&#10;一人当たり面積該当値テキスト">
          <a:extLst>
            <a:ext uri="{FF2B5EF4-FFF2-40B4-BE49-F238E27FC236}">
              <a16:creationId xmlns:a16="http://schemas.microsoft.com/office/drawing/2014/main" id="{00000000-0008-0000-0F00-00000E030000}"/>
            </a:ext>
          </a:extLst>
        </xdr:cNvPr>
        <xdr:cNvSpPr txBox="1"/>
      </xdr:nvSpPr>
      <xdr:spPr>
        <a:xfrm>
          <a:off x="19547840" y="1443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105955</xdr:rowOff>
    </xdr:from>
    <xdr:to>
      <xdr:col>112</xdr:col>
      <xdr:colOff>38100</xdr:colOff>
      <xdr:row>87</xdr:row>
      <xdr:rowOff>36105</xdr:rowOff>
    </xdr:to>
    <xdr:sp macro="" textlink="">
      <xdr:nvSpPr>
        <xdr:cNvPr id="783" name="楕円 782">
          <a:extLst>
            <a:ext uri="{FF2B5EF4-FFF2-40B4-BE49-F238E27FC236}">
              <a16:creationId xmlns:a16="http://schemas.microsoft.com/office/drawing/2014/main" id="{00000000-0008-0000-0F00-00000F030000}"/>
            </a:ext>
          </a:extLst>
        </xdr:cNvPr>
        <xdr:cNvSpPr/>
      </xdr:nvSpPr>
      <xdr:spPr>
        <a:xfrm>
          <a:off x="18735040" y="145229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156755</xdr:rowOff>
    </xdr:from>
    <xdr:to>
      <xdr:col>116</xdr:col>
      <xdr:colOff>63500</xdr:colOff>
      <xdr:row>86</xdr:row>
      <xdr:rowOff>156755</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8778220" y="14573795"/>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97245</xdr:rowOff>
    </xdr:from>
    <xdr:to>
      <xdr:col>107</xdr:col>
      <xdr:colOff>101600</xdr:colOff>
      <xdr:row>87</xdr:row>
      <xdr:rowOff>27395</xdr:rowOff>
    </xdr:to>
    <xdr:sp macro="" textlink="">
      <xdr:nvSpPr>
        <xdr:cNvPr id="785" name="楕円 784">
          <a:extLst>
            <a:ext uri="{FF2B5EF4-FFF2-40B4-BE49-F238E27FC236}">
              <a16:creationId xmlns:a16="http://schemas.microsoft.com/office/drawing/2014/main" id="{00000000-0008-0000-0F00-000011030000}"/>
            </a:ext>
          </a:extLst>
        </xdr:cNvPr>
        <xdr:cNvSpPr/>
      </xdr:nvSpPr>
      <xdr:spPr>
        <a:xfrm>
          <a:off x="17937480" y="145142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148045</xdr:rowOff>
    </xdr:from>
    <xdr:to>
      <xdr:col>111</xdr:col>
      <xdr:colOff>177800</xdr:colOff>
      <xdr:row>86</xdr:row>
      <xdr:rowOff>156755</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7988280" y="14565085"/>
          <a:ext cx="78994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97245</xdr:rowOff>
    </xdr:from>
    <xdr:to>
      <xdr:col>102</xdr:col>
      <xdr:colOff>165100</xdr:colOff>
      <xdr:row>87</xdr:row>
      <xdr:rowOff>27395</xdr:rowOff>
    </xdr:to>
    <xdr:sp macro="" textlink="">
      <xdr:nvSpPr>
        <xdr:cNvPr id="787" name="楕円 786">
          <a:extLst>
            <a:ext uri="{FF2B5EF4-FFF2-40B4-BE49-F238E27FC236}">
              <a16:creationId xmlns:a16="http://schemas.microsoft.com/office/drawing/2014/main" id="{00000000-0008-0000-0F00-000013030000}"/>
            </a:ext>
          </a:extLst>
        </xdr:cNvPr>
        <xdr:cNvSpPr/>
      </xdr:nvSpPr>
      <xdr:spPr>
        <a:xfrm>
          <a:off x="17162780" y="145142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148045</xdr:rowOff>
    </xdr:from>
    <xdr:to>
      <xdr:col>107</xdr:col>
      <xdr:colOff>50800</xdr:colOff>
      <xdr:row>86</xdr:row>
      <xdr:rowOff>148045</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7213580" y="1456508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82566</xdr:rowOff>
    </xdr:from>
    <xdr:ext cx="469744" cy="259045"/>
    <xdr:sp macro="" textlink="">
      <xdr:nvSpPr>
        <xdr:cNvPr id="789" name="n_1aveValue【消防施設】&#10;一人当たり面積">
          <a:extLst>
            <a:ext uri="{FF2B5EF4-FFF2-40B4-BE49-F238E27FC236}">
              <a16:creationId xmlns:a16="http://schemas.microsoft.com/office/drawing/2014/main" id="{00000000-0008-0000-0F00-000015030000}"/>
            </a:ext>
          </a:extLst>
        </xdr:cNvPr>
        <xdr:cNvSpPr txBox="1"/>
      </xdr:nvSpPr>
      <xdr:spPr>
        <a:xfrm>
          <a:off x="18561127" y="1416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79301</xdr:rowOff>
    </xdr:from>
    <xdr:ext cx="469744" cy="259045"/>
    <xdr:sp macro="" textlink="">
      <xdr:nvSpPr>
        <xdr:cNvPr id="790" name="n_2aveValue【消防施設】&#10;一人当たり面積">
          <a:extLst>
            <a:ext uri="{FF2B5EF4-FFF2-40B4-BE49-F238E27FC236}">
              <a16:creationId xmlns:a16="http://schemas.microsoft.com/office/drawing/2014/main" id="{00000000-0008-0000-0F00-000016030000}"/>
            </a:ext>
          </a:extLst>
        </xdr:cNvPr>
        <xdr:cNvSpPr txBox="1"/>
      </xdr:nvSpPr>
      <xdr:spPr>
        <a:xfrm>
          <a:off x="17776267" y="1416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83656</xdr:rowOff>
    </xdr:from>
    <xdr:ext cx="469744" cy="259045"/>
    <xdr:sp macro="" textlink="">
      <xdr:nvSpPr>
        <xdr:cNvPr id="791" name="n_3aveValue【消防施設】&#10;一人当たり面積">
          <a:extLst>
            <a:ext uri="{FF2B5EF4-FFF2-40B4-BE49-F238E27FC236}">
              <a16:creationId xmlns:a16="http://schemas.microsoft.com/office/drawing/2014/main" id="{00000000-0008-0000-0F00-000017030000}"/>
            </a:ext>
          </a:extLst>
        </xdr:cNvPr>
        <xdr:cNvSpPr txBox="1"/>
      </xdr:nvSpPr>
      <xdr:spPr>
        <a:xfrm>
          <a:off x="17001567" y="1416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96719</xdr:rowOff>
    </xdr:from>
    <xdr:ext cx="469744" cy="259045"/>
    <xdr:sp macro="" textlink="">
      <xdr:nvSpPr>
        <xdr:cNvPr id="792" name="n_4aveValue【消防施設】&#10;一人当たり面積">
          <a:extLst>
            <a:ext uri="{FF2B5EF4-FFF2-40B4-BE49-F238E27FC236}">
              <a16:creationId xmlns:a16="http://schemas.microsoft.com/office/drawing/2014/main" id="{00000000-0008-0000-0F00-000018030000}"/>
            </a:ext>
          </a:extLst>
        </xdr:cNvPr>
        <xdr:cNvSpPr txBox="1"/>
      </xdr:nvSpPr>
      <xdr:spPr>
        <a:xfrm>
          <a:off x="16226867" y="1417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27232</xdr:rowOff>
    </xdr:from>
    <xdr:ext cx="469744" cy="259045"/>
    <xdr:sp macro="" textlink="">
      <xdr:nvSpPr>
        <xdr:cNvPr id="793" name="n_1mainValue【消防施設】&#10;一人当たり面積">
          <a:extLst>
            <a:ext uri="{FF2B5EF4-FFF2-40B4-BE49-F238E27FC236}">
              <a16:creationId xmlns:a16="http://schemas.microsoft.com/office/drawing/2014/main" id="{00000000-0008-0000-0F00-000019030000}"/>
            </a:ext>
          </a:extLst>
        </xdr:cNvPr>
        <xdr:cNvSpPr txBox="1"/>
      </xdr:nvSpPr>
      <xdr:spPr>
        <a:xfrm>
          <a:off x="18561127" y="1461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18522</xdr:rowOff>
    </xdr:from>
    <xdr:ext cx="469744" cy="259045"/>
    <xdr:sp macro="" textlink="">
      <xdr:nvSpPr>
        <xdr:cNvPr id="794" name="n_2mainValue【消防施設】&#10;一人当たり面積">
          <a:extLst>
            <a:ext uri="{FF2B5EF4-FFF2-40B4-BE49-F238E27FC236}">
              <a16:creationId xmlns:a16="http://schemas.microsoft.com/office/drawing/2014/main" id="{00000000-0008-0000-0F00-00001A030000}"/>
            </a:ext>
          </a:extLst>
        </xdr:cNvPr>
        <xdr:cNvSpPr txBox="1"/>
      </xdr:nvSpPr>
      <xdr:spPr>
        <a:xfrm>
          <a:off x="17776267" y="146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18522</xdr:rowOff>
    </xdr:from>
    <xdr:ext cx="469744" cy="259045"/>
    <xdr:sp macro="" textlink="">
      <xdr:nvSpPr>
        <xdr:cNvPr id="795" name="n_3mainValue【消防施設】&#10;一人当たり面積">
          <a:extLst>
            <a:ext uri="{FF2B5EF4-FFF2-40B4-BE49-F238E27FC236}">
              <a16:creationId xmlns:a16="http://schemas.microsoft.com/office/drawing/2014/main" id="{00000000-0008-0000-0F00-00001B030000}"/>
            </a:ext>
          </a:extLst>
        </xdr:cNvPr>
        <xdr:cNvSpPr txBox="1"/>
      </xdr:nvSpPr>
      <xdr:spPr>
        <a:xfrm>
          <a:off x="17001567" y="146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0" name="【庁舎】&#10;有形固定資産減価償却率グラフ枠">
          <a:extLst>
            <a:ext uri="{FF2B5EF4-FFF2-40B4-BE49-F238E27FC236}">
              <a16:creationId xmlns:a16="http://schemas.microsoft.com/office/drawing/2014/main" id="{00000000-0008-0000-0F00-00003403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flipV="1">
          <a:off x="14375764" y="16774886"/>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22" name="【庁舎】&#10;有形固定資産減価償却率最小値テキスト">
          <a:extLst>
            <a:ext uri="{FF2B5EF4-FFF2-40B4-BE49-F238E27FC236}">
              <a16:creationId xmlns:a16="http://schemas.microsoft.com/office/drawing/2014/main" id="{00000000-0008-0000-0F00-000036030000}"/>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24" name="【庁舎】&#10;有形固定資産減価償却率最大値テキスト">
          <a:extLst>
            <a:ext uri="{FF2B5EF4-FFF2-40B4-BE49-F238E27FC236}">
              <a16:creationId xmlns:a16="http://schemas.microsoft.com/office/drawing/2014/main" id="{00000000-0008-0000-0F00-000038030000}"/>
            </a:ext>
          </a:extLst>
        </xdr:cNvPr>
        <xdr:cNvSpPr txBox="1"/>
      </xdr:nvSpPr>
      <xdr:spPr>
        <a:xfrm>
          <a:off x="14414500" y="165577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14287500" y="167748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826" name="【庁舎】&#10;有形固定資産減価償却率平均値テキスト">
          <a:extLst>
            <a:ext uri="{FF2B5EF4-FFF2-40B4-BE49-F238E27FC236}">
              <a16:creationId xmlns:a16="http://schemas.microsoft.com/office/drawing/2014/main" id="{00000000-0008-0000-0F00-00003A030000}"/>
            </a:ext>
          </a:extLst>
        </xdr:cNvPr>
        <xdr:cNvSpPr txBox="1"/>
      </xdr:nvSpPr>
      <xdr:spPr>
        <a:xfrm>
          <a:off x="14414500" y="1738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27" name="フローチャート: 判断 826">
          <a:extLst>
            <a:ext uri="{FF2B5EF4-FFF2-40B4-BE49-F238E27FC236}">
              <a16:creationId xmlns:a16="http://schemas.microsoft.com/office/drawing/2014/main" id="{00000000-0008-0000-0F00-00003B030000}"/>
            </a:ext>
          </a:extLst>
        </xdr:cNvPr>
        <xdr:cNvSpPr/>
      </xdr:nvSpPr>
      <xdr:spPr>
        <a:xfrm>
          <a:off x="14325600" y="1753180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828" name="フローチャート: 判断 827">
          <a:extLst>
            <a:ext uri="{FF2B5EF4-FFF2-40B4-BE49-F238E27FC236}">
              <a16:creationId xmlns:a16="http://schemas.microsoft.com/office/drawing/2014/main" id="{00000000-0008-0000-0F00-00003C030000}"/>
            </a:ext>
          </a:extLst>
        </xdr:cNvPr>
        <xdr:cNvSpPr/>
      </xdr:nvSpPr>
      <xdr:spPr>
        <a:xfrm>
          <a:off x="13578840" y="175791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829" name="フローチャート: 判断 828">
          <a:extLst>
            <a:ext uri="{FF2B5EF4-FFF2-40B4-BE49-F238E27FC236}">
              <a16:creationId xmlns:a16="http://schemas.microsoft.com/office/drawing/2014/main" id="{00000000-0008-0000-0F00-00003D030000}"/>
            </a:ext>
          </a:extLst>
        </xdr:cNvPr>
        <xdr:cNvSpPr/>
      </xdr:nvSpPr>
      <xdr:spPr>
        <a:xfrm>
          <a:off x="12804140" y="17531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830" name="フローチャート: 判断 829">
          <a:extLst>
            <a:ext uri="{FF2B5EF4-FFF2-40B4-BE49-F238E27FC236}">
              <a16:creationId xmlns:a16="http://schemas.microsoft.com/office/drawing/2014/main" id="{00000000-0008-0000-0F00-00003E030000}"/>
            </a:ext>
          </a:extLst>
        </xdr:cNvPr>
        <xdr:cNvSpPr/>
      </xdr:nvSpPr>
      <xdr:spPr>
        <a:xfrm>
          <a:off x="12029440" y="175546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831" name="フローチャート: 判断 830">
          <a:extLst>
            <a:ext uri="{FF2B5EF4-FFF2-40B4-BE49-F238E27FC236}">
              <a16:creationId xmlns:a16="http://schemas.microsoft.com/office/drawing/2014/main" id="{00000000-0008-0000-0F00-00003F030000}"/>
            </a:ext>
          </a:extLst>
        </xdr:cNvPr>
        <xdr:cNvSpPr/>
      </xdr:nvSpPr>
      <xdr:spPr>
        <a:xfrm>
          <a:off x="11231880" y="175938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125005</xdr:rowOff>
    </xdr:from>
    <xdr:to>
      <xdr:col>85</xdr:col>
      <xdr:colOff>177800</xdr:colOff>
      <xdr:row>105</xdr:row>
      <xdr:rowOff>55155</xdr:rowOff>
    </xdr:to>
    <xdr:sp macro="" textlink="">
      <xdr:nvSpPr>
        <xdr:cNvPr id="837" name="楕円 836">
          <a:extLst>
            <a:ext uri="{FF2B5EF4-FFF2-40B4-BE49-F238E27FC236}">
              <a16:creationId xmlns:a16="http://schemas.microsoft.com/office/drawing/2014/main" id="{00000000-0008-0000-0F00-000045030000}"/>
            </a:ext>
          </a:extLst>
        </xdr:cNvPr>
        <xdr:cNvSpPr/>
      </xdr:nvSpPr>
      <xdr:spPr>
        <a:xfrm>
          <a:off x="14325600" y="1755956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103432</xdr:rowOff>
    </xdr:from>
    <xdr:ext cx="405111" cy="259045"/>
    <xdr:sp macro="" textlink="">
      <xdr:nvSpPr>
        <xdr:cNvPr id="838" name="【庁舎】&#10;有形固定資産減価償却率該当値テキスト">
          <a:extLst>
            <a:ext uri="{FF2B5EF4-FFF2-40B4-BE49-F238E27FC236}">
              <a16:creationId xmlns:a16="http://schemas.microsoft.com/office/drawing/2014/main" id="{00000000-0008-0000-0F00-000046030000}"/>
            </a:ext>
          </a:extLst>
        </xdr:cNvPr>
        <xdr:cNvSpPr txBox="1"/>
      </xdr:nvSpPr>
      <xdr:spPr>
        <a:xfrm>
          <a:off x="14414500" y="1753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82550</xdr:rowOff>
    </xdr:from>
    <xdr:to>
      <xdr:col>81</xdr:col>
      <xdr:colOff>101600</xdr:colOff>
      <xdr:row>105</xdr:row>
      <xdr:rowOff>12700</xdr:rowOff>
    </xdr:to>
    <xdr:sp macro="" textlink="">
      <xdr:nvSpPr>
        <xdr:cNvPr id="839" name="楕円 838">
          <a:extLst>
            <a:ext uri="{FF2B5EF4-FFF2-40B4-BE49-F238E27FC236}">
              <a16:creationId xmlns:a16="http://schemas.microsoft.com/office/drawing/2014/main" id="{00000000-0008-0000-0F00-000047030000}"/>
            </a:ext>
          </a:extLst>
        </xdr:cNvPr>
        <xdr:cNvSpPr/>
      </xdr:nvSpPr>
      <xdr:spPr>
        <a:xfrm>
          <a:off x="13578840" y="17517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133350</xdr:rowOff>
    </xdr:from>
    <xdr:to>
      <xdr:col>85</xdr:col>
      <xdr:colOff>127000</xdr:colOff>
      <xdr:row>105</xdr:row>
      <xdr:rowOff>4355</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13629640" y="17567910"/>
          <a:ext cx="746760" cy="3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841" name="楕円 840">
          <a:extLst>
            <a:ext uri="{FF2B5EF4-FFF2-40B4-BE49-F238E27FC236}">
              <a16:creationId xmlns:a16="http://schemas.microsoft.com/office/drawing/2014/main" id="{00000000-0008-0000-0F00-000049030000}"/>
            </a:ext>
          </a:extLst>
        </xdr:cNvPr>
        <xdr:cNvSpPr/>
      </xdr:nvSpPr>
      <xdr:spPr>
        <a:xfrm>
          <a:off x="12804140" y="175187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133350</xdr:rowOff>
    </xdr:from>
    <xdr:to>
      <xdr:col>81</xdr:col>
      <xdr:colOff>50800</xdr:colOff>
      <xdr:row>104</xdr:row>
      <xdr:rowOff>134982</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flipV="1">
          <a:off x="12854940" y="17567910"/>
          <a:ext cx="7747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46627</xdr:rowOff>
    </xdr:from>
    <xdr:to>
      <xdr:col>72</xdr:col>
      <xdr:colOff>38100</xdr:colOff>
      <xdr:row>104</xdr:row>
      <xdr:rowOff>148227</xdr:rowOff>
    </xdr:to>
    <xdr:sp macro="" textlink="">
      <xdr:nvSpPr>
        <xdr:cNvPr id="843" name="楕円 842">
          <a:extLst>
            <a:ext uri="{FF2B5EF4-FFF2-40B4-BE49-F238E27FC236}">
              <a16:creationId xmlns:a16="http://schemas.microsoft.com/office/drawing/2014/main" id="{00000000-0008-0000-0F00-00004B030000}"/>
            </a:ext>
          </a:extLst>
        </xdr:cNvPr>
        <xdr:cNvSpPr/>
      </xdr:nvSpPr>
      <xdr:spPr>
        <a:xfrm>
          <a:off x="12029440" y="174811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97427</xdr:rowOff>
    </xdr:from>
    <xdr:to>
      <xdr:col>76</xdr:col>
      <xdr:colOff>114300</xdr:colOff>
      <xdr:row>104</xdr:row>
      <xdr:rowOff>134982</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12072620" y="17531987"/>
          <a:ext cx="78232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65876</xdr:rowOff>
    </xdr:from>
    <xdr:ext cx="405111" cy="259045"/>
    <xdr:sp macro="" textlink="">
      <xdr:nvSpPr>
        <xdr:cNvPr id="845" name="n_1aveValue【庁舎】&#10;有形固定資産減価償却率">
          <a:extLst>
            <a:ext uri="{FF2B5EF4-FFF2-40B4-BE49-F238E27FC236}">
              <a16:creationId xmlns:a16="http://schemas.microsoft.com/office/drawing/2014/main" id="{00000000-0008-0000-0F00-00004D030000}"/>
            </a:ext>
          </a:extLst>
        </xdr:cNvPr>
        <xdr:cNvSpPr txBox="1"/>
      </xdr:nvSpPr>
      <xdr:spPr>
        <a:xfrm>
          <a:off x="13437244" y="17668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846" name="n_2aveValue【庁舎】&#10;有形固定資産減価償却率">
          <a:extLst>
            <a:ext uri="{FF2B5EF4-FFF2-40B4-BE49-F238E27FC236}">
              <a16:creationId xmlns:a16="http://schemas.microsoft.com/office/drawing/2014/main" id="{00000000-0008-0000-0F00-00004E030000}"/>
            </a:ext>
          </a:extLst>
        </xdr:cNvPr>
        <xdr:cNvSpPr txBox="1"/>
      </xdr:nvSpPr>
      <xdr:spPr>
        <a:xfrm>
          <a:off x="12675244" y="1762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41383</xdr:rowOff>
    </xdr:from>
    <xdr:ext cx="405111" cy="259045"/>
    <xdr:sp macro="" textlink="">
      <xdr:nvSpPr>
        <xdr:cNvPr id="847" name="n_3aveValue【庁舎】&#10;有形固定資産減価償却率">
          <a:extLst>
            <a:ext uri="{FF2B5EF4-FFF2-40B4-BE49-F238E27FC236}">
              <a16:creationId xmlns:a16="http://schemas.microsoft.com/office/drawing/2014/main" id="{00000000-0008-0000-0F00-00004F030000}"/>
            </a:ext>
          </a:extLst>
        </xdr:cNvPr>
        <xdr:cNvSpPr txBox="1"/>
      </xdr:nvSpPr>
      <xdr:spPr>
        <a:xfrm>
          <a:off x="11900544" y="1764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105971</xdr:rowOff>
    </xdr:from>
    <xdr:ext cx="405111" cy="259045"/>
    <xdr:sp macro="" textlink="">
      <xdr:nvSpPr>
        <xdr:cNvPr id="848" name="n_4aveValue【庁舎】&#10;有形固定資産減価償却率">
          <a:extLst>
            <a:ext uri="{FF2B5EF4-FFF2-40B4-BE49-F238E27FC236}">
              <a16:creationId xmlns:a16="http://schemas.microsoft.com/office/drawing/2014/main" id="{00000000-0008-0000-0F00-000050030000}"/>
            </a:ext>
          </a:extLst>
        </xdr:cNvPr>
        <xdr:cNvSpPr txBox="1"/>
      </xdr:nvSpPr>
      <xdr:spPr>
        <a:xfrm>
          <a:off x="11102984" y="1737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29227</xdr:rowOff>
    </xdr:from>
    <xdr:ext cx="405111" cy="259045"/>
    <xdr:sp macro="" textlink="">
      <xdr:nvSpPr>
        <xdr:cNvPr id="849" name="n_1mainValue【庁舎】&#10;有形固定資産減価償却率">
          <a:extLst>
            <a:ext uri="{FF2B5EF4-FFF2-40B4-BE49-F238E27FC236}">
              <a16:creationId xmlns:a16="http://schemas.microsoft.com/office/drawing/2014/main" id="{00000000-0008-0000-0F00-000051030000}"/>
            </a:ext>
          </a:extLst>
        </xdr:cNvPr>
        <xdr:cNvSpPr txBox="1"/>
      </xdr:nvSpPr>
      <xdr:spPr>
        <a:xfrm>
          <a:off x="13437244"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30859</xdr:rowOff>
    </xdr:from>
    <xdr:ext cx="405111" cy="259045"/>
    <xdr:sp macro="" textlink="">
      <xdr:nvSpPr>
        <xdr:cNvPr id="850" name="n_2mainValue【庁舎】&#10;有形固定資産減価償却率">
          <a:extLst>
            <a:ext uri="{FF2B5EF4-FFF2-40B4-BE49-F238E27FC236}">
              <a16:creationId xmlns:a16="http://schemas.microsoft.com/office/drawing/2014/main" id="{00000000-0008-0000-0F00-000052030000}"/>
            </a:ext>
          </a:extLst>
        </xdr:cNvPr>
        <xdr:cNvSpPr txBox="1"/>
      </xdr:nvSpPr>
      <xdr:spPr>
        <a:xfrm>
          <a:off x="12675244" y="1729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164754</xdr:rowOff>
    </xdr:from>
    <xdr:ext cx="405111" cy="259045"/>
    <xdr:sp macro="" textlink="">
      <xdr:nvSpPr>
        <xdr:cNvPr id="851" name="n_3mainValue【庁舎】&#10;有形固定資産減価償却率">
          <a:extLst>
            <a:ext uri="{FF2B5EF4-FFF2-40B4-BE49-F238E27FC236}">
              <a16:creationId xmlns:a16="http://schemas.microsoft.com/office/drawing/2014/main" id="{00000000-0008-0000-0F00-000053030000}"/>
            </a:ext>
          </a:extLst>
        </xdr:cNvPr>
        <xdr:cNvSpPr txBox="1"/>
      </xdr:nvSpPr>
      <xdr:spPr>
        <a:xfrm>
          <a:off x="11900544" y="1726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2" name="正方形/長方形 851">
          <a:extLst>
            <a:ext uri="{FF2B5EF4-FFF2-40B4-BE49-F238E27FC236}">
              <a16:creationId xmlns:a16="http://schemas.microsoft.com/office/drawing/2014/main" id="{00000000-0008-0000-0F00-000054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3" name="正方形/長方形 852">
          <a:extLst>
            <a:ext uri="{FF2B5EF4-FFF2-40B4-BE49-F238E27FC236}">
              <a16:creationId xmlns:a16="http://schemas.microsoft.com/office/drawing/2014/main" id="{00000000-0008-0000-0F00-000055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4" name="正方形/長方形 853">
          <a:extLst>
            <a:ext uri="{FF2B5EF4-FFF2-40B4-BE49-F238E27FC236}">
              <a16:creationId xmlns:a16="http://schemas.microsoft.com/office/drawing/2014/main" id="{00000000-0008-0000-0F00-000056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5" name="正方形/長方形 854">
          <a:extLst>
            <a:ext uri="{FF2B5EF4-FFF2-40B4-BE49-F238E27FC236}">
              <a16:creationId xmlns:a16="http://schemas.microsoft.com/office/drawing/2014/main" id="{00000000-0008-0000-0F00-000057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6" name="正方形/長方形 855">
          <a:extLst>
            <a:ext uri="{FF2B5EF4-FFF2-40B4-BE49-F238E27FC236}">
              <a16:creationId xmlns:a16="http://schemas.microsoft.com/office/drawing/2014/main" id="{00000000-0008-0000-0F00-000058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7" name="正方形/長方形 856">
          <a:extLst>
            <a:ext uri="{FF2B5EF4-FFF2-40B4-BE49-F238E27FC236}">
              <a16:creationId xmlns:a16="http://schemas.microsoft.com/office/drawing/2014/main" id="{00000000-0008-0000-0F00-000059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8" name="正方形/長方形 857">
          <a:extLst>
            <a:ext uri="{FF2B5EF4-FFF2-40B4-BE49-F238E27FC236}">
              <a16:creationId xmlns:a16="http://schemas.microsoft.com/office/drawing/2014/main" id="{00000000-0008-0000-0F00-00005A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9" name="正方形/長方形 858">
          <a:extLst>
            <a:ext uri="{FF2B5EF4-FFF2-40B4-BE49-F238E27FC236}">
              <a16:creationId xmlns:a16="http://schemas.microsoft.com/office/drawing/2014/main" id="{00000000-0008-0000-0F00-00005B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6" name="直線コネクタ 865">
          <a:extLst>
            <a:ext uri="{FF2B5EF4-FFF2-40B4-BE49-F238E27FC236}">
              <a16:creationId xmlns:a16="http://schemas.microsoft.com/office/drawing/2014/main" id="{00000000-0008-0000-0F00-00006203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7" name="テキスト ボックス 866">
          <a:extLst>
            <a:ext uri="{FF2B5EF4-FFF2-40B4-BE49-F238E27FC236}">
              <a16:creationId xmlns:a16="http://schemas.microsoft.com/office/drawing/2014/main" id="{00000000-0008-0000-0F00-00006303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8" name="直線コネクタ 867">
          <a:extLst>
            <a:ext uri="{FF2B5EF4-FFF2-40B4-BE49-F238E27FC236}">
              <a16:creationId xmlns:a16="http://schemas.microsoft.com/office/drawing/2014/main" id="{00000000-0008-0000-0F00-00006403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9" name="テキスト ボックス 868">
          <a:extLst>
            <a:ext uri="{FF2B5EF4-FFF2-40B4-BE49-F238E27FC236}">
              <a16:creationId xmlns:a16="http://schemas.microsoft.com/office/drawing/2014/main" id="{00000000-0008-0000-0F00-00006503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0" name="直線コネクタ 869">
          <a:extLst>
            <a:ext uri="{FF2B5EF4-FFF2-40B4-BE49-F238E27FC236}">
              <a16:creationId xmlns:a16="http://schemas.microsoft.com/office/drawing/2014/main" id="{00000000-0008-0000-0F00-00006603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2" name="直線コネクタ 871">
          <a:extLst>
            <a:ext uri="{FF2B5EF4-FFF2-40B4-BE49-F238E27FC236}">
              <a16:creationId xmlns:a16="http://schemas.microsoft.com/office/drawing/2014/main" id="{00000000-0008-0000-0F00-000068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3" name="テキスト ボックス 872">
          <a:extLst>
            <a:ext uri="{FF2B5EF4-FFF2-40B4-BE49-F238E27FC236}">
              <a16:creationId xmlns:a16="http://schemas.microsoft.com/office/drawing/2014/main" id="{00000000-0008-0000-0F00-000069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4" name="【庁舎】&#10;一人当たり面積グラフ枠">
          <a:extLst>
            <a:ext uri="{FF2B5EF4-FFF2-40B4-BE49-F238E27FC236}">
              <a16:creationId xmlns:a16="http://schemas.microsoft.com/office/drawing/2014/main" id="{00000000-0008-0000-0F00-00006A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875" name="直線コネクタ 874">
          <a:extLst>
            <a:ext uri="{FF2B5EF4-FFF2-40B4-BE49-F238E27FC236}">
              <a16:creationId xmlns:a16="http://schemas.microsoft.com/office/drawing/2014/main" id="{00000000-0008-0000-0F00-00006B030000}"/>
            </a:ext>
          </a:extLst>
        </xdr:cNvPr>
        <xdr:cNvCxnSpPr/>
      </xdr:nvCxnSpPr>
      <xdr:spPr>
        <a:xfrm flipV="1">
          <a:off x="19509104" y="1671701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876" name="【庁舎】&#10;一人当たり面積最小値テキスト">
          <a:extLst>
            <a:ext uri="{FF2B5EF4-FFF2-40B4-BE49-F238E27FC236}">
              <a16:creationId xmlns:a16="http://schemas.microsoft.com/office/drawing/2014/main" id="{00000000-0008-0000-0F00-00006C030000}"/>
            </a:ext>
          </a:extLst>
        </xdr:cNvPr>
        <xdr:cNvSpPr txBox="1"/>
      </xdr:nvSpPr>
      <xdr:spPr>
        <a:xfrm>
          <a:off x="19547840" y="1801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877" name="直線コネクタ 876">
          <a:extLst>
            <a:ext uri="{FF2B5EF4-FFF2-40B4-BE49-F238E27FC236}">
              <a16:creationId xmlns:a16="http://schemas.microsoft.com/office/drawing/2014/main" id="{00000000-0008-0000-0F00-00006D030000}"/>
            </a:ext>
          </a:extLst>
        </xdr:cNvPr>
        <xdr:cNvCxnSpPr/>
      </xdr:nvCxnSpPr>
      <xdr:spPr>
        <a:xfrm>
          <a:off x="19443700" y="1801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878" name="【庁舎】&#10;一人当たり面積最大値テキスト">
          <a:extLst>
            <a:ext uri="{FF2B5EF4-FFF2-40B4-BE49-F238E27FC236}">
              <a16:creationId xmlns:a16="http://schemas.microsoft.com/office/drawing/2014/main" id="{00000000-0008-0000-0F00-00006E030000}"/>
            </a:ext>
          </a:extLst>
        </xdr:cNvPr>
        <xdr:cNvSpPr txBox="1"/>
      </xdr:nvSpPr>
      <xdr:spPr>
        <a:xfrm>
          <a:off x="19547840" y="1649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879" name="直線コネクタ 878">
          <a:extLst>
            <a:ext uri="{FF2B5EF4-FFF2-40B4-BE49-F238E27FC236}">
              <a16:creationId xmlns:a16="http://schemas.microsoft.com/office/drawing/2014/main" id="{00000000-0008-0000-0F00-00006F030000}"/>
            </a:ext>
          </a:extLst>
        </xdr:cNvPr>
        <xdr:cNvCxnSpPr/>
      </xdr:nvCxnSpPr>
      <xdr:spPr>
        <a:xfrm>
          <a:off x="19443700" y="16717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53357</xdr:rowOff>
    </xdr:from>
    <xdr:ext cx="469744" cy="259045"/>
    <xdr:sp macro="" textlink="">
      <xdr:nvSpPr>
        <xdr:cNvPr id="880" name="【庁舎】&#10;一人当たり面積平均値テキスト">
          <a:extLst>
            <a:ext uri="{FF2B5EF4-FFF2-40B4-BE49-F238E27FC236}">
              <a16:creationId xmlns:a16="http://schemas.microsoft.com/office/drawing/2014/main" id="{00000000-0008-0000-0F00-000070030000}"/>
            </a:ext>
          </a:extLst>
        </xdr:cNvPr>
        <xdr:cNvSpPr txBox="1"/>
      </xdr:nvSpPr>
      <xdr:spPr>
        <a:xfrm>
          <a:off x="19547840" y="17487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881" name="フローチャート: 判断 880">
          <a:extLst>
            <a:ext uri="{FF2B5EF4-FFF2-40B4-BE49-F238E27FC236}">
              <a16:creationId xmlns:a16="http://schemas.microsoft.com/office/drawing/2014/main" id="{00000000-0008-0000-0F00-000071030000}"/>
            </a:ext>
          </a:extLst>
        </xdr:cNvPr>
        <xdr:cNvSpPr/>
      </xdr:nvSpPr>
      <xdr:spPr>
        <a:xfrm>
          <a:off x="19458940" y="1750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882" name="フローチャート: 判断 881">
          <a:extLst>
            <a:ext uri="{FF2B5EF4-FFF2-40B4-BE49-F238E27FC236}">
              <a16:creationId xmlns:a16="http://schemas.microsoft.com/office/drawing/2014/main" id="{00000000-0008-0000-0F00-000072030000}"/>
            </a:ext>
          </a:extLst>
        </xdr:cNvPr>
        <xdr:cNvSpPr/>
      </xdr:nvSpPr>
      <xdr:spPr>
        <a:xfrm>
          <a:off x="18735040" y="175691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883" name="フローチャート: 判断 882">
          <a:extLst>
            <a:ext uri="{FF2B5EF4-FFF2-40B4-BE49-F238E27FC236}">
              <a16:creationId xmlns:a16="http://schemas.microsoft.com/office/drawing/2014/main" id="{00000000-0008-0000-0F00-000073030000}"/>
            </a:ext>
          </a:extLst>
        </xdr:cNvPr>
        <xdr:cNvSpPr/>
      </xdr:nvSpPr>
      <xdr:spPr>
        <a:xfrm>
          <a:off x="17937480" y="17555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884" name="フローチャート: 判断 883">
          <a:extLst>
            <a:ext uri="{FF2B5EF4-FFF2-40B4-BE49-F238E27FC236}">
              <a16:creationId xmlns:a16="http://schemas.microsoft.com/office/drawing/2014/main" id="{00000000-0008-0000-0F00-000074030000}"/>
            </a:ext>
          </a:extLst>
        </xdr:cNvPr>
        <xdr:cNvSpPr/>
      </xdr:nvSpPr>
      <xdr:spPr>
        <a:xfrm>
          <a:off x="17162780" y="17374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885" name="フローチャート: 判断 884">
          <a:extLst>
            <a:ext uri="{FF2B5EF4-FFF2-40B4-BE49-F238E27FC236}">
              <a16:creationId xmlns:a16="http://schemas.microsoft.com/office/drawing/2014/main" id="{00000000-0008-0000-0F00-000075030000}"/>
            </a:ext>
          </a:extLst>
        </xdr:cNvPr>
        <xdr:cNvSpPr/>
      </xdr:nvSpPr>
      <xdr:spPr>
        <a:xfrm>
          <a:off x="16388080" y="175755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00000000-0008-0000-0F00-000076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00000000-0008-0000-0F00-000077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00000000-0008-0000-0F00-000078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id="{00000000-0008-0000-0F00-000079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id="{00000000-0008-0000-0F00-00007A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55880</xdr:rowOff>
    </xdr:from>
    <xdr:to>
      <xdr:col>116</xdr:col>
      <xdr:colOff>114300</xdr:colOff>
      <xdr:row>101</xdr:row>
      <xdr:rowOff>157480</xdr:rowOff>
    </xdr:to>
    <xdr:sp macro="" textlink="">
      <xdr:nvSpPr>
        <xdr:cNvPr id="891" name="楕円 890">
          <a:extLst>
            <a:ext uri="{FF2B5EF4-FFF2-40B4-BE49-F238E27FC236}">
              <a16:creationId xmlns:a16="http://schemas.microsoft.com/office/drawing/2014/main" id="{00000000-0008-0000-0F00-00007B030000}"/>
            </a:ext>
          </a:extLst>
        </xdr:cNvPr>
        <xdr:cNvSpPr/>
      </xdr:nvSpPr>
      <xdr:spPr>
        <a:xfrm>
          <a:off x="19458940" y="1698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78757</xdr:rowOff>
    </xdr:from>
    <xdr:ext cx="469744" cy="259045"/>
    <xdr:sp macro="" textlink="">
      <xdr:nvSpPr>
        <xdr:cNvPr id="892" name="【庁舎】&#10;一人当たり面積該当値テキスト">
          <a:extLst>
            <a:ext uri="{FF2B5EF4-FFF2-40B4-BE49-F238E27FC236}">
              <a16:creationId xmlns:a16="http://schemas.microsoft.com/office/drawing/2014/main" id="{00000000-0008-0000-0F00-00007C030000}"/>
            </a:ext>
          </a:extLst>
        </xdr:cNvPr>
        <xdr:cNvSpPr txBox="1"/>
      </xdr:nvSpPr>
      <xdr:spPr>
        <a:xfrm>
          <a:off x="19547840" y="1684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64770</xdr:rowOff>
    </xdr:from>
    <xdr:to>
      <xdr:col>112</xdr:col>
      <xdr:colOff>38100</xdr:colOff>
      <xdr:row>101</xdr:row>
      <xdr:rowOff>166370</xdr:rowOff>
    </xdr:to>
    <xdr:sp macro="" textlink="">
      <xdr:nvSpPr>
        <xdr:cNvPr id="893" name="楕円 892">
          <a:extLst>
            <a:ext uri="{FF2B5EF4-FFF2-40B4-BE49-F238E27FC236}">
              <a16:creationId xmlns:a16="http://schemas.microsoft.com/office/drawing/2014/main" id="{00000000-0008-0000-0F00-00007D030000}"/>
            </a:ext>
          </a:extLst>
        </xdr:cNvPr>
        <xdr:cNvSpPr/>
      </xdr:nvSpPr>
      <xdr:spPr>
        <a:xfrm>
          <a:off x="18735040" y="169964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106680</xdr:rowOff>
    </xdr:from>
    <xdr:to>
      <xdr:col>116</xdr:col>
      <xdr:colOff>63500</xdr:colOff>
      <xdr:row>101</xdr:row>
      <xdr:rowOff>115570</xdr:rowOff>
    </xdr:to>
    <xdr:cxnSp macro="">
      <xdr:nvCxnSpPr>
        <xdr:cNvPr id="894" name="直線コネクタ 893">
          <a:extLst>
            <a:ext uri="{FF2B5EF4-FFF2-40B4-BE49-F238E27FC236}">
              <a16:creationId xmlns:a16="http://schemas.microsoft.com/office/drawing/2014/main" id="{00000000-0008-0000-0F00-00007E030000}"/>
            </a:ext>
          </a:extLst>
        </xdr:cNvPr>
        <xdr:cNvCxnSpPr/>
      </xdr:nvCxnSpPr>
      <xdr:spPr>
        <a:xfrm flipV="1">
          <a:off x="18778220" y="17038320"/>
          <a:ext cx="73152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95250</xdr:rowOff>
    </xdr:from>
    <xdr:to>
      <xdr:col>107</xdr:col>
      <xdr:colOff>101600</xdr:colOff>
      <xdr:row>102</xdr:row>
      <xdr:rowOff>25400</xdr:rowOff>
    </xdr:to>
    <xdr:sp macro="" textlink="">
      <xdr:nvSpPr>
        <xdr:cNvPr id="895" name="楕円 894">
          <a:extLst>
            <a:ext uri="{FF2B5EF4-FFF2-40B4-BE49-F238E27FC236}">
              <a16:creationId xmlns:a16="http://schemas.microsoft.com/office/drawing/2014/main" id="{00000000-0008-0000-0F00-00007F030000}"/>
            </a:ext>
          </a:extLst>
        </xdr:cNvPr>
        <xdr:cNvSpPr/>
      </xdr:nvSpPr>
      <xdr:spPr>
        <a:xfrm>
          <a:off x="17937480" y="17026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115570</xdr:rowOff>
    </xdr:from>
    <xdr:to>
      <xdr:col>111</xdr:col>
      <xdr:colOff>177800</xdr:colOff>
      <xdr:row>101</xdr:row>
      <xdr:rowOff>146050</xdr:rowOff>
    </xdr:to>
    <xdr:cxnSp macro="">
      <xdr:nvCxnSpPr>
        <xdr:cNvPr id="896" name="直線コネクタ 895">
          <a:extLst>
            <a:ext uri="{FF2B5EF4-FFF2-40B4-BE49-F238E27FC236}">
              <a16:creationId xmlns:a16="http://schemas.microsoft.com/office/drawing/2014/main" id="{00000000-0008-0000-0F00-000080030000}"/>
            </a:ext>
          </a:extLst>
        </xdr:cNvPr>
        <xdr:cNvCxnSpPr/>
      </xdr:nvCxnSpPr>
      <xdr:spPr>
        <a:xfrm flipV="1">
          <a:off x="17988280" y="17047210"/>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110489</xdr:rowOff>
    </xdr:from>
    <xdr:to>
      <xdr:col>102</xdr:col>
      <xdr:colOff>165100</xdr:colOff>
      <xdr:row>102</xdr:row>
      <xdr:rowOff>40639</xdr:rowOff>
    </xdr:to>
    <xdr:sp macro="" textlink="">
      <xdr:nvSpPr>
        <xdr:cNvPr id="897" name="楕円 896">
          <a:extLst>
            <a:ext uri="{FF2B5EF4-FFF2-40B4-BE49-F238E27FC236}">
              <a16:creationId xmlns:a16="http://schemas.microsoft.com/office/drawing/2014/main" id="{00000000-0008-0000-0F00-000081030000}"/>
            </a:ext>
          </a:extLst>
        </xdr:cNvPr>
        <xdr:cNvSpPr/>
      </xdr:nvSpPr>
      <xdr:spPr>
        <a:xfrm>
          <a:off x="17162780" y="170421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146050</xdr:rowOff>
    </xdr:from>
    <xdr:to>
      <xdr:col>107</xdr:col>
      <xdr:colOff>50800</xdr:colOff>
      <xdr:row>101</xdr:row>
      <xdr:rowOff>161289</xdr:rowOff>
    </xdr:to>
    <xdr:cxnSp macro="">
      <xdr:nvCxnSpPr>
        <xdr:cNvPr id="898" name="直線コネクタ 897">
          <a:extLst>
            <a:ext uri="{FF2B5EF4-FFF2-40B4-BE49-F238E27FC236}">
              <a16:creationId xmlns:a16="http://schemas.microsoft.com/office/drawing/2014/main" id="{00000000-0008-0000-0F00-000082030000}"/>
            </a:ext>
          </a:extLst>
        </xdr:cNvPr>
        <xdr:cNvCxnSpPr/>
      </xdr:nvCxnSpPr>
      <xdr:spPr>
        <a:xfrm flipV="1">
          <a:off x="17213580" y="17077690"/>
          <a:ext cx="7747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55897</xdr:rowOff>
    </xdr:from>
    <xdr:ext cx="469744" cy="259045"/>
    <xdr:sp macro="" textlink="">
      <xdr:nvSpPr>
        <xdr:cNvPr id="899" name="n_1aveValue【庁舎】&#10;一人当たり面積">
          <a:extLst>
            <a:ext uri="{FF2B5EF4-FFF2-40B4-BE49-F238E27FC236}">
              <a16:creationId xmlns:a16="http://schemas.microsoft.com/office/drawing/2014/main" id="{00000000-0008-0000-0F00-000083030000}"/>
            </a:ext>
          </a:extLst>
        </xdr:cNvPr>
        <xdr:cNvSpPr txBox="1"/>
      </xdr:nvSpPr>
      <xdr:spPr>
        <a:xfrm>
          <a:off x="18561127" y="176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41927</xdr:rowOff>
    </xdr:from>
    <xdr:ext cx="469744" cy="259045"/>
    <xdr:sp macro="" textlink="">
      <xdr:nvSpPr>
        <xdr:cNvPr id="900" name="n_2aveValue【庁舎】&#10;一人当たり面積">
          <a:extLst>
            <a:ext uri="{FF2B5EF4-FFF2-40B4-BE49-F238E27FC236}">
              <a16:creationId xmlns:a16="http://schemas.microsoft.com/office/drawing/2014/main" id="{00000000-0008-0000-0F00-000084030000}"/>
            </a:ext>
          </a:extLst>
        </xdr:cNvPr>
        <xdr:cNvSpPr txBox="1"/>
      </xdr:nvSpPr>
      <xdr:spPr>
        <a:xfrm>
          <a:off x="17776267" y="176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901" name="n_3aveValue【庁舎】&#10;一人当たり面積">
          <a:extLst>
            <a:ext uri="{FF2B5EF4-FFF2-40B4-BE49-F238E27FC236}">
              <a16:creationId xmlns:a16="http://schemas.microsoft.com/office/drawing/2014/main" id="{00000000-0008-0000-0F00-000085030000}"/>
            </a:ext>
          </a:extLst>
        </xdr:cNvPr>
        <xdr:cNvSpPr txBox="1"/>
      </xdr:nvSpPr>
      <xdr:spPr>
        <a:xfrm>
          <a:off x="17001567" y="1746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87647</xdr:rowOff>
    </xdr:from>
    <xdr:ext cx="469744" cy="259045"/>
    <xdr:sp macro="" textlink="">
      <xdr:nvSpPr>
        <xdr:cNvPr id="902" name="n_4aveValue【庁舎】&#10;一人当たり面積">
          <a:extLst>
            <a:ext uri="{FF2B5EF4-FFF2-40B4-BE49-F238E27FC236}">
              <a16:creationId xmlns:a16="http://schemas.microsoft.com/office/drawing/2014/main" id="{00000000-0008-0000-0F00-000086030000}"/>
            </a:ext>
          </a:extLst>
        </xdr:cNvPr>
        <xdr:cNvSpPr txBox="1"/>
      </xdr:nvSpPr>
      <xdr:spPr>
        <a:xfrm>
          <a:off x="16226867" y="1735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11447</xdr:rowOff>
    </xdr:from>
    <xdr:ext cx="469744" cy="259045"/>
    <xdr:sp macro="" textlink="">
      <xdr:nvSpPr>
        <xdr:cNvPr id="903" name="n_1mainValue【庁舎】&#10;一人当たり面積">
          <a:extLst>
            <a:ext uri="{FF2B5EF4-FFF2-40B4-BE49-F238E27FC236}">
              <a16:creationId xmlns:a16="http://schemas.microsoft.com/office/drawing/2014/main" id="{00000000-0008-0000-0F00-000087030000}"/>
            </a:ext>
          </a:extLst>
        </xdr:cNvPr>
        <xdr:cNvSpPr txBox="1"/>
      </xdr:nvSpPr>
      <xdr:spPr>
        <a:xfrm>
          <a:off x="18561127" y="1677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41927</xdr:rowOff>
    </xdr:from>
    <xdr:ext cx="469744" cy="259045"/>
    <xdr:sp macro="" textlink="">
      <xdr:nvSpPr>
        <xdr:cNvPr id="904" name="n_2mainValue【庁舎】&#10;一人当たり面積">
          <a:extLst>
            <a:ext uri="{FF2B5EF4-FFF2-40B4-BE49-F238E27FC236}">
              <a16:creationId xmlns:a16="http://schemas.microsoft.com/office/drawing/2014/main" id="{00000000-0008-0000-0F00-000088030000}"/>
            </a:ext>
          </a:extLst>
        </xdr:cNvPr>
        <xdr:cNvSpPr txBox="1"/>
      </xdr:nvSpPr>
      <xdr:spPr>
        <a:xfrm>
          <a:off x="17776267"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57166</xdr:rowOff>
    </xdr:from>
    <xdr:ext cx="469744" cy="259045"/>
    <xdr:sp macro="" textlink="">
      <xdr:nvSpPr>
        <xdr:cNvPr id="905" name="n_3mainValue【庁舎】&#10;一人当たり面積">
          <a:extLst>
            <a:ext uri="{FF2B5EF4-FFF2-40B4-BE49-F238E27FC236}">
              <a16:creationId xmlns:a16="http://schemas.microsoft.com/office/drawing/2014/main" id="{00000000-0008-0000-0F00-000089030000}"/>
            </a:ext>
          </a:extLst>
        </xdr:cNvPr>
        <xdr:cNvSpPr txBox="1"/>
      </xdr:nvSpPr>
      <xdr:spPr>
        <a:xfrm>
          <a:off x="17001567" y="1682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6" name="正方形/長方形 905">
          <a:extLst>
            <a:ext uri="{FF2B5EF4-FFF2-40B4-BE49-F238E27FC236}">
              <a16:creationId xmlns:a16="http://schemas.microsoft.com/office/drawing/2014/main" id="{00000000-0008-0000-0F00-00008A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7" name="正方形/長方形 906">
          <a:extLst>
            <a:ext uri="{FF2B5EF4-FFF2-40B4-BE49-F238E27FC236}">
              <a16:creationId xmlns:a16="http://schemas.microsoft.com/office/drawing/2014/main" id="{00000000-0008-0000-0F00-00008B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8" name="テキスト ボックス 907">
          <a:extLst>
            <a:ext uri="{FF2B5EF4-FFF2-40B4-BE49-F238E27FC236}">
              <a16:creationId xmlns:a16="http://schemas.microsoft.com/office/drawing/2014/main" id="{00000000-0008-0000-0F00-00008C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全体的に資産減価償却率は類似団体を下回っている施設が多い。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・一般廃棄物処理施設について有形固定資産減価償却率が１００％となっている。雲谷ごみ処理施設は昭和５７年に建設されており既に耐用年数が到来しているためである。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300">
              <a:effectLst/>
              <a:latin typeface="ＭＳ Ｐゴシック" panose="020B0600070205080204" pitchFamily="50" charset="-128"/>
              <a:ea typeface="ＭＳ Ｐゴシック" panose="020B0600070205080204" pitchFamily="50" charset="-128"/>
            </a:rPr>
            <a:t>　なお、現在一般廃棄物の処理事業は、一部事務組合にて事業を実施している。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多くの施設にて一人当たり面積が類似団体よりも多いため、公共施設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総合管理計画に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基づき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人口規模に見合った適正な施設規模を維持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福井県美浜町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9,282
9,193
152.35
11,863,394
11,122,439
604,513
4,027,631
6,132,393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原子力発電所の立地により固定資産税等の税収入が大きいため、類似団体平均値を上回っているが、電力事業者の業績や設備投資の状況により税収入が大きく変動するため安定した財政運営に苦慮している。今後も、町税等の滞納額の圧縮や更なる徴収業務の強化に取り組むとともに、地域産業の振興や優良企業の誘致による税源の確保等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115509</xdr:rowOff>
    </xdr:from>
    <xdr:to>
      <xdr:col>23</xdr:col>
      <xdr:colOff>133350</xdr:colOff>
      <xdr:row>40</xdr:row>
      <xdr:rowOff>138491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973509"/>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115509</xdr:rowOff>
    </xdr:from>
    <xdr:to>
      <xdr:col>19</xdr:col>
      <xdr:colOff>133350</xdr:colOff>
      <xdr:row>40</xdr:row>
      <xdr:rowOff>127000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69735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138491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69850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138491</xdr:rowOff>
    </xdr:from>
    <xdr:to>
      <xdr:col>11</xdr:col>
      <xdr:colOff>31750</xdr:colOff>
      <xdr:row>40</xdr:row>
      <xdr:rowOff>161472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69964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87691</xdr:rowOff>
    </xdr:from>
    <xdr:to>
      <xdr:col>23</xdr:col>
      <xdr:colOff>184150</xdr:colOff>
      <xdr:row>41</xdr:row>
      <xdr:rowOff>17841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104218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79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64709</xdr:rowOff>
    </xdr:from>
    <xdr:to>
      <xdr:col>19</xdr:col>
      <xdr:colOff>184150</xdr:colOff>
      <xdr:row>40</xdr:row>
      <xdr:rowOff>166309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5036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69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87691</xdr:rowOff>
    </xdr:from>
    <xdr:to>
      <xdr:col>11</xdr:col>
      <xdr:colOff>82550</xdr:colOff>
      <xdr:row>41</xdr:row>
      <xdr:rowOff>17841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28018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110672</xdr:rowOff>
    </xdr:from>
    <xdr:to>
      <xdr:col>7</xdr:col>
      <xdr:colOff>31750</xdr:colOff>
      <xdr:row>41</xdr:row>
      <xdr:rowOff>40822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50999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年度については、地方譲与税、地方交付税の増により経常一般財源等総額が増加し、また、委託料や一部事務組合への負担金の増により経常経費充当一般財源等が増加したことにより、経常収支比率が前年よりも</a:t>
          </a:r>
          <a:r>
            <a:rPr lang="en-US" altLang="ja-JP" sz="1100" b="0" i="0" baseline="0">
              <a:solidFill>
                <a:schemeClr val="dk1"/>
              </a:solidFill>
              <a:effectLst/>
              <a:latin typeface="+mn-lt"/>
              <a:ea typeface="+mn-ea"/>
              <a:cs typeface="+mn-cs"/>
            </a:rPr>
            <a:t>0.5</a:t>
          </a:r>
          <a:r>
            <a:rPr lang="ja-JP" altLang="en-US" sz="1100" b="0" i="0" baseline="0">
              <a:solidFill>
                <a:schemeClr val="dk1"/>
              </a:solidFill>
              <a:effectLst/>
              <a:latin typeface="+mn-lt"/>
              <a:ea typeface="+mn-ea"/>
              <a:cs typeface="+mn-cs"/>
            </a:rPr>
            <a:t>ポイント増の</a:t>
          </a:r>
          <a:r>
            <a:rPr lang="en-US" altLang="ja-JP" sz="1100" b="0" i="0" baseline="0">
              <a:solidFill>
                <a:schemeClr val="dk1"/>
              </a:solidFill>
              <a:effectLst/>
              <a:latin typeface="+mn-lt"/>
              <a:ea typeface="+mn-ea"/>
              <a:cs typeface="+mn-cs"/>
            </a:rPr>
            <a:t>93.2</a:t>
          </a:r>
          <a:r>
            <a:rPr lang="ja-JP" altLang="en-US"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類似団体平均値を上回る数値が続いているため、引き続き定員管理の適正化計画に基づいた職員の削減をはじめ、行政評価等の地域経営手法を取り入れながら経常経費の歳出削減を図る。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22352</xdr:rowOff>
    </xdr:from>
    <xdr:to>
      <xdr:col>23</xdr:col>
      <xdr:colOff>133350</xdr:colOff>
      <xdr:row>65</xdr:row>
      <xdr:rowOff>46482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16660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38879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40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7874</xdr:rowOff>
    </xdr:from>
    <xdr:to>
      <xdr:col>19</xdr:col>
      <xdr:colOff>133350</xdr:colOff>
      <xdr:row>65</xdr:row>
      <xdr:rowOff>22352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5212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97282</xdr:rowOff>
    </xdr:from>
    <xdr:to>
      <xdr:col>15</xdr:col>
      <xdr:colOff>82550</xdr:colOff>
      <xdr:row>65</xdr:row>
      <xdr:rowOff>7874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07008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5588</xdr:rowOff>
    </xdr:from>
    <xdr:to>
      <xdr:col>11</xdr:col>
      <xdr:colOff>31750</xdr:colOff>
      <xdr:row>64</xdr:row>
      <xdr:rowOff>97282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97838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167132</xdr:rowOff>
    </xdr:from>
    <xdr:to>
      <xdr:col>23</xdr:col>
      <xdr:colOff>184150</xdr:colOff>
      <xdr:row>65</xdr:row>
      <xdr:rowOff>97282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139209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1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143002</xdr:rowOff>
    </xdr:from>
    <xdr:to>
      <xdr:col>19</xdr:col>
      <xdr:colOff>184150</xdr:colOff>
      <xdr:row>65</xdr:row>
      <xdr:rowOff>73152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57929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0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128524</xdr:rowOff>
    </xdr:from>
    <xdr:to>
      <xdr:col>15</xdr:col>
      <xdr:colOff>133350</xdr:colOff>
      <xdr:row>65</xdr:row>
      <xdr:rowOff>58674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43451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46482</xdr:rowOff>
    </xdr:from>
    <xdr:to>
      <xdr:col>11</xdr:col>
      <xdr:colOff>82550</xdr:colOff>
      <xdr:row>64</xdr:row>
      <xdr:rowOff>148082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132859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41165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[330,643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値を大きく上回っているのは人件費（職員数）が主な要因となっており、今後は住民サービスが低下しないことに配慮しながら、民間でも実施可能な業務については指定管理者制度の導入などにより委託を進め、定員適正化計画に基づく職員の削減等によりコストの低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73165</xdr:rowOff>
    </xdr:from>
    <xdr:to>
      <xdr:col>23</xdr:col>
      <xdr:colOff>133350</xdr:colOff>
      <xdr:row>82</xdr:row>
      <xdr:rowOff>137441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132065"/>
          <a:ext cx="838200" cy="6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114412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83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73165</xdr:rowOff>
    </xdr:from>
    <xdr:to>
      <xdr:col>19</xdr:col>
      <xdr:colOff>133350</xdr:colOff>
      <xdr:row>82</xdr:row>
      <xdr:rowOff>95236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3225800" y="14132065"/>
          <a:ext cx="889000" cy="2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168316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7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80439</xdr:rowOff>
    </xdr:from>
    <xdr:to>
      <xdr:col>15</xdr:col>
      <xdr:colOff>82550</xdr:colOff>
      <xdr:row>82</xdr:row>
      <xdr:rowOff>95236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139339"/>
          <a:ext cx="889000" cy="1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150365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6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22927</xdr:rowOff>
    </xdr:from>
    <xdr:to>
      <xdr:col>11</xdr:col>
      <xdr:colOff>31750</xdr:colOff>
      <xdr:row>82</xdr:row>
      <xdr:rowOff>80439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081827"/>
          <a:ext cx="889000" cy="5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151162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69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133100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67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86641</xdr:rowOff>
    </xdr:from>
    <xdr:to>
      <xdr:col>23</xdr:col>
      <xdr:colOff>184150</xdr:colOff>
      <xdr:row>83</xdr:row>
      <xdr:rowOff>16791</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14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58718</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11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22365</xdr:rowOff>
    </xdr:from>
    <xdr:to>
      <xdr:col>19</xdr:col>
      <xdr:colOff>184150</xdr:colOff>
      <xdr:row>82</xdr:row>
      <xdr:rowOff>123965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08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108742</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167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44436</xdr:rowOff>
    </xdr:from>
    <xdr:to>
      <xdr:col>15</xdr:col>
      <xdr:colOff>133350</xdr:colOff>
      <xdr:row>82</xdr:row>
      <xdr:rowOff>146036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10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130813</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1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29639</xdr:rowOff>
    </xdr:from>
    <xdr:to>
      <xdr:col>11</xdr:col>
      <xdr:colOff>82550</xdr:colOff>
      <xdr:row>82</xdr:row>
      <xdr:rowOff>131239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0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116016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1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143577</xdr:rowOff>
    </xdr:from>
    <xdr:to>
      <xdr:col>7</xdr:col>
      <xdr:colOff>31750</xdr:colOff>
      <xdr:row>82</xdr:row>
      <xdr:rowOff>73727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03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58504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11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類似団体平均値を下回っており、国や県等の給与制度に準拠しながら今後も引き続き適正水準の維持に努める。</a:t>
          </a:r>
          <a:r>
            <a:rPr lang="en-US" altLang="ja-JP" sz="1100" b="0" i="0" baseline="0">
              <a:solidFill>
                <a:schemeClr val="dk1"/>
              </a:solidFill>
              <a:effectLst/>
              <a:latin typeface="+mn-lt"/>
              <a:ea typeface="+mn-ea"/>
              <a:cs typeface="+mn-cs"/>
            </a:rPr>
            <a:t>  </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73025</xdr:rowOff>
    </xdr:from>
    <xdr:to>
      <xdr:col>81</xdr:col>
      <xdr:colOff>44450</xdr:colOff>
      <xdr:row>83</xdr:row>
      <xdr:rowOff>103188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303375"/>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103188</xdr:rowOff>
    </xdr:from>
    <xdr:to>
      <xdr:col>77</xdr:col>
      <xdr:colOff>44450</xdr:colOff>
      <xdr:row>84</xdr:row>
      <xdr:rowOff>12171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33353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163513</xdr:rowOff>
    </xdr:from>
    <xdr:to>
      <xdr:col>72</xdr:col>
      <xdr:colOff>203200</xdr:colOff>
      <xdr:row>84</xdr:row>
      <xdr:rowOff>12171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39386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93134</xdr:rowOff>
    </xdr:from>
    <xdr:to>
      <xdr:col>68</xdr:col>
      <xdr:colOff>152400</xdr:colOff>
      <xdr:row>83</xdr:row>
      <xdr:rowOff>163513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323484"/>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22225</xdr:rowOff>
    </xdr:from>
    <xdr:to>
      <xdr:col>81</xdr:col>
      <xdr:colOff>95250</xdr:colOff>
      <xdr:row>83</xdr:row>
      <xdr:rowOff>123825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38752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0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52388</xdr:rowOff>
    </xdr:from>
    <xdr:to>
      <xdr:col>77</xdr:col>
      <xdr:colOff>95250</xdr:colOff>
      <xdr:row>83</xdr:row>
      <xdr:rowOff>153988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2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164165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05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132821</xdr:rowOff>
    </xdr:from>
    <xdr:to>
      <xdr:col>73</xdr:col>
      <xdr:colOff>44450</xdr:colOff>
      <xdr:row>84</xdr:row>
      <xdr:rowOff>62971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3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73148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13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112713</xdr:rowOff>
    </xdr:from>
    <xdr:to>
      <xdr:col>68</xdr:col>
      <xdr:colOff>203200</xdr:colOff>
      <xdr:row>84</xdr:row>
      <xdr:rowOff>42863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3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53040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11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42334</xdr:rowOff>
    </xdr:from>
    <xdr:to>
      <xdr:col>64</xdr:col>
      <xdr:colOff>152400</xdr:colOff>
      <xdr:row>83</xdr:row>
      <xdr:rowOff>143934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154111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原子力安全対策、地域改善対策等、本町特有の行政需要により、類似団体平均値を大幅に上回っている。平成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年のエネルギー環境教育体験館の開館等、新規事務事業への対応も必要となっており、職員数の高止まりの状況はしばらく続くものと考えられる。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今後も美浜町行財政改革大綱に基づき定員の適正化を推進し、引き続き事務事業の縮減合理化と業務の民間委託等を積極的に推進する。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10058</xdr:rowOff>
    </xdr:from>
    <xdr:to>
      <xdr:col>81</xdr:col>
      <xdr:colOff>44450</xdr:colOff>
      <xdr:row>63</xdr:row>
      <xdr:rowOff>49632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811408"/>
          <a:ext cx="838200" cy="3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112742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2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49632</xdr:rowOff>
    </xdr:from>
    <xdr:to>
      <xdr:col>77</xdr:col>
      <xdr:colOff>44450</xdr:colOff>
      <xdr:row>63</xdr:row>
      <xdr:rowOff>77622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850982"/>
          <a:ext cx="889000" cy="2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39438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5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73761</xdr:rowOff>
    </xdr:from>
    <xdr:to>
      <xdr:col>72</xdr:col>
      <xdr:colOff>203200</xdr:colOff>
      <xdr:row>63</xdr:row>
      <xdr:rowOff>77622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875111"/>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36542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26467</xdr:rowOff>
    </xdr:from>
    <xdr:to>
      <xdr:col>68</xdr:col>
      <xdr:colOff>152400</xdr:colOff>
      <xdr:row>63</xdr:row>
      <xdr:rowOff>73761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827817"/>
          <a:ext cx="889000" cy="4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42333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5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5656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2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130708</xdr:rowOff>
    </xdr:from>
    <xdr:to>
      <xdr:col>81</xdr:col>
      <xdr:colOff>95250</xdr:colOff>
      <xdr:row>63</xdr:row>
      <xdr:rowOff>60858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76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102785</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73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170282</xdr:rowOff>
    </xdr:from>
    <xdr:to>
      <xdr:col>77</xdr:col>
      <xdr:colOff>95250</xdr:colOff>
      <xdr:row>63</xdr:row>
      <xdr:rowOff>100432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80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85209</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886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26822</xdr:rowOff>
    </xdr:from>
    <xdr:to>
      <xdr:col>73</xdr:col>
      <xdr:colOff>44450</xdr:colOff>
      <xdr:row>63</xdr:row>
      <xdr:rowOff>128422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82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113199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91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22961</xdr:rowOff>
    </xdr:from>
    <xdr:to>
      <xdr:col>68</xdr:col>
      <xdr:colOff>203200</xdr:colOff>
      <xdr:row>63</xdr:row>
      <xdr:rowOff>124561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82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109338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91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147117</xdr:rowOff>
    </xdr:from>
    <xdr:to>
      <xdr:col>64</xdr:col>
      <xdr:colOff>152400</xdr:colOff>
      <xdr:row>63</xdr:row>
      <xdr:rowOff>77267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77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62044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86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共下水道の整備による公営企業債充当繰入金やごみ処理施設等の整備による一部事務組合の地方債充当補助金等の増加により、類似団体平均値を上回っているが、元利償還金のピークは過ぎているため、比率は減少傾向にある。</a:t>
          </a:r>
          <a:r>
            <a:rPr lang="ja-JP" altLang="en-US" sz="1100" b="0" i="0" baseline="0">
              <a:solidFill>
                <a:schemeClr val="dk1"/>
              </a:solidFill>
              <a:effectLst/>
              <a:latin typeface="+mn-lt"/>
              <a:ea typeface="+mn-ea"/>
              <a:cs typeface="+mn-cs"/>
            </a:rPr>
            <a:t>今後、地方債の発行が増加することが見込まれることから、公債費の増加が見込まれる。</a:t>
          </a:r>
          <a:r>
            <a:rPr lang="ja-JP" altLang="ja-JP" sz="1100" b="0" i="0" baseline="0">
              <a:solidFill>
                <a:schemeClr val="dk1"/>
              </a:solidFill>
              <a:effectLst/>
              <a:latin typeface="+mn-lt"/>
              <a:ea typeface="+mn-ea"/>
              <a:cs typeface="+mn-cs"/>
            </a:rPr>
            <a:t>引き続き、後年度の負担を軽減するため、地方債への依存を抑制した財政運営に努めながら適正水準を確保していく。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62654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8848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54610</xdr:rowOff>
    </xdr:from>
    <xdr:to>
      <xdr:col>77</xdr:col>
      <xdr:colOff>44450</xdr:colOff>
      <xdr:row>40</xdr:row>
      <xdr:rowOff>62654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9126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54610</xdr:rowOff>
    </xdr:from>
    <xdr:to>
      <xdr:col>72</xdr:col>
      <xdr:colOff>203200</xdr:colOff>
      <xdr:row>40</xdr:row>
      <xdr:rowOff>70696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9126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40</xdr:row>
      <xdr:rowOff>110913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9286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123207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0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11854</xdr:rowOff>
    </xdr:from>
    <xdr:to>
      <xdr:col>77</xdr:col>
      <xdr:colOff>95250</xdr:colOff>
      <xdr:row>40</xdr:row>
      <xdr:rowOff>113454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98231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95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3810</xdr:rowOff>
    </xdr:from>
    <xdr:to>
      <xdr:col>73</xdr:col>
      <xdr:colOff>44450</xdr:colOff>
      <xdr:row>40</xdr:row>
      <xdr:rowOff>105410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90187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19896</xdr:rowOff>
    </xdr:from>
    <xdr:to>
      <xdr:col>68</xdr:col>
      <xdr:colOff>203200</xdr:colOff>
      <xdr:row>40</xdr:row>
      <xdr:rowOff>121496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106273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96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60113</xdr:rowOff>
    </xdr:from>
    <xdr:to>
      <xdr:col>64</xdr:col>
      <xdr:colOff>152400</xdr:colOff>
      <xdr:row>40</xdr:row>
      <xdr:rowOff>161713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146490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将来負担比率については、 </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年度からは財政調整基金と特定目的</a:t>
          </a:r>
          <a:r>
            <a:rPr kumimoji="1" lang="ja-JP" altLang="en-US" sz="1100" b="0" i="0" baseline="0">
              <a:solidFill>
                <a:schemeClr val="dk1"/>
              </a:solidFill>
              <a:effectLst/>
              <a:latin typeface="+mn-lt"/>
              <a:ea typeface="+mn-ea"/>
              <a:cs typeface="+mn-cs"/>
            </a:rPr>
            <a:t>基金</a:t>
          </a:r>
          <a:r>
            <a:rPr kumimoji="1" lang="ja-JP" altLang="ja-JP" sz="1100" b="0" i="0" baseline="0">
              <a:solidFill>
                <a:schemeClr val="dk1"/>
              </a:solidFill>
              <a:effectLst/>
              <a:latin typeface="+mn-lt"/>
              <a:ea typeface="+mn-ea"/>
              <a:cs typeface="+mn-cs"/>
            </a:rPr>
            <a:t>の積み立てによる充当可能基金の増により、指標は改善して</a:t>
          </a:r>
          <a:r>
            <a:rPr kumimoji="1" lang="ja-JP" altLang="en-US" sz="1100" b="0" i="0" baseline="0">
              <a:solidFill>
                <a:schemeClr val="dk1"/>
              </a:solidFill>
              <a:effectLst/>
              <a:latin typeface="+mn-lt"/>
              <a:ea typeface="+mn-ea"/>
              <a:cs typeface="+mn-cs"/>
            </a:rPr>
            <a:t>いたが、２年度における道の駅の整備に向けた地方債の借入れの増加により、前年度から</a:t>
          </a:r>
          <a:r>
            <a:rPr kumimoji="1" lang="en-US" altLang="ja-JP" sz="1100" b="0" i="0" baseline="0">
              <a:solidFill>
                <a:schemeClr val="dk1"/>
              </a:solidFill>
              <a:effectLst/>
              <a:latin typeface="+mn-lt"/>
              <a:ea typeface="+mn-ea"/>
              <a:cs typeface="+mn-cs"/>
            </a:rPr>
            <a:t>17.6</a:t>
          </a:r>
          <a:r>
            <a:rPr kumimoji="1" lang="ja-JP" altLang="en-US" sz="1100" b="0" i="0" baseline="0">
              <a:solidFill>
                <a:schemeClr val="dk1"/>
              </a:solidFill>
              <a:effectLst/>
              <a:latin typeface="+mn-lt"/>
              <a:ea typeface="+mn-ea"/>
              <a:cs typeface="+mn-cs"/>
            </a:rPr>
            <a:t>ポイント増の</a:t>
          </a:r>
          <a:r>
            <a:rPr kumimoji="1" lang="en-US" altLang="ja-JP" sz="1100" b="0" i="0" baseline="0">
              <a:solidFill>
                <a:schemeClr val="dk1"/>
              </a:solidFill>
              <a:effectLst/>
              <a:latin typeface="+mn-lt"/>
              <a:ea typeface="+mn-ea"/>
              <a:cs typeface="+mn-cs"/>
            </a:rPr>
            <a:t>92.0</a:t>
          </a:r>
          <a:r>
            <a:rPr kumimoji="1" lang="ja-JP" altLang="en-US"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今後は、普通建設事業は国の補助制度を最大限活用するとともに、事業の優先度、緊急性及び事業効果を検証し、事業の先送りや規模縮小を図り、地方債の発行を抑え、将来負担比率の減少に努めていく。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82006</xdr:rowOff>
    </xdr:from>
    <xdr:to>
      <xdr:col>81</xdr:col>
      <xdr:colOff>44450</xdr:colOff>
      <xdr:row>19</xdr:row>
      <xdr:rowOff>112788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3168106"/>
          <a:ext cx="838200" cy="20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82006</xdr:rowOff>
    </xdr:from>
    <xdr:to>
      <xdr:col>77</xdr:col>
      <xdr:colOff>44450</xdr:colOff>
      <xdr:row>19</xdr:row>
      <xdr:rowOff>95552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168106"/>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70334</xdr:rowOff>
    </xdr:from>
    <xdr:to>
      <xdr:col>77</xdr:col>
      <xdr:colOff>95250</xdr:colOff>
      <xdr:row>14</xdr:row>
      <xdr:rowOff>484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95552</xdr:rowOff>
    </xdr:from>
    <xdr:to>
      <xdr:col>72</xdr:col>
      <xdr:colOff>203200</xdr:colOff>
      <xdr:row>20</xdr:row>
      <xdr:rowOff>102205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353102"/>
          <a:ext cx="889000" cy="1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122041</xdr:rowOff>
    </xdr:from>
    <xdr:to>
      <xdr:col>73</xdr:col>
      <xdr:colOff>44450</xdr:colOff>
      <xdr:row>14</xdr:row>
      <xdr:rowOff>52191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102205</xdr:rowOff>
    </xdr:from>
    <xdr:to>
      <xdr:col>68</xdr:col>
      <xdr:colOff>152400</xdr:colOff>
      <xdr:row>21</xdr:row>
      <xdr:rowOff>61746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531205"/>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130991</xdr:rowOff>
    </xdr:from>
    <xdr:to>
      <xdr:col>68</xdr:col>
      <xdr:colOff>203200</xdr:colOff>
      <xdr:row>15</xdr:row>
      <xdr:rowOff>61141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61988</xdr:rowOff>
    </xdr:from>
    <xdr:to>
      <xdr:col>81</xdr:col>
      <xdr:colOff>95250</xdr:colOff>
      <xdr:row>19</xdr:row>
      <xdr:rowOff>163588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31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34065</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29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31206</xdr:rowOff>
    </xdr:from>
    <xdr:to>
      <xdr:col>77</xdr:col>
      <xdr:colOff>95250</xdr:colOff>
      <xdr:row>18</xdr:row>
      <xdr:rowOff>132806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11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117583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203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44752</xdr:rowOff>
    </xdr:from>
    <xdr:to>
      <xdr:col>73</xdr:col>
      <xdr:colOff>44450</xdr:colOff>
      <xdr:row>19</xdr:row>
      <xdr:rowOff>146352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30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131129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38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51405</xdr:rowOff>
    </xdr:from>
    <xdr:to>
      <xdr:col>68</xdr:col>
      <xdr:colOff>203200</xdr:colOff>
      <xdr:row>20</xdr:row>
      <xdr:rowOff>153005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48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137782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56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10946</xdr:rowOff>
    </xdr:from>
    <xdr:to>
      <xdr:col>64</xdr:col>
      <xdr:colOff>152400</xdr:colOff>
      <xdr:row>21</xdr:row>
      <xdr:rowOff>112546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61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97323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69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福井県美浜町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9,282
9,193
152.35
11,863,394
11,122,439
604,513
4,027,631
6,132,393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原子力安全対策、地域改善対策等、本町特有の行政需要により職員数が多いため、類似団体平均値を上回っているが、今後も民間でも実施可能な業務については指定管理者制度の導入等により委託を進め、定員適正化計画に基づく職員の削減等によりコストの低減を図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95976</xdr:rowOff>
    </xdr:from>
    <xdr:to>
      <xdr:col>24</xdr:col>
      <xdr:colOff>25400</xdr:colOff>
      <xdr:row>38</xdr:row>
      <xdr:rowOff>22497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43962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22497</xdr:rowOff>
    </xdr:from>
    <xdr:to>
      <xdr:col>19</xdr:col>
      <xdr:colOff>187325</xdr:colOff>
      <xdr:row>38</xdr:row>
      <xdr:rowOff>81280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53759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81280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55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81280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55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13261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45176</xdr:rowOff>
    </xdr:from>
    <xdr:to>
      <xdr:col>24</xdr:col>
      <xdr:colOff>76200</xdr:colOff>
      <xdr:row>37</xdr:row>
      <xdr:rowOff>146776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17253</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36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143147</xdr:rowOff>
    </xdr:from>
    <xdr:to>
      <xdr:col>20</xdr:col>
      <xdr:colOff>38100</xdr:colOff>
      <xdr:row>38</xdr:row>
      <xdr:rowOff>73297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4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58074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573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H29</a:t>
          </a:r>
          <a:r>
            <a:rPr lang="ja-JP" altLang="ja-JP" sz="1100" b="0" i="0" baseline="0">
              <a:solidFill>
                <a:schemeClr val="dk1"/>
              </a:solidFill>
              <a:effectLst/>
              <a:latin typeface="+mn-lt"/>
              <a:ea typeface="+mn-ea"/>
              <a:cs typeface="+mn-cs"/>
            </a:rPr>
            <a:t>にはエネルギー環境教育体験館が開館し、今後も道の駅や新レイクセンター等の整備が</a:t>
          </a:r>
          <a:r>
            <a:rPr lang="ja-JP" altLang="en-US" sz="1100" b="0" i="0" baseline="0">
              <a:solidFill>
                <a:schemeClr val="dk1"/>
              </a:solidFill>
              <a:effectLst/>
              <a:latin typeface="+mn-lt"/>
              <a:ea typeface="+mn-ea"/>
              <a:cs typeface="+mn-cs"/>
            </a:rPr>
            <a:t>完了予定のた</a:t>
          </a:r>
          <a:r>
            <a:rPr lang="ja-JP" altLang="ja-JP" sz="1100" b="0" i="0" baseline="0">
              <a:solidFill>
                <a:schemeClr val="dk1"/>
              </a:solidFill>
              <a:effectLst/>
              <a:latin typeface="+mn-lt"/>
              <a:ea typeface="+mn-ea"/>
              <a:cs typeface="+mn-cs"/>
            </a:rPr>
            <a:t>め、新たな物件費の増加が見込まれる。引き続き、民間でも実施可能な業務については指定管理者制度の導入等により外部委託を進めるなど、各施設でコストの削減に努めるとともに、公共施設等総合管理計画に基づき施設の統廃合を進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133858</xdr:rowOff>
    </xdr:from>
    <xdr:to>
      <xdr:col>82</xdr:col>
      <xdr:colOff>107950</xdr:colOff>
      <xdr:row>17</xdr:row>
      <xdr:rowOff>143002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30485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120142</xdr:rowOff>
    </xdr:from>
    <xdr:to>
      <xdr:col>78</xdr:col>
      <xdr:colOff>69850</xdr:colOff>
      <xdr:row>17</xdr:row>
      <xdr:rowOff>133858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30347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101854</xdr:rowOff>
    </xdr:from>
    <xdr:to>
      <xdr:col>73</xdr:col>
      <xdr:colOff>180975</xdr:colOff>
      <xdr:row>17</xdr:row>
      <xdr:rowOff>120142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0165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108712</xdr:rowOff>
    </xdr:from>
    <xdr:to>
      <xdr:col>69</xdr:col>
      <xdr:colOff>92075</xdr:colOff>
      <xdr:row>17</xdr:row>
      <xdr:rowOff>101854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85191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92202</xdr:rowOff>
    </xdr:from>
    <xdr:to>
      <xdr:col>82</xdr:col>
      <xdr:colOff>158750</xdr:colOff>
      <xdr:row>18</xdr:row>
      <xdr:rowOff>22352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64279</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83058</xdr:rowOff>
    </xdr:from>
    <xdr:to>
      <xdr:col>78</xdr:col>
      <xdr:colOff>120650</xdr:colOff>
      <xdr:row>18</xdr:row>
      <xdr:rowOff>13208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169435</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08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69342</xdr:rowOff>
    </xdr:from>
    <xdr:to>
      <xdr:col>74</xdr:col>
      <xdr:colOff>31750</xdr:colOff>
      <xdr:row>17</xdr:row>
      <xdr:rowOff>170942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155719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51054</xdr:rowOff>
    </xdr:from>
    <xdr:to>
      <xdr:col>69</xdr:col>
      <xdr:colOff>142875</xdr:colOff>
      <xdr:row>17</xdr:row>
      <xdr:rowOff>152654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137431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57912</xdr:rowOff>
    </xdr:from>
    <xdr:to>
      <xdr:col>65</xdr:col>
      <xdr:colOff>53975</xdr:colOff>
      <xdr:row>16</xdr:row>
      <xdr:rowOff>159512</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169689</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類似団体平均値より</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ポイント下回る状況が続いているが、少子高齢化の</a:t>
          </a:r>
          <a:r>
            <a:rPr lang="ja-JP" altLang="en-US" sz="1100" b="0" i="0" baseline="0">
              <a:solidFill>
                <a:schemeClr val="dk1"/>
              </a:solidFill>
              <a:effectLst/>
              <a:latin typeface="+mn-lt"/>
              <a:ea typeface="+mn-ea"/>
              <a:cs typeface="+mn-cs"/>
            </a:rPr>
            <a:t>進行</a:t>
          </a:r>
          <a:r>
            <a:rPr lang="ja-JP" altLang="ja-JP" sz="1100" b="0" i="0" baseline="0">
              <a:solidFill>
                <a:schemeClr val="dk1"/>
              </a:solidFill>
              <a:effectLst/>
              <a:latin typeface="+mn-lt"/>
              <a:ea typeface="+mn-ea"/>
              <a:cs typeface="+mn-cs"/>
            </a:rPr>
            <a:t>による社会保障経費の自然増等が見込まれるため、今後の数値に注意しながら必要に応じて事務事業等の見直しを行う。</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169863</xdr:rowOff>
    </xdr:from>
    <xdr:to>
      <xdr:col>24</xdr:col>
      <xdr:colOff>25400</xdr:colOff>
      <xdr:row>56</xdr:row>
      <xdr:rowOff>84138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99613"/>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41275</xdr:rowOff>
    </xdr:from>
    <xdr:to>
      <xdr:col>19</xdr:col>
      <xdr:colOff>187325</xdr:colOff>
      <xdr:row>56</xdr:row>
      <xdr:rowOff>84138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64247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169863</xdr:rowOff>
    </xdr:from>
    <xdr:to>
      <xdr:col>15</xdr:col>
      <xdr:colOff>98425</xdr:colOff>
      <xdr:row>56</xdr:row>
      <xdr:rowOff>41275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9961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55</xdr:row>
      <xdr:rowOff>169863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5675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119063</xdr:rowOff>
    </xdr:from>
    <xdr:to>
      <xdr:col>24</xdr:col>
      <xdr:colOff>76200</xdr:colOff>
      <xdr:row>56</xdr:row>
      <xdr:rowOff>49213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135590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9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33338</xdr:rowOff>
    </xdr:from>
    <xdr:to>
      <xdr:col>20</xdr:col>
      <xdr:colOff>38100</xdr:colOff>
      <xdr:row>56</xdr:row>
      <xdr:rowOff>134938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145115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03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161925</xdr:rowOff>
    </xdr:from>
    <xdr:to>
      <xdr:col>15</xdr:col>
      <xdr:colOff>149225</xdr:colOff>
      <xdr:row>56</xdr:row>
      <xdr:rowOff>92075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102252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119063</xdr:rowOff>
    </xdr:from>
    <xdr:to>
      <xdr:col>11</xdr:col>
      <xdr:colOff>60325</xdr:colOff>
      <xdr:row>56</xdr:row>
      <xdr:rowOff>49213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59390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1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繰出金、維持補修費については、類似団体平均値とほぼ同じ数値で推移している状況である。下水道事業などの公営企業については維持管理費等の経費を節減するなど、今後も適正水準の維持に努める。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56</xdr:row>
      <xdr:rowOff>157480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35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56</xdr:row>
      <xdr:rowOff>134620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2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57</xdr:row>
      <xdr:rowOff>16510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28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16510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51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78757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24147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137160</xdr:rowOff>
    </xdr:from>
    <xdr:to>
      <xdr:col>69</xdr:col>
      <xdr:colOff>142875</xdr:colOff>
      <xdr:row>57</xdr:row>
      <xdr:rowOff>67310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ごみ処理施設の維持管理に係る美浜・三方環境衛生組合の負担金や、公立小浜病院組合への加入に伴う負担金の増加により、類似団体平均値を上回っている。今後も、施設・設備の更新等に伴い負担金が増加する見込みであることから、各種団体等の補助金や負担金については、その目的や必要性、効果等を検証し、所期の目的を達成しているものは廃止や見直しを行</a:t>
          </a:r>
          <a:r>
            <a:rPr lang="ja-JP" altLang="en-US" sz="1100" b="0" i="0" baseline="0">
              <a:solidFill>
                <a:schemeClr val="dk1"/>
              </a:solidFill>
              <a:effectLst/>
              <a:latin typeface="+mn-lt"/>
              <a:ea typeface="+mn-ea"/>
              <a:cs typeface="+mn-cs"/>
            </a:rPr>
            <a:t>い、補助費の削減に努める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44704</xdr:rowOff>
    </xdr:from>
    <xdr:to>
      <xdr:col>82</xdr:col>
      <xdr:colOff>107950</xdr:colOff>
      <xdr:row>39</xdr:row>
      <xdr:rowOff>14986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559804"/>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67581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44704</xdr:rowOff>
    </xdr:from>
    <xdr:to>
      <xdr:col>78</xdr:col>
      <xdr:colOff>69850</xdr:colOff>
      <xdr:row>38</xdr:row>
      <xdr:rowOff>62992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5598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26416</xdr:rowOff>
    </xdr:from>
    <xdr:to>
      <xdr:col>73</xdr:col>
      <xdr:colOff>180975</xdr:colOff>
      <xdr:row>38</xdr:row>
      <xdr:rowOff>62992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5415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26416</xdr:rowOff>
    </xdr:from>
    <xdr:to>
      <xdr:col>69</xdr:col>
      <xdr:colOff>92075</xdr:colOff>
      <xdr:row>38</xdr:row>
      <xdr:rowOff>127000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5415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135636</xdr:rowOff>
    </xdr:from>
    <xdr:to>
      <xdr:col>82</xdr:col>
      <xdr:colOff>158750</xdr:colOff>
      <xdr:row>39</xdr:row>
      <xdr:rowOff>65786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107713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165354</xdr:rowOff>
    </xdr:from>
    <xdr:to>
      <xdr:col>78</xdr:col>
      <xdr:colOff>120650</xdr:colOff>
      <xdr:row>38</xdr:row>
      <xdr:rowOff>95504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80281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xdr:rowOff>
    </xdr:from>
    <xdr:to>
      <xdr:col>74</xdr:col>
      <xdr:colOff>31750</xdr:colOff>
      <xdr:row>38</xdr:row>
      <xdr:rowOff>113792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98569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147066</xdr:rowOff>
    </xdr:from>
    <xdr:to>
      <xdr:col>69</xdr:col>
      <xdr:colOff>142875</xdr:colOff>
      <xdr:row>38</xdr:row>
      <xdr:rowOff>77215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61993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162577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新規地方債の発行額の抑制や公的資金補償金免除繰上償還の実施等により、類似団体平均値より大きく下回っている。近年増加傾向にあるが、今後もこの状況を維持するために、地方債の新規発行を予定している普通建設事業については、実施時期や規模を精査し借入額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xdr:rowOff>
    </xdr:from>
    <xdr:to>
      <xdr:col>24</xdr:col>
      <xdr:colOff>25400</xdr:colOff>
      <xdr:row>75</xdr:row>
      <xdr:rowOff>39370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2860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5080</xdr:rowOff>
    </xdr:from>
    <xdr:to>
      <xdr:col>19</xdr:col>
      <xdr:colOff>187325</xdr:colOff>
      <xdr:row>75</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28638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165100</xdr:rowOff>
    </xdr:from>
    <xdr:to>
      <xdr:col>15</xdr:col>
      <xdr:colOff>98425</xdr:colOff>
      <xdr:row>75</xdr:row>
      <xdr:rowOff>5080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8524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149860</xdr:rowOff>
    </xdr:from>
    <xdr:to>
      <xdr:col>11</xdr:col>
      <xdr:colOff>9525</xdr:colOff>
      <xdr:row>74</xdr:row>
      <xdr:rowOff>165100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837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121920</xdr:rowOff>
    </xdr:from>
    <xdr:to>
      <xdr:col>24</xdr:col>
      <xdr:colOff>76200</xdr:colOff>
      <xdr:row>75</xdr:row>
      <xdr:rowOff>52070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138447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160020</xdr:rowOff>
    </xdr:from>
    <xdr:to>
      <xdr:col>20</xdr:col>
      <xdr:colOff>38100</xdr:colOff>
      <xdr:row>75</xdr:row>
      <xdr:rowOff>90170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100347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61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125730</xdr:rowOff>
    </xdr:from>
    <xdr:to>
      <xdr:col>15</xdr:col>
      <xdr:colOff>149225</xdr:colOff>
      <xdr:row>75</xdr:row>
      <xdr:rowOff>55880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66057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114300</xdr:rowOff>
    </xdr:from>
    <xdr:to>
      <xdr:col>11</xdr:col>
      <xdr:colOff>60325</xdr:colOff>
      <xdr:row>75</xdr:row>
      <xdr:rowOff>44450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54627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99060</xdr:rowOff>
    </xdr:from>
    <xdr:to>
      <xdr:col>6</xdr:col>
      <xdr:colOff>171450</xdr:colOff>
      <xdr:row>75</xdr:row>
      <xdr:rowOff>29210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39387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類似団体平均値を大きく上回っているのは人件費と補助費等が要因となっており、今後も定員適正化計画による職員数の削減や指定管理者制度の導入等によりコスト削減に努め、行政評価等の地域経営手法を取り入れながら経常経費の歳出削減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31750</xdr:rowOff>
    </xdr:from>
    <xdr:to>
      <xdr:col>82</xdr:col>
      <xdr:colOff>107950</xdr:colOff>
      <xdr:row>80</xdr:row>
      <xdr:rowOff>88900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7477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29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31750</xdr:rowOff>
    </xdr:from>
    <xdr:to>
      <xdr:col>78</xdr:col>
      <xdr:colOff>69850</xdr:colOff>
      <xdr:row>80</xdr:row>
      <xdr:rowOff>54611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7477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149877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1270</xdr:rowOff>
    </xdr:from>
    <xdr:to>
      <xdr:col>73</xdr:col>
      <xdr:colOff>180975</xdr:colOff>
      <xdr:row>80</xdr:row>
      <xdr:rowOff>54611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7172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115570</xdr:rowOff>
    </xdr:from>
    <xdr:to>
      <xdr:col>69</xdr:col>
      <xdr:colOff>92075</xdr:colOff>
      <xdr:row>80</xdr:row>
      <xdr:rowOff>1270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6601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38100</xdr:rowOff>
    </xdr:from>
    <xdr:to>
      <xdr:col>82</xdr:col>
      <xdr:colOff>158750</xdr:colOff>
      <xdr:row>80</xdr:row>
      <xdr:rowOff>139700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10177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152400</xdr:rowOff>
    </xdr:from>
    <xdr:to>
      <xdr:col>78</xdr:col>
      <xdr:colOff>120650</xdr:colOff>
      <xdr:row>80</xdr:row>
      <xdr:rowOff>82550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67327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78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3811</xdr:rowOff>
    </xdr:from>
    <xdr:to>
      <xdr:col>74</xdr:col>
      <xdr:colOff>31750</xdr:colOff>
      <xdr:row>80</xdr:row>
      <xdr:rowOff>105411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90188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806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121920</xdr:rowOff>
    </xdr:from>
    <xdr:to>
      <xdr:col>69</xdr:col>
      <xdr:colOff>142875</xdr:colOff>
      <xdr:row>80</xdr:row>
      <xdr:rowOff>52070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36847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64770</xdr:rowOff>
    </xdr:from>
    <xdr:to>
      <xdr:col>65</xdr:col>
      <xdr:colOff>53975</xdr:colOff>
      <xdr:row>79</xdr:row>
      <xdr:rowOff>166370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151147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福井県美浜町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40696</xdr:rowOff>
    </xdr:from>
    <xdr:to>
      <xdr:col>29</xdr:col>
      <xdr:colOff>127000</xdr:colOff>
      <xdr:row>14</xdr:row>
      <xdr:rowOff>71968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88621"/>
          <a:ext cx="647700" cy="31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99224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71968</xdr:rowOff>
    </xdr:from>
    <xdr:to>
      <xdr:col>26</xdr:col>
      <xdr:colOff>50800</xdr:colOff>
      <xdr:row>14</xdr:row>
      <xdr:rowOff>128067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19893"/>
          <a:ext cx="698500" cy="56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36466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2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128067</xdr:rowOff>
    </xdr:from>
    <xdr:to>
      <xdr:col>22</xdr:col>
      <xdr:colOff>114300</xdr:colOff>
      <xdr:row>14</xdr:row>
      <xdr:rowOff>158455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75992"/>
          <a:ext cx="698500" cy="30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65468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158455</xdr:rowOff>
    </xdr:from>
    <xdr:to>
      <xdr:col>18</xdr:col>
      <xdr:colOff>177800</xdr:colOff>
      <xdr:row>15</xdr:row>
      <xdr:rowOff>19726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06380"/>
          <a:ext cx="698500" cy="32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79077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103088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9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161346</xdr:rowOff>
    </xdr:from>
    <xdr:to>
      <xdr:col>29</xdr:col>
      <xdr:colOff>177800</xdr:colOff>
      <xdr:row>14</xdr:row>
      <xdr:rowOff>91496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37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6423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8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21168</xdr:rowOff>
    </xdr:from>
    <xdr:to>
      <xdr:col>26</xdr:col>
      <xdr:colOff>101600</xdr:colOff>
      <xdr:row>14</xdr:row>
      <xdr:rowOff>122768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69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132945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37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77267</xdr:rowOff>
    </xdr:from>
    <xdr:to>
      <xdr:col>22</xdr:col>
      <xdr:colOff>165100</xdr:colOff>
      <xdr:row>15</xdr:row>
      <xdr:rowOff>7417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25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17594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9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107655</xdr:rowOff>
    </xdr:from>
    <xdr:to>
      <xdr:col>19</xdr:col>
      <xdr:colOff>38100</xdr:colOff>
      <xdr:row>15</xdr:row>
      <xdr:rowOff>37805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55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47982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2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140376</xdr:rowOff>
    </xdr:from>
    <xdr:to>
      <xdr:col>15</xdr:col>
      <xdr:colOff>101600</xdr:colOff>
      <xdr:row>15</xdr:row>
      <xdr:rowOff>70526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88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80703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5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94653</xdr:rowOff>
    </xdr:from>
    <xdr:to>
      <xdr:col>29</xdr:col>
      <xdr:colOff>127000</xdr:colOff>
      <xdr:row>36</xdr:row>
      <xdr:rowOff>167446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047903"/>
          <a:ext cx="647700" cy="72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94653</xdr:rowOff>
    </xdr:from>
    <xdr:to>
      <xdr:col>26</xdr:col>
      <xdr:colOff>50800</xdr:colOff>
      <xdr:row>36</xdr:row>
      <xdr:rowOff>167789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047903"/>
          <a:ext cx="698500" cy="73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8583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33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131915</xdr:rowOff>
    </xdr:from>
    <xdr:to>
      <xdr:col>22</xdr:col>
      <xdr:colOff>114300</xdr:colOff>
      <xdr:row>36</xdr:row>
      <xdr:rowOff>167789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085165"/>
          <a:ext cx="698500" cy="35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131915</xdr:rowOff>
    </xdr:from>
    <xdr:to>
      <xdr:col>18</xdr:col>
      <xdr:colOff>177800</xdr:colOff>
      <xdr:row>36</xdr:row>
      <xdr:rowOff>153012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085165"/>
          <a:ext cx="698500" cy="21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22396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47820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116646</xdr:rowOff>
    </xdr:from>
    <xdr:to>
      <xdr:col>29</xdr:col>
      <xdr:colOff>177800</xdr:colOff>
      <xdr:row>37</xdr:row>
      <xdr:rowOff>46796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69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88723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4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43853</xdr:rowOff>
    </xdr:from>
    <xdr:to>
      <xdr:col>26</xdr:col>
      <xdr:colOff>101600</xdr:colOff>
      <xdr:row>36</xdr:row>
      <xdr:rowOff>145453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97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155630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765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116989</xdr:rowOff>
    </xdr:from>
    <xdr:to>
      <xdr:col>22</xdr:col>
      <xdr:colOff>165100</xdr:colOff>
      <xdr:row>37</xdr:row>
      <xdr:rowOff>47139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70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31916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5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81115</xdr:rowOff>
    </xdr:from>
    <xdr:to>
      <xdr:col>19</xdr:col>
      <xdr:colOff>38100</xdr:colOff>
      <xdr:row>37</xdr:row>
      <xdr:rowOff>11265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34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192892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80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102212</xdr:rowOff>
    </xdr:from>
    <xdr:to>
      <xdr:col>15</xdr:col>
      <xdr:colOff>101600</xdr:colOff>
      <xdr:row>37</xdr:row>
      <xdr:rowOff>32362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55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213989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824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9,282
9,193
152.35
11,863,394
11,122,439
604,513
4,027,631
6,132,393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160975</xdr:rowOff>
    </xdr:from>
    <xdr:to>
      <xdr:col>24</xdr:col>
      <xdr:colOff>63500</xdr:colOff>
      <xdr:row>34</xdr:row>
      <xdr:rowOff>155138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18825"/>
          <a:ext cx="838200" cy="16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23329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4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155138</xdr:rowOff>
    </xdr:from>
    <xdr:to>
      <xdr:col>19</xdr:col>
      <xdr:colOff>177800</xdr:colOff>
      <xdr:row>35</xdr:row>
      <xdr:rowOff>18664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84438"/>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64584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10160</xdr:rowOff>
    </xdr:from>
    <xdr:to>
      <xdr:col>15</xdr:col>
      <xdr:colOff>50800</xdr:colOff>
      <xdr:row>35</xdr:row>
      <xdr:rowOff>18664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010910"/>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91452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10160</xdr:rowOff>
    </xdr:from>
    <xdr:to>
      <xdr:col>10</xdr:col>
      <xdr:colOff>114300</xdr:colOff>
      <xdr:row>35</xdr:row>
      <xdr:rowOff>59583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10910"/>
          <a:ext cx="889000" cy="4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87208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98752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110175</xdr:rowOff>
    </xdr:from>
    <xdr:to>
      <xdr:col>24</xdr:col>
      <xdr:colOff>114300</xdr:colOff>
      <xdr:row>34</xdr:row>
      <xdr:rowOff>40325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6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133052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1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104338</xdr:rowOff>
    </xdr:from>
    <xdr:to>
      <xdr:col>20</xdr:col>
      <xdr:colOff>38100</xdr:colOff>
      <xdr:row>35</xdr:row>
      <xdr:rowOff>34488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3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51015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0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139314</xdr:rowOff>
    </xdr:from>
    <xdr:to>
      <xdr:col>15</xdr:col>
      <xdr:colOff>101600</xdr:colOff>
      <xdr:row>35</xdr:row>
      <xdr:rowOff>69464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85991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4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130810</xdr:rowOff>
    </xdr:from>
    <xdr:to>
      <xdr:col>10</xdr:col>
      <xdr:colOff>165100</xdr:colOff>
      <xdr:row>35</xdr:row>
      <xdr:rowOff>60960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77487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3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8783</xdr:rowOff>
    </xdr:from>
    <xdr:to>
      <xdr:col>6</xdr:col>
      <xdr:colOff>38100</xdr:colOff>
      <xdr:row>35</xdr:row>
      <xdr:rowOff>110383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0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126910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8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93830</xdr:rowOff>
    </xdr:from>
    <xdr:to>
      <xdr:col>24</xdr:col>
      <xdr:colOff>63500</xdr:colOff>
      <xdr:row>56</xdr:row>
      <xdr:rowOff>95176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695030"/>
          <a:ext cx="838200" cy="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116888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718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57205</xdr:rowOff>
    </xdr:from>
    <xdr:to>
      <xdr:col>19</xdr:col>
      <xdr:colOff>177800</xdr:colOff>
      <xdr:row>56</xdr:row>
      <xdr:rowOff>95176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9658405"/>
          <a:ext cx="889000" cy="3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69045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4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57205</xdr:rowOff>
    </xdr:from>
    <xdr:to>
      <xdr:col>15</xdr:col>
      <xdr:colOff>50800</xdr:colOff>
      <xdr:row>56</xdr:row>
      <xdr:rowOff>82544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658405"/>
          <a:ext cx="889000" cy="2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86582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5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82544</xdr:rowOff>
    </xdr:from>
    <xdr:to>
      <xdr:col>10</xdr:col>
      <xdr:colOff>114300</xdr:colOff>
      <xdr:row>56</xdr:row>
      <xdr:rowOff>140572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683744"/>
          <a:ext cx="889000" cy="5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83688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85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101751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87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43030</xdr:rowOff>
    </xdr:from>
    <xdr:to>
      <xdr:col>24</xdr:col>
      <xdr:colOff>114300</xdr:colOff>
      <xdr:row>56</xdr:row>
      <xdr:rowOff>144630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64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65907</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49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44376</xdr:rowOff>
    </xdr:from>
    <xdr:to>
      <xdr:col>20</xdr:col>
      <xdr:colOff>38100</xdr:colOff>
      <xdr:row>56</xdr:row>
      <xdr:rowOff>145976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64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162503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42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6405</xdr:rowOff>
    </xdr:from>
    <xdr:to>
      <xdr:col>15</xdr:col>
      <xdr:colOff>101600</xdr:colOff>
      <xdr:row>56</xdr:row>
      <xdr:rowOff>108005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60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124532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38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31744</xdr:rowOff>
    </xdr:from>
    <xdr:to>
      <xdr:col>10</xdr:col>
      <xdr:colOff>165100</xdr:colOff>
      <xdr:row>56</xdr:row>
      <xdr:rowOff>133344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6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149871</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40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89772</xdr:rowOff>
    </xdr:from>
    <xdr:to>
      <xdr:col>6</xdr:col>
      <xdr:colOff>38100</xdr:colOff>
      <xdr:row>57</xdr:row>
      <xdr:rowOff>19922</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69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36449</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466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32006</xdr:rowOff>
    </xdr:from>
    <xdr:to>
      <xdr:col>24</xdr:col>
      <xdr:colOff>63500</xdr:colOff>
      <xdr:row>77</xdr:row>
      <xdr:rowOff>131676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233656"/>
          <a:ext cx="838200" cy="9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3844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106462</xdr:rowOff>
    </xdr:from>
    <xdr:to>
      <xdr:col>19</xdr:col>
      <xdr:colOff>177800</xdr:colOff>
      <xdr:row>77</xdr:row>
      <xdr:rowOff>131676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308112"/>
          <a:ext cx="889000" cy="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40717</xdr:rowOff>
    </xdr:from>
    <xdr:to>
      <xdr:col>15</xdr:col>
      <xdr:colOff>50800</xdr:colOff>
      <xdr:row>77</xdr:row>
      <xdr:rowOff>106462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242367"/>
          <a:ext cx="889000" cy="6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40717</xdr:rowOff>
    </xdr:from>
    <xdr:to>
      <xdr:col>10</xdr:col>
      <xdr:colOff>114300</xdr:colOff>
      <xdr:row>77</xdr:row>
      <xdr:rowOff>89613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242367"/>
          <a:ext cx="889000" cy="4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136844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139656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3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152656</xdr:rowOff>
    </xdr:from>
    <xdr:to>
      <xdr:col>24</xdr:col>
      <xdr:colOff>114300</xdr:colOff>
      <xdr:row>77</xdr:row>
      <xdr:rowOff>82806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18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4083</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03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80876</xdr:rowOff>
    </xdr:from>
    <xdr:to>
      <xdr:col>20</xdr:col>
      <xdr:colOff>38100</xdr:colOff>
      <xdr:row>78</xdr:row>
      <xdr:rowOff>11026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2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2153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37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55662</xdr:rowOff>
    </xdr:from>
    <xdr:to>
      <xdr:col>15</xdr:col>
      <xdr:colOff>101600</xdr:colOff>
      <xdr:row>77</xdr:row>
      <xdr:rowOff>157262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25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148389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35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161367</xdr:rowOff>
    </xdr:from>
    <xdr:to>
      <xdr:col>10</xdr:col>
      <xdr:colOff>165100</xdr:colOff>
      <xdr:row>77</xdr:row>
      <xdr:rowOff>91517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19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108043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96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38813</xdr:rowOff>
    </xdr:from>
    <xdr:to>
      <xdr:col>6</xdr:col>
      <xdr:colOff>38100</xdr:colOff>
      <xdr:row>77</xdr:row>
      <xdr:rowOff>140413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156940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01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69025</xdr:rowOff>
    </xdr:from>
    <xdr:to>
      <xdr:col>24</xdr:col>
      <xdr:colOff>63500</xdr:colOff>
      <xdr:row>96</xdr:row>
      <xdr:rowOff>84443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28225"/>
          <a:ext cx="838200" cy="1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84443</xdr:rowOff>
    </xdr:from>
    <xdr:to>
      <xdr:col>19</xdr:col>
      <xdr:colOff>177800</xdr:colOff>
      <xdr:row>96</xdr:row>
      <xdr:rowOff>95390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43643"/>
          <a:ext cx="889000" cy="1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95390</xdr:rowOff>
    </xdr:from>
    <xdr:to>
      <xdr:col>15</xdr:col>
      <xdr:colOff>50800</xdr:colOff>
      <xdr:row>96</xdr:row>
      <xdr:rowOff>100736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554590"/>
          <a:ext cx="889000" cy="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100736</xdr:rowOff>
    </xdr:from>
    <xdr:to>
      <xdr:col>10</xdr:col>
      <xdr:colOff>114300</xdr:colOff>
      <xdr:row>96</xdr:row>
      <xdr:rowOff>106235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559936"/>
          <a:ext cx="889000" cy="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18225</xdr:rowOff>
    </xdr:from>
    <xdr:to>
      <xdr:col>24</xdr:col>
      <xdr:colOff>114300</xdr:colOff>
      <xdr:row>96</xdr:row>
      <xdr:rowOff>119825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168102</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5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33643</xdr:rowOff>
    </xdr:from>
    <xdr:to>
      <xdr:col>20</xdr:col>
      <xdr:colOff>38100</xdr:colOff>
      <xdr:row>96</xdr:row>
      <xdr:rowOff>135243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126370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58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44590</xdr:rowOff>
    </xdr:from>
    <xdr:to>
      <xdr:col>15</xdr:col>
      <xdr:colOff>101600</xdr:colOff>
      <xdr:row>96</xdr:row>
      <xdr:rowOff>146190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137317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59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49936</xdr:rowOff>
    </xdr:from>
    <xdr:to>
      <xdr:col>10</xdr:col>
      <xdr:colOff>165100</xdr:colOff>
      <xdr:row>96</xdr:row>
      <xdr:rowOff>151536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0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142663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60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55435</xdr:rowOff>
    </xdr:from>
    <xdr:to>
      <xdr:col>6</xdr:col>
      <xdr:colOff>38100</xdr:colOff>
      <xdr:row>96</xdr:row>
      <xdr:rowOff>157035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1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148162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0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130693</xdr:rowOff>
    </xdr:from>
    <xdr:to>
      <xdr:col>55</xdr:col>
      <xdr:colOff>0</xdr:colOff>
      <xdr:row>38</xdr:row>
      <xdr:rowOff>38229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959993"/>
          <a:ext cx="838200" cy="59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138376</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96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7675</xdr:rowOff>
    </xdr:from>
    <xdr:to>
      <xdr:col>50</xdr:col>
      <xdr:colOff>114300</xdr:colOff>
      <xdr:row>38</xdr:row>
      <xdr:rowOff>38229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522775"/>
          <a:ext cx="889000" cy="3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23214</xdr:rowOff>
    </xdr:from>
    <xdr:to>
      <xdr:col>50</xdr:col>
      <xdr:colOff>165100</xdr:colOff>
      <xdr:row>38</xdr:row>
      <xdr:rowOff>124814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5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115941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3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7675</xdr:rowOff>
    </xdr:from>
    <xdr:to>
      <xdr:col>45</xdr:col>
      <xdr:colOff>177800</xdr:colOff>
      <xdr:row>38</xdr:row>
      <xdr:rowOff>22502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522775"/>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26396</xdr:rowOff>
    </xdr:from>
    <xdr:to>
      <xdr:col>46</xdr:col>
      <xdr:colOff>38100</xdr:colOff>
      <xdr:row>38</xdr:row>
      <xdr:rowOff>127996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54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119123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63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2261</xdr:rowOff>
    </xdr:from>
    <xdr:to>
      <xdr:col>41</xdr:col>
      <xdr:colOff>50800</xdr:colOff>
      <xdr:row>38</xdr:row>
      <xdr:rowOff>22502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517361"/>
          <a:ext cx="889000" cy="2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14568</xdr:rowOff>
    </xdr:from>
    <xdr:to>
      <xdr:col>41</xdr:col>
      <xdr:colOff>101600</xdr:colOff>
      <xdr:row>38</xdr:row>
      <xdr:rowOff>116168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5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107295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62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42700</xdr:rowOff>
    </xdr:from>
    <xdr:to>
      <xdr:col>36</xdr:col>
      <xdr:colOff>165100</xdr:colOff>
      <xdr:row>38</xdr:row>
      <xdr:rowOff>144300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5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135427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65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79893</xdr:rowOff>
    </xdr:from>
    <xdr:to>
      <xdr:col>55</xdr:col>
      <xdr:colOff>50800</xdr:colOff>
      <xdr:row>35</xdr:row>
      <xdr:rowOff>10043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102770</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76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158879</xdr:rowOff>
    </xdr:from>
    <xdr:to>
      <xdr:col>50</xdr:col>
      <xdr:colOff>165100</xdr:colOff>
      <xdr:row>38</xdr:row>
      <xdr:rowOff>89029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50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105556</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27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128324</xdr:rowOff>
    </xdr:from>
    <xdr:to>
      <xdr:col>46</xdr:col>
      <xdr:colOff>38100</xdr:colOff>
      <xdr:row>38</xdr:row>
      <xdr:rowOff>58474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75001</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24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143151</xdr:rowOff>
    </xdr:from>
    <xdr:to>
      <xdr:col>41</xdr:col>
      <xdr:colOff>101600</xdr:colOff>
      <xdr:row>38</xdr:row>
      <xdr:rowOff>73301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8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89828</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262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122911</xdr:rowOff>
    </xdr:from>
    <xdr:to>
      <xdr:col>36</xdr:col>
      <xdr:colOff>165100</xdr:colOff>
      <xdr:row>38</xdr:row>
      <xdr:rowOff>53061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6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69588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241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92664</xdr:rowOff>
    </xdr:from>
    <xdr:to>
      <xdr:col>55</xdr:col>
      <xdr:colOff>0</xdr:colOff>
      <xdr:row>57</xdr:row>
      <xdr:rowOff>8651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693864"/>
          <a:ext cx="838200" cy="8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164660</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93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8651</xdr:rowOff>
    </xdr:from>
    <xdr:to>
      <xdr:col>50</xdr:col>
      <xdr:colOff>114300</xdr:colOff>
      <xdr:row>57</xdr:row>
      <xdr:rowOff>171048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781301"/>
          <a:ext cx="889000" cy="16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75265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1001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63591</xdr:rowOff>
    </xdr:from>
    <xdr:to>
      <xdr:col>45</xdr:col>
      <xdr:colOff>177800</xdr:colOff>
      <xdr:row>57</xdr:row>
      <xdr:rowOff>171048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836241"/>
          <a:ext cx="889000" cy="10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113947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1005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95</xdr:rowOff>
    </xdr:from>
    <xdr:to>
      <xdr:col>41</xdr:col>
      <xdr:colOff>50800</xdr:colOff>
      <xdr:row>57</xdr:row>
      <xdr:rowOff>63591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601295"/>
          <a:ext cx="889000" cy="23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122579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1006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116505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1006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41864</xdr:rowOff>
    </xdr:from>
    <xdr:to>
      <xdr:col>55</xdr:col>
      <xdr:colOff>50800</xdr:colOff>
      <xdr:row>56</xdr:row>
      <xdr:rowOff>143464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64741</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494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129301</xdr:rowOff>
    </xdr:from>
    <xdr:to>
      <xdr:col>50</xdr:col>
      <xdr:colOff>165100</xdr:colOff>
      <xdr:row>57</xdr:row>
      <xdr:rowOff>59451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3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75978</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505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120248</xdr:rowOff>
    </xdr:from>
    <xdr:to>
      <xdr:col>46</xdr:col>
      <xdr:colOff>38100</xdr:colOff>
      <xdr:row>58</xdr:row>
      <xdr:rowOff>50398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9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66925</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66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12791</xdr:rowOff>
    </xdr:from>
    <xdr:to>
      <xdr:col>41</xdr:col>
      <xdr:colOff>101600</xdr:colOff>
      <xdr:row>57</xdr:row>
      <xdr:rowOff>114391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8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130918</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56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120745</xdr:rowOff>
    </xdr:from>
    <xdr:to>
      <xdr:col>36</xdr:col>
      <xdr:colOff>165100</xdr:colOff>
      <xdr:row>56</xdr:row>
      <xdr:rowOff>50895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55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67422</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32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2859</xdr:rowOff>
    </xdr:from>
    <xdr:to>
      <xdr:col>55</xdr:col>
      <xdr:colOff>0</xdr:colOff>
      <xdr:row>79</xdr:row>
      <xdr:rowOff>31682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547409"/>
          <a:ext cx="838200" cy="2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134188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50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2859</xdr:rowOff>
    </xdr:from>
    <xdr:to>
      <xdr:col>50</xdr:col>
      <xdr:colOff>114300</xdr:colOff>
      <xdr:row>79</xdr:row>
      <xdr:rowOff>55990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547409"/>
          <a:ext cx="889000" cy="5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57866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60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50470</xdr:rowOff>
    </xdr:from>
    <xdr:to>
      <xdr:col>45</xdr:col>
      <xdr:colOff>177800</xdr:colOff>
      <xdr:row>79</xdr:row>
      <xdr:rowOff>55990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595020"/>
          <a:ext cx="889000" cy="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43115</xdr:rowOff>
    </xdr:from>
    <xdr:to>
      <xdr:col>41</xdr:col>
      <xdr:colOff>50800</xdr:colOff>
      <xdr:row>79</xdr:row>
      <xdr:rowOff>50470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16215"/>
          <a:ext cx="889000" cy="17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70544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61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152332</xdr:rowOff>
    </xdr:from>
    <xdr:to>
      <xdr:col>55</xdr:col>
      <xdr:colOff>50800</xdr:colOff>
      <xdr:row>79</xdr:row>
      <xdr:rowOff>82482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2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111709</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1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123509</xdr:rowOff>
    </xdr:from>
    <xdr:to>
      <xdr:col>50</xdr:col>
      <xdr:colOff>165100</xdr:colOff>
      <xdr:row>79</xdr:row>
      <xdr:rowOff>53659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9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70186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27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5190</xdr:rowOff>
    </xdr:from>
    <xdr:to>
      <xdr:col>46</xdr:col>
      <xdr:colOff>38100</xdr:colOff>
      <xdr:row>79</xdr:row>
      <xdr:rowOff>106790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97917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6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171120</xdr:rowOff>
    </xdr:from>
    <xdr:to>
      <xdr:col>41</xdr:col>
      <xdr:colOff>101600</xdr:colOff>
      <xdr:row>79</xdr:row>
      <xdr:rowOff>101270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92397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63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163765</xdr:rowOff>
    </xdr:from>
    <xdr:to>
      <xdr:col>36</xdr:col>
      <xdr:colOff>165100</xdr:colOff>
      <xdr:row>78</xdr:row>
      <xdr:rowOff>93915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6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110442</xdr:rowOff>
    </xdr:from>
    <xdr:ext cx="599010"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672795" y="13140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49746</xdr:rowOff>
    </xdr:from>
    <xdr:to>
      <xdr:col>55</xdr:col>
      <xdr:colOff>0</xdr:colOff>
      <xdr:row>93</xdr:row>
      <xdr:rowOff>103724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5994596"/>
          <a:ext cx="838200" cy="5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51919</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39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49746</xdr:rowOff>
    </xdr:from>
    <xdr:to>
      <xdr:col>50</xdr:col>
      <xdr:colOff>114300</xdr:colOff>
      <xdr:row>95</xdr:row>
      <xdr:rowOff>83658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5994596"/>
          <a:ext cx="889000" cy="37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134569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42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117458</xdr:rowOff>
    </xdr:from>
    <xdr:to>
      <xdr:col>45</xdr:col>
      <xdr:colOff>177800</xdr:colOff>
      <xdr:row>95</xdr:row>
      <xdr:rowOff>83658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233758"/>
          <a:ext cx="889000" cy="13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31723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9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19558</xdr:rowOff>
    </xdr:from>
    <xdr:to>
      <xdr:col>41</xdr:col>
      <xdr:colOff>50800</xdr:colOff>
      <xdr:row>94</xdr:row>
      <xdr:rowOff>117458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135858"/>
          <a:ext cx="889000" cy="9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73848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63498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52924</xdr:rowOff>
    </xdr:from>
    <xdr:to>
      <xdr:col>55</xdr:col>
      <xdr:colOff>50800</xdr:colOff>
      <xdr:row>93</xdr:row>
      <xdr:rowOff>154524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599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75801</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584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170396</xdr:rowOff>
    </xdr:from>
    <xdr:to>
      <xdr:col>50</xdr:col>
      <xdr:colOff>165100</xdr:colOff>
      <xdr:row>93</xdr:row>
      <xdr:rowOff>100546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594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117073</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39795" y="15719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32858</xdr:rowOff>
    </xdr:from>
    <xdr:to>
      <xdr:col>46</xdr:col>
      <xdr:colOff>38100</xdr:colOff>
      <xdr:row>95</xdr:row>
      <xdr:rowOff>134458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32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150985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09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66658</xdr:rowOff>
    </xdr:from>
    <xdr:to>
      <xdr:col>41</xdr:col>
      <xdr:colOff>101600</xdr:colOff>
      <xdr:row>94</xdr:row>
      <xdr:rowOff>168258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18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13335</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61795" y="1595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140208</xdr:rowOff>
    </xdr:from>
    <xdr:to>
      <xdr:col>36</xdr:col>
      <xdr:colOff>165100</xdr:colOff>
      <xdr:row>94</xdr:row>
      <xdr:rowOff>70358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08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86885</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672795" y="1586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153490</xdr:rowOff>
    </xdr:from>
    <xdr:to>
      <xdr:col>81</xdr:col>
      <xdr:colOff>50800</xdr:colOff>
      <xdr:row>38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497140"/>
          <a:ext cx="889000" cy="4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153490</xdr:rowOff>
    </xdr:from>
    <xdr:to>
      <xdr:col>76</xdr:col>
      <xdr:colOff>114300</xdr:colOff>
      <xdr:row>38</xdr:row>
      <xdr:rowOff>4003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497140"/>
          <a:ext cx="889000" cy="2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4003</xdr:rowOff>
    </xdr:from>
    <xdr:to>
      <xdr:col>71</xdr:col>
      <xdr:colOff>177800</xdr:colOff>
      <xdr:row>38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519103"/>
          <a:ext cx="889000" cy="2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102690</xdr:rowOff>
    </xdr:from>
    <xdr:to>
      <xdr:col>76</xdr:col>
      <xdr:colOff>165100</xdr:colOff>
      <xdr:row>38</xdr:row>
      <xdr:rowOff>32840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4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23968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53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124653</xdr:rowOff>
    </xdr:from>
    <xdr:to>
      <xdr:col>72</xdr:col>
      <xdr:colOff>38100</xdr:colOff>
      <xdr:row>38</xdr:row>
      <xdr:rowOff>54803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6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45930</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56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159561</xdr:rowOff>
    </xdr:from>
    <xdr:to>
      <xdr:col>85</xdr:col>
      <xdr:colOff>127000</xdr:colOff>
      <xdr:row>77</xdr:row>
      <xdr:rowOff>110722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5481300" y="13189761"/>
          <a:ext cx="838200" cy="12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159561</xdr:rowOff>
    </xdr:from>
    <xdr:to>
      <xdr:col>81</xdr:col>
      <xdr:colOff>50800</xdr:colOff>
      <xdr:row>77</xdr:row>
      <xdr:rowOff>12694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189761"/>
          <a:ext cx="889000" cy="2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12694</xdr:rowOff>
    </xdr:from>
    <xdr:to>
      <xdr:col>76</xdr:col>
      <xdr:colOff>114300</xdr:colOff>
      <xdr:row>77</xdr:row>
      <xdr:rowOff>43588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214344"/>
          <a:ext cx="889000" cy="3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43588</xdr:rowOff>
    </xdr:from>
    <xdr:to>
      <xdr:col>71</xdr:col>
      <xdr:colOff>177800</xdr:colOff>
      <xdr:row>77</xdr:row>
      <xdr:rowOff>116342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3245238"/>
          <a:ext cx="889000" cy="7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59922</xdr:rowOff>
    </xdr:from>
    <xdr:to>
      <xdr:col>85</xdr:col>
      <xdr:colOff>177800</xdr:colOff>
      <xdr:row>77</xdr:row>
      <xdr:rowOff>161522</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26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38349</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323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108761</xdr:rowOff>
    </xdr:from>
    <xdr:to>
      <xdr:col>81</xdr:col>
      <xdr:colOff>101600</xdr:colOff>
      <xdr:row>77</xdr:row>
      <xdr:rowOff>38911</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13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30038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23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133344</xdr:rowOff>
    </xdr:from>
    <xdr:to>
      <xdr:col>76</xdr:col>
      <xdr:colOff>165100</xdr:colOff>
      <xdr:row>77</xdr:row>
      <xdr:rowOff>63494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16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54621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2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164238</xdr:rowOff>
    </xdr:from>
    <xdr:to>
      <xdr:col>72</xdr:col>
      <xdr:colOff>38100</xdr:colOff>
      <xdr:row>77</xdr:row>
      <xdr:rowOff>94388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19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85515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28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65542</xdr:rowOff>
    </xdr:from>
    <xdr:to>
      <xdr:col>67</xdr:col>
      <xdr:colOff>101600</xdr:colOff>
      <xdr:row>77</xdr:row>
      <xdr:rowOff>167142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26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158269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35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25468</xdr:rowOff>
    </xdr:from>
    <xdr:to>
      <xdr:col>85</xdr:col>
      <xdr:colOff>127000</xdr:colOff>
      <xdr:row>98</xdr:row>
      <xdr:rowOff>47146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827568"/>
          <a:ext cx="838200" cy="2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29278</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8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151806</xdr:rowOff>
    </xdr:from>
    <xdr:to>
      <xdr:col>81</xdr:col>
      <xdr:colOff>50800</xdr:colOff>
      <xdr:row>98</xdr:row>
      <xdr:rowOff>47146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782456"/>
          <a:ext cx="889000" cy="6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151750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95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151806</xdr:rowOff>
    </xdr:from>
    <xdr:to>
      <xdr:col>76</xdr:col>
      <xdr:colOff>114300</xdr:colOff>
      <xdr:row>98</xdr:row>
      <xdr:rowOff>43560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782456"/>
          <a:ext cx="889000" cy="6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152382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9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43560</xdr:rowOff>
    </xdr:from>
    <xdr:to>
      <xdr:col>71</xdr:col>
      <xdr:colOff>177800</xdr:colOff>
      <xdr:row>98</xdr:row>
      <xdr:rowOff>97706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845660"/>
          <a:ext cx="889000" cy="5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134464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93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150426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95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146118</xdr:rowOff>
    </xdr:from>
    <xdr:to>
      <xdr:col>85</xdr:col>
      <xdr:colOff>177800</xdr:colOff>
      <xdr:row>98</xdr:row>
      <xdr:rowOff>76268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77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168995</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62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167796</xdr:rowOff>
    </xdr:from>
    <xdr:to>
      <xdr:col>81</xdr:col>
      <xdr:colOff>101600</xdr:colOff>
      <xdr:row>98</xdr:row>
      <xdr:rowOff>97946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79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114473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57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101006</xdr:rowOff>
    </xdr:from>
    <xdr:to>
      <xdr:col>76</xdr:col>
      <xdr:colOff>165100</xdr:colOff>
      <xdr:row>98</xdr:row>
      <xdr:rowOff>31156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73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47683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50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164210</xdr:rowOff>
    </xdr:from>
    <xdr:to>
      <xdr:col>72</xdr:col>
      <xdr:colOff>38100</xdr:colOff>
      <xdr:row>98</xdr:row>
      <xdr:rowOff>94360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79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110887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7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46906</xdr:rowOff>
    </xdr:from>
    <xdr:to>
      <xdr:col>67</xdr:col>
      <xdr:colOff>101600</xdr:colOff>
      <xdr:row>98</xdr:row>
      <xdr:rowOff>148506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84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165033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62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127859</xdr:rowOff>
    </xdr:from>
    <xdr:to>
      <xdr:col>116</xdr:col>
      <xdr:colOff>63500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1323300" y="6642959"/>
          <a:ext cx="8382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77059</xdr:rowOff>
    </xdr:from>
    <xdr:to>
      <xdr:col>116</xdr:col>
      <xdr:colOff>114300</xdr:colOff>
      <xdr:row>39</xdr:row>
      <xdr:rowOff>7209</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59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163436</xdr:rowOff>
    </xdr:from>
    <xdr:ext cx="378565"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07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82397</xdr:rowOff>
    </xdr:from>
    <xdr:to>
      <xdr:col>116</xdr:col>
      <xdr:colOff>63500</xdr:colOff>
      <xdr:row>58</xdr:row>
      <xdr:rowOff>87637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026497"/>
          <a:ext cx="838200" cy="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76585</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10020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82397</xdr:rowOff>
    </xdr:from>
    <xdr:to>
      <xdr:col>111</xdr:col>
      <xdr:colOff>177800</xdr:colOff>
      <xdr:row>58</xdr:row>
      <xdr:rowOff>85636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10026497"/>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23645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10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85636</xdr:rowOff>
    </xdr:from>
    <xdr:to>
      <xdr:col>107</xdr:col>
      <xdr:colOff>50800</xdr:colOff>
      <xdr:row>58</xdr:row>
      <xdr:rowOff>87388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10029736"/>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42695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1015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87388</xdr:rowOff>
    </xdr:from>
    <xdr:to>
      <xdr:col>102</xdr:col>
      <xdr:colOff>114300</xdr:colOff>
      <xdr:row>58</xdr:row>
      <xdr:rowOff>89446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10031488"/>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42315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101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37266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1015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36837</xdr:rowOff>
    </xdr:from>
    <xdr:to>
      <xdr:col>116</xdr:col>
      <xdr:colOff>114300</xdr:colOff>
      <xdr:row>58</xdr:row>
      <xdr:rowOff>138437</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9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59714</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83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31597</xdr:rowOff>
    </xdr:from>
    <xdr:to>
      <xdr:col>112</xdr:col>
      <xdr:colOff>38100</xdr:colOff>
      <xdr:row>58</xdr:row>
      <xdr:rowOff>133197</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97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149724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75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34836</xdr:rowOff>
    </xdr:from>
    <xdr:to>
      <xdr:col>107</xdr:col>
      <xdr:colOff>101600</xdr:colOff>
      <xdr:row>58</xdr:row>
      <xdr:rowOff>136436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97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152963</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75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36588</xdr:rowOff>
    </xdr:from>
    <xdr:to>
      <xdr:col>102</xdr:col>
      <xdr:colOff>165100</xdr:colOff>
      <xdr:row>58</xdr:row>
      <xdr:rowOff>138188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98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154715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5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38646</xdr:rowOff>
    </xdr:from>
    <xdr:to>
      <xdr:col>98</xdr:col>
      <xdr:colOff>38100</xdr:colOff>
      <xdr:row>58</xdr:row>
      <xdr:rowOff>140246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98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156773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5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103695</xdr:rowOff>
    </xdr:from>
    <xdr:to>
      <xdr:col>116</xdr:col>
      <xdr:colOff>63500</xdr:colOff>
      <xdr:row>74</xdr:row>
      <xdr:rowOff>104316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790995"/>
          <a:ext cx="8382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134045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2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103695</xdr:rowOff>
    </xdr:from>
    <xdr:to>
      <xdr:col>111</xdr:col>
      <xdr:colOff>177800</xdr:colOff>
      <xdr:row>74</xdr:row>
      <xdr:rowOff>146395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790995"/>
          <a:ext cx="889000" cy="4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55146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8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97670</xdr:rowOff>
    </xdr:from>
    <xdr:to>
      <xdr:col>107</xdr:col>
      <xdr:colOff>50800</xdr:colOff>
      <xdr:row>74</xdr:row>
      <xdr:rowOff>146395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784970"/>
          <a:ext cx="889000" cy="4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97192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1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112856</xdr:rowOff>
    </xdr:from>
    <xdr:to>
      <xdr:col>102</xdr:col>
      <xdr:colOff>114300</xdr:colOff>
      <xdr:row>74</xdr:row>
      <xdr:rowOff>97670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114356"/>
          <a:ext cx="889000" cy="67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108410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1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89109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11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53516</xdr:rowOff>
    </xdr:from>
    <xdr:to>
      <xdr:col>116</xdr:col>
      <xdr:colOff>114300</xdr:colOff>
      <xdr:row>74</xdr:row>
      <xdr:rowOff>155116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74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76393</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59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52895</xdr:rowOff>
    </xdr:from>
    <xdr:to>
      <xdr:col>112</xdr:col>
      <xdr:colOff>38100</xdr:colOff>
      <xdr:row>74</xdr:row>
      <xdr:rowOff>154495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7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171022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51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95595</xdr:rowOff>
    </xdr:from>
    <xdr:to>
      <xdr:col>107</xdr:col>
      <xdr:colOff>101600</xdr:colOff>
      <xdr:row>75</xdr:row>
      <xdr:rowOff>25745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7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42272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55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46870</xdr:rowOff>
    </xdr:from>
    <xdr:to>
      <xdr:col>102</xdr:col>
      <xdr:colOff>165100</xdr:colOff>
      <xdr:row>74</xdr:row>
      <xdr:rowOff>148470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73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164997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5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62056</xdr:rowOff>
    </xdr:from>
    <xdr:to>
      <xdr:col>98</xdr:col>
      <xdr:colOff>38100</xdr:colOff>
      <xdr:row>70</xdr:row>
      <xdr:rowOff>163656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06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8733</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183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人件費について、前年度と比較すると大きく増加しているが、これは会計年度任用職員制度の導入により、非常勤職員の賃金等の支出が物件費から給料、手当等を支出する人件費へ費目が変更されたことによる増加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・物件費が住民一人当たり１５</a:t>
          </a:r>
          <a:r>
            <a:rPr kumimoji="1" lang="ja-JP" altLang="en-US" sz="1100" b="0" i="0" baseline="0">
              <a:solidFill>
                <a:schemeClr val="dk1"/>
              </a:solidFill>
              <a:effectLst/>
              <a:latin typeface="+mn-lt"/>
              <a:ea typeface="+mn-ea"/>
              <a:cs typeface="+mn-cs"/>
            </a:rPr>
            <a:t>９</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０４６</a:t>
          </a:r>
          <a:r>
            <a:rPr kumimoji="1" lang="ja-JP" altLang="ja-JP" sz="1100" b="0" i="0" baseline="0">
              <a:solidFill>
                <a:schemeClr val="dk1"/>
              </a:solidFill>
              <a:effectLst/>
              <a:latin typeface="+mn-lt"/>
              <a:ea typeface="+mn-ea"/>
              <a:cs typeface="+mn-cs"/>
            </a:rPr>
            <a:t>円となって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次年度以降も、北陸新幹線敦賀開業に向けた道の駅や</a:t>
          </a:r>
          <a:r>
            <a:rPr kumimoji="1" lang="ja-JP" altLang="en-US" sz="1100" b="0" i="0" baseline="0">
              <a:solidFill>
                <a:schemeClr val="dk1"/>
              </a:solidFill>
              <a:effectLst/>
              <a:latin typeface="+mn-lt"/>
              <a:ea typeface="+mn-ea"/>
              <a:cs typeface="+mn-cs"/>
            </a:rPr>
            <a:t>新レイクセンターの</a:t>
          </a:r>
          <a:r>
            <a:rPr kumimoji="1" lang="ja-JP" altLang="ja-JP" sz="1100" b="0" i="0" baseline="0">
              <a:solidFill>
                <a:schemeClr val="dk1"/>
              </a:solidFill>
              <a:effectLst/>
              <a:latin typeface="+mn-lt"/>
              <a:ea typeface="+mn-ea"/>
              <a:cs typeface="+mn-cs"/>
            </a:rPr>
            <a:t>整備</a:t>
          </a:r>
          <a:r>
            <a:rPr kumimoji="1" lang="ja-JP" altLang="en-US" sz="1100" b="0" i="0" baseline="0">
              <a:solidFill>
                <a:schemeClr val="dk1"/>
              </a:solidFill>
              <a:effectLst/>
              <a:latin typeface="+mn-lt"/>
              <a:ea typeface="+mn-ea"/>
              <a:cs typeface="+mn-cs"/>
            </a:rPr>
            <a:t>が完了</a:t>
          </a:r>
          <a:r>
            <a:rPr kumimoji="1" lang="ja-JP" altLang="ja-JP" sz="1100" b="0" i="0" baseline="0">
              <a:solidFill>
                <a:schemeClr val="dk1"/>
              </a:solidFill>
              <a:effectLst/>
              <a:latin typeface="+mn-lt"/>
              <a:ea typeface="+mn-ea"/>
              <a:cs typeface="+mn-cs"/>
            </a:rPr>
            <a:t>予定</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ため、増加傾向が続く見込みである。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・維持補修費については、前年度から４，３６０円増加しており、これは除排雪経費の増によるものである。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・補助費等については、新型コロナウイルス感染症の経済対策として実施した特別定額給付金の給付や美浜・三方環境衛生組合負担金の増により大きく増加した。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・普通建設事業費は住民一人当たり</a:t>
          </a:r>
          <a:r>
            <a:rPr kumimoji="1" lang="ja-JP" altLang="en-US" sz="1100" b="0" i="0" baseline="0">
              <a:solidFill>
                <a:schemeClr val="dk1"/>
              </a:solidFill>
              <a:effectLst/>
              <a:latin typeface="+mn-lt"/>
              <a:ea typeface="+mn-ea"/>
              <a:cs typeface="+mn-cs"/>
            </a:rPr>
            <a:t>３１８，８０６</a:t>
          </a:r>
          <a:r>
            <a:rPr kumimoji="1" lang="ja-JP" altLang="ja-JP" sz="1100" b="0" i="0" baseline="0">
              <a:solidFill>
                <a:schemeClr val="dk1"/>
              </a:solidFill>
              <a:effectLst/>
              <a:latin typeface="+mn-lt"/>
              <a:ea typeface="+mn-ea"/>
              <a:cs typeface="+mn-cs"/>
            </a:rPr>
            <a:t>円となっ</a:t>
          </a:r>
          <a:r>
            <a:rPr kumimoji="1" lang="ja-JP" altLang="en-US" sz="1100" b="0" i="0" baseline="0">
              <a:solidFill>
                <a:schemeClr val="dk1"/>
              </a:solidFill>
              <a:effectLst/>
              <a:latin typeface="+mn-lt"/>
              <a:ea typeface="+mn-ea"/>
              <a:cs typeface="+mn-cs"/>
            </a:rPr>
            <a:t>た</a:t>
          </a:r>
          <a:r>
            <a:rPr kumimoji="1" lang="ja-JP" altLang="ja-JP" sz="1100" b="0" i="0" baseline="0">
              <a:solidFill>
                <a:schemeClr val="dk1"/>
              </a:solidFill>
              <a:effectLst/>
              <a:latin typeface="+mn-lt"/>
              <a:ea typeface="+mn-ea"/>
              <a:cs typeface="+mn-cs"/>
            </a:rPr>
            <a:t>。これは、</a:t>
          </a:r>
          <a:r>
            <a:rPr kumimoji="1" lang="ja-JP" altLang="en-US" sz="1100" b="0" i="0" baseline="0">
              <a:solidFill>
                <a:schemeClr val="dk1"/>
              </a:solidFill>
              <a:effectLst/>
              <a:latin typeface="+mn-lt"/>
              <a:ea typeface="+mn-ea"/>
              <a:cs typeface="+mn-cs"/>
            </a:rPr>
            <a:t>庁舎空調設備改修やケーブルテレビ設備の更新</a:t>
          </a:r>
          <a:r>
            <a:rPr kumimoji="1" lang="ja-JP" altLang="ja-JP" sz="1100" b="0" i="0" baseline="0">
              <a:solidFill>
                <a:schemeClr val="dk1"/>
              </a:solidFill>
              <a:effectLst/>
              <a:latin typeface="+mn-lt"/>
              <a:ea typeface="+mn-ea"/>
              <a:cs typeface="+mn-cs"/>
            </a:rPr>
            <a:t>等を実施したためである。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・次年度以降も、道の駅や観光施設の整備等を予定しているため、今後は公共施設等総合管理計画に基づく施設の統廃合や、</a:t>
          </a:r>
          <a:r>
            <a:rPr lang="ja-JP" altLang="ja-JP" sz="1100" b="0" i="0" baseline="0">
              <a:solidFill>
                <a:schemeClr val="dk1"/>
              </a:solidFill>
              <a:effectLst/>
              <a:latin typeface="+mn-lt"/>
              <a:ea typeface="+mn-ea"/>
              <a:cs typeface="+mn-cs"/>
            </a:rPr>
            <a:t>指定管理者制度の導入等によるコスト削減に努めるとともに、</a:t>
          </a:r>
          <a:r>
            <a:rPr kumimoji="1" lang="ja-JP" altLang="ja-JP" sz="1100" b="0" i="0" baseline="0">
              <a:solidFill>
                <a:schemeClr val="dk1"/>
              </a:solidFill>
              <a:effectLst/>
              <a:latin typeface="+mn-lt"/>
              <a:ea typeface="+mn-ea"/>
              <a:cs typeface="+mn-cs"/>
            </a:rPr>
            <a:t>事業の取捨選択を徹底していくことで、事業費等の縮減を図る。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9,282
9,193
152.35
11,863,394
11,122,439
604,513
4,027,631
6,132,393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111697</xdr:rowOff>
    </xdr:from>
    <xdr:to>
      <xdr:col>24</xdr:col>
      <xdr:colOff>63500</xdr:colOff>
      <xdr:row>34</xdr:row>
      <xdr:rowOff>162560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40997"/>
          <a:ext cx="8382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111697</xdr:rowOff>
    </xdr:from>
    <xdr:to>
      <xdr:col>19</xdr:col>
      <xdr:colOff>177800</xdr:colOff>
      <xdr:row>34</xdr:row>
      <xdr:rowOff>129603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40997"/>
          <a:ext cx="8890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80281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129603</xdr:rowOff>
    </xdr:from>
    <xdr:to>
      <xdr:col>15</xdr:col>
      <xdr:colOff>50800</xdr:colOff>
      <xdr:row>35</xdr:row>
      <xdr:rowOff>79121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58903"/>
          <a:ext cx="889000" cy="12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77805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47117</xdr:rowOff>
    </xdr:from>
    <xdr:to>
      <xdr:col>10</xdr:col>
      <xdr:colOff>114300</xdr:colOff>
      <xdr:row>35</xdr:row>
      <xdr:rowOff>79121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47867"/>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133875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111760</xdr:rowOff>
    </xdr:from>
    <xdr:to>
      <xdr:col>24</xdr:col>
      <xdr:colOff>114300</xdr:colOff>
      <xdr:row>35</xdr:row>
      <xdr:rowOff>41910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134637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9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60897</xdr:rowOff>
    </xdr:from>
    <xdr:to>
      <xdr:col>20</xdr:col>
      <xdr:colOff>38100</xdr:colOff>
      <xdr:row>34</xdr:row>
      <xdr:rowOff>162497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9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7574</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6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78803</xdr:rowOff>
    </xdr:from>
    <xdr:to>
      <xdr:col>15</xdr:col>
      <xdr:colOff>101600</xdr:colOff>
      <xdr:row>35</xdr:row>
      <xdr:rowOff>8953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25480</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68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28321</xdr:rowOff>
    </xdr:from>
    <xdr:to>
      <xdr:col>10</xdr:col>
      <xdr:colOff>165100</xdr:colOff>
      <xdr:row>35</xdr:row>
      <xdr:rowOff>129921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2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121048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2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167767</xdr:rowOff>
    </xdr:from>
    <xdr:to>
      <xdr:col>6</xdr:col>
      <xdr:colOff>38100</xdr:colOff>
      <xdr:row>35</xdr:row>
      <xdr:rowOff>97917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9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114444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7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61218</xdr:rowOff>
    </xdr:from>
    <xdr:to>
      <xdr:col>24</xdr:col>
      <xdr:colOff>63500</xdr:colOff>
      <xdr:row>57</xdr:row>
      <xdr:rowOff>111948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62418"/>
          <a:ext cx="838200" cy="22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71698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2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111948</xdr:rowOff>
    </xdr:from>
    <xdr:to>
      <xdr:col>19</xdr:col>
      <xdr:colOff>177800</xdr:colOff>
      <xdr:row>57</xdr:row>
      <xdr:rowOff>118723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84598"/>
          <a:ext cx="889000" cy="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38773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106807</xdr:rowOff>
    </xdr:from>
    <xdr:to>
      <xdr:col>15</xdr:col>
      <xdr:colOff>50800</xdr:colOff>
      <xdr:row>57</xdr:row>
      <xdr:rowOff>118723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879457"/>
          <a:ext cx="889000" cy="1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43835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58837</xdr:rowOff>
    </xdr:from>
    <xdr:to>
      <xdr:col>10</xdr:col>
      <xdr:colOff>114300</xdr:colOff>
      <xdr:row>57</xdr:row>
      <xdr:rowOff>106807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31487"/>
          <a:ext cx="889000" cy="4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26083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33096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10418</xdr:rowOff>
    </xdr:from>
    <xdr:to>
      <xdr:col>24</xdr:col>
      <xdr:colOff>114300</xdr:colOff>
      <xdr:row>56</xdr:row>
      <xdr:rowOff>112018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33295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6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61148</xdr:rowOff>
    </xdr:from>
    <xdr:to>
      <xdr:col>20</xdr:col>
      <xdr:colOff>38100</xdr:colOff>
      <xdr:row>57</xdr:row>
      <xdr:rowOff>162748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3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7825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0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67923</xdr:rowOff>
    </xdr:from>
    <xdr:to>
      <xdr:col>15</xdr:col>
      <xdr:colOff>101600</xdr:colOff>
      <xdr:row>57</xdr:row>
      <xdr:rowOff>169523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4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14600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15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56007</xdr:rowOff>
    </xdr:from>
    <xdr:to>
      <xdr:col>10</xdr:col>
      <xdr:colOff>165100</xdr:colOff>
      <xdr:row>57</xdr:row>
      <xdr:rowOff>157607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2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2684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0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8037</xdr:rowOff>
    </xdr:from>
    <xdr:to>
      <xdr:col>6</xdr:col>
      <xdr:colOff>38100</xdr:colOff>
      <xdr:row>57</xdr:row>
      <xdr:rowOff>109637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8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126164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5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24699</xdr:rowOff>
    </xdr:from>
    <xdr:to>
      <xdr:col>24</xdr:col>
      <xdr:colOff>63500</xdr:colOff>
      <xdr:row>76</xdr:row>
      <xdr:rowOff>17658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711999"/>
          <a:ext cx="838200" cy="33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139613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24699</xdr:rowOff>
    </xdr:from>
    <xdr:to>
      <xdr:col>19</xdr:col>
      <xdr:colOff>177800</xdr:colOff>
      <xdr:row>75</xdr:row>
      <xdr:rowOff>65801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11999"/>
          <a:ext cx="889000" cy="21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64836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9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65801</xdr:rowOff>
    </xdr:from>
    <xdr:to>
      <xdr:col>15</xdr:col>
      <xdr:colOff>50800</xdr:colOff>
      <xdr:row>76</xdr:row>
      <xdr:rowOff>121816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24551"/>
          <a:ext cx="889000" cy="22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96390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121816</xdr:rowOff>
    </xdr:from>
    <xdr:to>
      <xdr:col>10</xdr:col>
      <xdr:colOff>114300</xdr:colOff>
      <xdr:row>76</xdr:row>
      <xdr:rowOff>147442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52016"/>
          <a:ext cx="889000" cy="2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134218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146036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138308</xdr:rowOff>
    </xdr:from>
    <xdr:to>
      <xdr:col>24</xdr:col>
      <xdr:colOff>114300</xdr:colOff>
      <xdr:row>76</xdr:row>
      <xdr:rowOff>68458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9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116735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7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145349</xdr:rowOff>
    </xdr:from>
    <xdr:to>
      <xdr:col>20</xdr:col>
      <xdr:colOff>38100</xdr:colOff>
      <xdr:row>74</xdr:row>
      <xdr:rowOff>75499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6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92026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3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15001</xdr:rowOff>
    </xdr:from>
    <xdr:to>
      <xdr:col>15</xdr:col>
      <xdr:colOff>101600</xdr:colOff>
      <xdr:row>75</xdr:row>
      <xdr:rowOff>116601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7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133128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4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71016</xdr:rowOff>
    </xdr:from>
    <xdr:to>
      <xdr:col>10</xdr:col>
      <xdr:colOff>165100</xdr:colOff>
      <xdr:row>77</xdr:row>
      <xdr:rowOff>1166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0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163743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19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96642</xdr:rowOff>
    </xdr:from>
    <xdr:to>
      <xdr:col>6</xdr:col>
      <xdr:colOff>38100</xdr:colOff>
      <xdr:row>77</xdr:row>
      <xdr:rowOff>26792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2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17919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1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21093</xdr:rowOff>
    </xdr:from>
    <xdr:to>
      <xdr:col>24</xdr:col>
      <xdr:colOff>63500</xdr:colOff>
      <xdr:row>98</xdr:row>
      <xdr:rowOff>61159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23193"/>
          <a:ext cx="838200" cy="4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99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59897</xdr:rowOff>
    </xdr:from>
    <xdr:to>
      <xdr:col>19</xdr:col>
      <xdr:colOff>177800</xdr:colOff>
      <xdr:row>98</xdr:row>
      <xdr:rowOff>61159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61997"/>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120308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46695</xdr:rowOff>
    </xdr:from>
    <xdr:to>
      <xdr:col>15</xdr:col>
      <xdr:colOff>50800</xdr:colOff>
      <xdr:row>98</xdr:row>
      <xdr:rowOff>59897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48795"/>
          <a:ext cx="889000" cy="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110081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1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42025</xdr:rowOff>
    </xdr:from>
    <xdr:to>
      <xdr:col>10</xdr:col>
      <xdr:colOff>114300</xdr:colOff>
      <xdr:row>98</xdr:row>
      <xdr:rowOff>46695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44125"/>
          <a:ext cx="8890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112223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109267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141743</xdr:rowOff>
    </xdr:from>
    <xdr:to>
      <xdr:col>24</xdr:col>
      <xdr:colOff>114300</xdr:colOff>
      <xdr:row>98</xdr:row>
      <xdr:rowOff>71893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7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164620</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2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10359</xdr:rowOff>
    </xdr:from>
    <xdr:to>
      <xdr:col>20</xdr:col>
      <xdr:colOff>38100</xdr:colOff>
      <xdr:row>98</xdr:row>
      <xdr:rowOff>111959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128486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8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9097</xdr:rowOff>
    </xdr:from>
    <xdr:to>
      <xdr:col>15</xdr:col>
      <xdr:colOff>101600</xdr:colOff>
      <xdr:row>98</xdr:row>
      <xdr:rowOff>110697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1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127224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167345</xdr:rowOff>
    </xdr:from>
    <xdr:to>
      <xdr:col>10</xdr:col>
      <xdr:colOff>165100</xdr:colOff>
      <xdr:row>98</xdr:row>
      <xdr:rowOff>97495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114022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7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162675</xdr:rowOff>
    </xdr:from>
    <xdr:to>
      <xdr:col>6</xdr:col>
      <xdr:colOff>38100</xdr:colOff>
      <xdr:row>98</xdr:row>
      <xdr:rowOff>92825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109352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6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73939</xdr:rowOff>
    </xdr:from>
    <xdr:to>
      <xdr:col>55</xdr:col>
      <xdr:colOff>0</xdr:colOff>
      <xdr:row>37</xdr:row>
      <xdr:rowOff>95276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417589"/>
          <a:ext cx="838200" cy="2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64584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7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73939</xdr:rowOff>
    </xdr:from>
    <xdr:to>
      <xdr:col>50</xdr:col>
      <xdr:colOff>114300</xdr:colOff>
      <xdr:row>37</xdr:row>
      <xdr:rowOff>81559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41758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166691</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68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81559</xdr:rowOff>
    </xdr:from>
    <xdr:to>
      <xdr:col>45</xdr:col>
      <xdr:colOff>177800</xdr:colOff>
      <xdr:row>37</xdr:row>
      <xdr:rowOff>85903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425209"/>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164482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67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85903</xdr:rowOff>
    </xdr:from>
    <xdr:to>
      <xdr:col>41</xdr:col>
      <xdr:colOff>50800</xdr:colOff>
      <xdr:row>37</xdr:row>
      <xdr:rowOff>90627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429553"/>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166464</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159681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6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44476</xdr:rowOff>
    </xdr:from>
    <xdr:to>
      <xdr:col>55</xdr:col>
      <xdr:colOff>50800</xdr:colOff>
      <xdr:row>37</xdr:row>
      <xdr:rowOff>146076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38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67353</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23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23139</xdr:rowOff>
    </xdr:from>
    <xdr:to>
      <xdr:col>50</xdr:col>
      <xdr:colOff>165100</xdr:colOff>
      <xdr:row>37</xdr:row>
      <xdr:rowOff>124739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6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141266</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14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30759</xdr:rowOff>
    </xdr:from>
    <xdr:to>
      <xdr:col>46</xdr:col>
      <xdr:colOff>38100</xdr:colOff>
      <xdr:row>37</xdr:row>
      <xdr:rowOff>132359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37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148886</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14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35103</xdr:rowOff>
    </xdr:from>
    <xdr:to>
      <xdr:col>41</xdr:col>
      <xdr:colOff>101600</xdr:colOff>
      <xdr:row>37</xdr:row>
      <xdr:rowOff>136703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37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153230</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15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39827</xdr:rowOff>
    </xdr:from>
    <xdr:to>
      <xdr:col>36</xdr:col>
      <xdr:colOff>165100</xdr:colOff>
      <xdr:row>37</xdr:row>
      <xdr:rowOff>141427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3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157954</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15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19609</xdr:rowOff>
    </xdr:from>
    <xdr:to>
      <xdr:col>55</xdr:col>
      <xdr:colOff>0</xdr:colOff>
      <xdr:row>55</xdr:row>
      <xdr:rowOff>152578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449359"/>
          <a:ext cx="838200" cy="1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4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2487</xdr:rowOff>
    </xdr:from>
    <xdr:to>
      <xdr:col>50</xdr:col>
      <xdr:colOff>114300</xdr:colOff>
      <xdr:row>55</xdr:row>
      <xdr:rowOff>152578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432237"/>
          <a:ext cx="889000" cy="15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70405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84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2487</xdr:rowOff>
    </xdr:from>
    <xdr:to>
      <xdr:col>45</xdr:col>
      <xdr:colOff>177800</xdr:colOff>
      <xdr:row>55</xdr:row>
      <xdr:rowOff>4338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432237"/>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85356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8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4338</xdr:rowOff>
    </xdr:from>
    <xdr:to>
      <xdr:col>41</xdr:col>
      <xdr:colOff>50800</xdr:colOff>
      <xdr:row>55</xdr:row>
      <xdr:rowOff>86795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434088"/>
          <a:ext cx="889000" cy="8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71518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127807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140259</xdr:rowOff>
    </xdr:from>
    <xdr:to>
      <xdr:col>55</xdr:col>
      <xdr:colOff>50800</xdr:colOff>
      <xdr:row>55</xdr:row>
      <xdr:rowOff>70409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39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163136</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24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101778</xdr:rowOff>
    </xdr:from>
    <xdr:to>
      <xdr:col>50</xdr:col>
      <xdr:colOff>165100</xdr:colOff>
      <xdr:row>56</xdr:row>
      <xdr:rowOff>31928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53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48455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30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123137</xdr:rowOff>
    </xdr:from>
    <xdr:to>
      <xdr:col>46</xdr:col>
      <xdr:colOff>38100</xdr:colOff>
      <xdr:row>55</xdr:row>
      <xdr:rowOff>53287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38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69814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15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124988</xdr:rowOff>
    </xdr:from>
    <xdr:to>
      <xdr:col>41</xdr:col>
      <xdr:colOff>101600</xdr:colOff>
      <xdr:row>55</xdr:row>
      <xdr:rowOff>55138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38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71665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15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35995</xdr:rowOff>
    </xdr:from>
    <xdr:to>
      <xdr:col>36</xdr:col>
      <xdr:colOff>165100</xdr:colOff>
      <xdr:row>55</xdr:row>
      <xdr:rowOff>137595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46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154122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24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149827</xdr:rowOff>
    </xdr:from>
    <xdr:to>
      <xdr:col>55</xdr:col>
      <xdr:colOff>0</xdr:colOff>
      <xdr:row>77</xdr:row>
      <xdr:rowOff>150417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180027"/>
          <a:ext cx="838200" cy="17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149827</xdr:rowOff>
    </xdr:from>
    <xdr:to>
      <xdr:col>50</xdr:col>
      <xdr:colOff>114300</xdr:colOff>
      <xdr:row>77</xdr:row>
      <xdr:rowOff>80995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180027"/>
          <a:ext cx="889000" cy="10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38036</xdr:rowOff>
    </xdr:from>
    <xdr:to>
      <xdr:col>45</xdr:col>
      <xdr:colOff>177800</xdr:colOff>
      <xdr:row>77</xdr:row>
      <xdr:rowOff>80995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239686"/>
          <a:ext cx="889000" cy="4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163726</xdr:rowOff>
    </xdr:from>
    <xdr:to>
      <xdr:col>41</xdr:col>
      <xdr:colOff>50800</xdr:colOff>
      <xdr:row>77</xdr:row>
      <xdr:rowOff>38036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193926"/>
          <a:ext cx="889000" cy="4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52793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70025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4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99617</xdr:rowOff>
    </xdr:from>
    <xdr:to>
      <xdr:col>55</xdr:col>
      <xdr:colOff>50800</xdr:colOff>
      <xdr:row>78</xdr:row>
      <xdr:rowOff>29767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0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78044</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7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99027</xdr:rowOff>
    </xdr:from>
    <xdr:to>
      <xdr:col>50</xdr:col>
      <xdr:colOff>165100</xdr:colOff>
      <xdr:row>77</xdr:row>
      <xdr:rowOff>29177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12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45704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90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30195</xdr:rowOff>
    </xdr:from>
    <xdr:to>
      <xdr:col>46</xdr:col>
      <xdr:colOff>38100</xdr:colOff>
      <xdr:row>77</xdr:row>
      <xdr:rowOff>131795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3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148322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00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158686</xdr:rowOff>
    </xdr:from>
    <xdr:to>
      <xdr:col>41</xdr:col>
      <xdr:colOff>101600</xdr:colOff>
      <xdr:row>77</xdr:row>
      <xdr:rowOff>88836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18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105364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96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112926</xdr:rowOff>
    </xdr:from>
    <xdr:to>
      <xdr:col>36</xdr:col>
      <xdr:colOff>165100</xdr:colOff>
      <xdr:row>77</xdr:row>
      <xdr:rowOff>43076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14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59603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91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68011</xdr:rowOff>
    </xdr:from>
    <xdr:to>
      <xdr:col>55</xdr:col>
      <xdr:colOff>0</xdr:colOff>
      <xdr:row>94</xdr:row>
      <xdr:rowOff>101981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5669961"/>
          <a:ext cx="838200" cy="54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29204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8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101981</xdr:rowOff>
    </xdr:from>
    <xdr:to>
      <xdr:col>50</xdr:col>
      <xdr:colOff>114300</xdr:colOff>
      <xdr:row>95</xdr:row>
      <xdr:rowOff>27490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218281"/>
          <a:ext cx="889000" cy="9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5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114914</xdr:rowOff>
    </xdr:from>
    <xdr:to>
      <xdr:col>45</xdr:col>
      <xdr:colOff>177800</xdr:colOff>
      <xdr:row>95</xdr:row>
      <xdr:rowOff>27490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059764"/>
          <a:ext cx="889000" cy="25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129069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5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1574</xdr:rowOff>
    </xdr:from>
    <xdr:to>
      <xdr:col>41</xdr:col>
      <xdr:colOff>50800</xdr:colOff>
      <xdr:row>93</xdr:row>
      <xdr:rowOff>114914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5774974"/>
          <a:ext cx="889000" cy="28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157239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61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145163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0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17211</xdr:rowOff>
    </xdr:from>
    <xdr:to>
      <xdr:col>55</xdr:col>
      <xdr:colOff>50800</xdr:colOff>
      <xdr:row>91</xdr:row>
      <xdr:rowOff>118811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561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103936</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553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51181</xdr:rowOff>
    </xdr:from>
    <xdr:to>
      <xdr:col>50</xdr:col>
      <xdr:colOff>165100</xdr:colOff>
      <xdr:row>94</xdr:row>
      <xdr:rowOff>152781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16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169308</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594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148140</xdr:rowOff>
    </xdr:from>
    <xdr:to>
      <xdr:col>46</xdr:col>
      <xdr:colOff>38100</xdr:colOff>
      <xdr:row>95</xdr:row>
      <xdr:rowOff>78290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2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94817</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03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64114</xdr:rowOff>
    </xdr:from>
    <xdr:to>
      <xdr:col>41</xdr:col>
      <xdr:colOff>101600</xdr:colOff>
      <xdr:row>93</xdr:row>
      <xdr:rowOff>165714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0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10791</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578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122224</xdr:rowOff>
    </xdr:from>
    <xdr:to>
      <xdr:col>36</xdr:col>
      <xdr:colOff>165100</xdr:colOff>
      <xdr:row>92</xdr:row>
      <xdr:rowOff>52374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572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68901</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549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92742</xdr:rowOff>
    </xdr:from>
    <xdr:to>
      <xdr:col>85</xdr:col>
      <xdr:colOff>127000</xdr:colOff>
      <xdr:row>35</xdr:row>
      <xdr:rowOff>49612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579142"/>
          <a:ext cx="838200" cy="47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121524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93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49612</xdr:rowOff>
    </xdr:from>
    <xdr:to>
      <xdr:col>81</xdr:col>
      <xdr:colOff>50800</xdr:colOff>
      <xdr:row>37</xdr:row>
      <xdr:rowOff>155835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050362"/>
          <a:ext cx="889000" cy="44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112761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155835</xdr:rowOff>
    </xdr:from>
    <xdr:to>
      <xdr:col>76</xdr:col>
      <xdr:colOff>114300</xdr:colOff>
      <xdr:row>38</xdr:row>
      <xdr:rowOff>24638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99485"/>
          <a:ext cx="889000" cy="4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29020</xdr:rowOff>
    </xdr:from>
    <xdr:to>
      <xdr:col>71</xdr:col>
      <xdr:colOff>177800</xdr:colOff>
      <xdr:row>38</xdr:row>
      <xdr:rowOff>24638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5686870"/>
          <a:ext cx="889000" cy="85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152881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41942</xdr:rowOff>
    </xdr:from>
    <xdr:to>
      <xdr:col>85</xdr:col>
      <xdr:colOff>177800</xdr:colOff>
      <xdr:row>32</xdr:row>
      <xdr:rowOff>143542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52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64819</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37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170262</xdr:rowOff>
    </xdr:from>
    <xdr:to>
      <xdr:col>81</xdr:col>
      <xdr:colOff>101600</xdr:colOff>
      <xdr:row>35</xdr:row>
      <xdr:rowOff>100412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99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116939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77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105035</xdr:rowOff>
    </xdr:from>
    <xdr:to>
      <xdr:col>76</xdr:col>
      <xdr:colOff>165100</xdr:colOff>
      <xdr:row>38</xdr:row>
      <xdr:rowOff>35185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4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26312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4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145288</xdr:rowOff>
    </xdr:from>
    <xdr:to>
      <xdr:col>72</xdr:col>
      <xdr:colOff>38100</xdr:colOff>
      <xdr:row>38</xdr:row>
      <xdr:rowOff>75438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66565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8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149670</xdr:rowOff>
    </xdr:from>
    <xdr:to>
      <xdr:col>67</xdr:col>
      <xdr:colOff>101600</xdr:colOff>
      <xdr:row>33</xdr:row>
      <xdr:rowOff>79820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63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96347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41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170410</xdr:rowOff>
    </xdr:from>
    <xdr:to>
      <xdr:col>85</xdr:col>
      <xdr:colOff>127000</xdr:colOff>
      <xdr:row>56</xdr:row>
      <xdr:rowOff>75043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600160"/>
          <a:ext cx="838200" cy="7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18301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19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52576</xdr:rowOff>
    </xdr:from>
    <xdr:to>
      <xdr:col>81</xdr:col>
      <xdr:colOff>50800</xdr:colOff>
      <xdr:row>56</xdr:row>
      <xdr:rowOff>75043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653776"/>
          <a:ext cx="889000" cy="2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139981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168824</xdr:rowOff>
    </xdr:from>
    <xdr:to>
      <xdr:col>76</xdr:col>
      <xdr:colOff>114300</xdr:colOff>
      <xdr:row>56</xdr:row>
      <xdr:rowOff>52576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598574"/>
          <a:ext cx="889000" cy="5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29284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32876</xdr:rowOff>
    </xdr:from>
    <xdr:to>
      <xdr:col>71</xdr:col>
      <xdr:colOff>177800</xdr:colOff>
      <xdr:row>55</xdr:row>
      <xdr:rowOff>168824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462626"/>
          <a:ext cx="889000" cy="13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34459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46149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119610</xdr:rowOff>
    </xdr:from>
    <xdr:to>
      <xdr:col>85</xdr:col>
      <xdr:colOff>177800</xdr:colOff>
      <xdr:row>56</xdr:row>
      <xdr:rowOff>49760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54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142487</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40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24243</xdr:rowOff>
    </xdr:from>
    <xdr:to>
      <xdr:col>81</xdr:col>
      <xdr:colOff>101600</xdr:colOff>
      <xdr:row>56</xdr:row>
      <xdr:rowOff>125843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62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142370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4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1776</xdr:rowOff>
    </xdr:from>
    <xdr:to>
      <xdr:col>76</xdr:col>
      <xdr:colOff>165100</xdr:colOff>
      <xdr:row>56</xdr:row>
      <xdr:rowOff>103376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60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119903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37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118024</xdr:rowOff>
    </xdr:from>
    <xdr:to>
      <xdr:col>72</xdr:col>
      <xdr:colOff>38100</xdr:colOff>
      <xdr:row>56</xdr:row>
      <xdr:rowOff>48174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54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64701</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32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153526</xdr:rowOff>
    </xdr:from>
    <xdr:to>
      <xdr:col>67</xdr:col>
      <xdr:colOff>101600</xdr:colOff>
      <xdr:row>55</xdr:row>
      <xdr:rowOff>83676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41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100203</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18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153490</xdr:rowOff>
    </xdr:from>
    <xdr:to>
      <xdr:col>81</xdr:col>
      <xdr:colOff>50800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355140"/>
          <a:ext cx="889000" cy="4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153490</xdr:rowOff>
    </xdr:from>
    <xdr:to>
      <xdr:col>76</xdr:col>
      <xdr:colOff>114300</xdr:colOff>
      <xdr:row>78</xdr:row>
      <xdr:rowOff>4003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355140"/>
          <a:ext cx="889000" cy="2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4003</xdr:rowOff>
    </xdr:from>
    <xdr:to>
      <xdr:col>71</xdr:col>
      <xdr:colOff>177800</xdr:colOff>
      <xdr:row>78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377103"/>
          <a:ext cx="889000" cy="2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102690</xdr:rowOff>
    </xdr:from>
    <xdr:to>
      <xdr:col>76</xdr:col>
      <xdr:colOff>165100</xdr:colOff>
      <xdr:row>78</xdr:row>
      <xdr:rowOff>32840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0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23967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3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124653</xdr:rowOff>
    </xdr:from>
    <xdr:to>
      <xdr:col>72</xdr:col>
      <xdr:colOff>38100</xdr:colOff>
      <xdr:row>78</xdr:row>
      <xdr:rowOff>54803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2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45930</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41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159561</xdr:rowOff>
    </xdr:from>
    <xdr:to>
      <xdr:col>85</xdr:col>
      <xdr:colOff>127000</xdr:colOff>
      <xdr:row>97</xdr:row>
      <xdr:rowOff>110722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618761"/>
          <a:ext cx="838200" cy="12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159561</xdr:rowOff>
    </xdr:from>
    <xdr:to>
      <xdr:col>81</xdr:col>
      <xdr:colOff>50800</xdr:colOff>
      <xdr:row>97</xdr:row>
      <xdr:rowOff>12694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618761"/>
          <a:ext cx="889000" cy="2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12694</xdr:rowOff>
    </xdr:from>
    <xdr:to>
      <xdr:col>76</xdr:col>
      <xdr:colOff>114300</xdr:colOff>
      <xdr:row>97</xdr:row>
      <xdr:rowOff>43588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643344"/>
          <a:ext cx="889000" cy="3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43588</xdr:rowOff>
    </xdr:from>
    <xdr:to>
      <xdr:col>71</xdr:col>
      <xdr:colOff>177800</xdr:colOff>
      <xdr:row>97</xdr:row>
      <xdr:rowOff>116342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674238"/>
          <a:ext cx="889000" cy="7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59922</xdr:rowOff>
    </xdr:from>
    <xdr:to>
      <xdr:col>85</xdr:col>
      <xdr:colOff>177800</xdr:colOff>
      <xdr:row>97</xdr:row>
      <xdr:rowOff>161522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9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38349</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6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108761</xdr:rowOff>
    </xdr:from>
    <xdr:to>
      <xdr:col>81</xdr:col>
      <xdr:colOff>101600</xdr:colOff>
      <xdr:row>97</xdr:row>
      <xdr:rowOff>38911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56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30038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66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133344</xdr:rowOff>
    </xdr:from>
    <xdr:to>
      <xdr:col>76</xdr:col>
      <xdr:colOff>165100</xdr:colOff>
      <xdr:row>97</xdr:row>
      <xdr:rowOff>63494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54621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6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164238</xdr:rowOff>
    </xdr:from>
    <xdr:to>
      <xdr:col>72</xdr:col>
      <xdr:colOff>38100</xdr:colOff>
      <xdr:row>97</xdr:row>
      <xdr:rowOff>94388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2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85515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1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65542</xdr:rowOff>
    </xdr:from>
    <xdr:to>
      <xdr:col>67</xdr:col>
      <xdr:colOff>101600</xdr:colOff>
      <xdr:row>97</xdr:row>
      <xdr:rowOff>167142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9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158269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8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・民生費は、</a:t>
          </a:r>
          <a:r>
            <a:rPr kumimoji="1" lang="ja-JP" altLang="en-US" sz="1100" b="0" i="0" baseline="0">
              <a:solidFill>
                <a:schemeClr val="dk1"/>
              </a:solidFill>
              <a:effectLst/>
              <a:latin typeface="+mn-lt"/>
              <a:ea typeface="+mn-ea"/>
              <a:cs typeface="+mn-cs"/>
            </a:rPr>
            <a:t>前年度から４４</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０</a:t>
          </a:r>
          <a:r>
            <a:rPr kumimoji="1" lang="ja-JP" altLang="en-US" sz="1100" b="0" i="0" baseline="0">
              <a:solidFill>
                <a:schemeClr val="dk1"/>
              </a:solidFill>
              <a:effectLst/>
              <a:latin typeface="+mn-lt"/>
              <a:ea typeface="+mn-ea"/>
              <a:cs typeface="+mn-cs"/>
            </a:rPr>
            <a:t>７６</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減少している</a:t>
          </a:r>
          <a:r>
            <a:rPr kumimoji="1" lang="ja-JP" altLang="ja-JP" sz="1100" b="0" i="0" baseline="0">
              <a:solidFill>
                <a:schemeClr val="dk1"/>
              </a:solidFill>
              <a:effectLst/>
              <a:latin typeface="+mn-lt"/>
              <a:ea typeface="+mn-ea"/>
              <a:cs typeface="+mn-cs"/>
            </a:rPr>
            <a:t>。これは、保健福祉センターの大規模改修やデイサービスセンターの設備更新</a:t>
          </a:r>
          <a:r>
            <a:rPr kumimoji="1" lang="ja-JP" altLang="en-US" sz="1100" b="0" i="0" baseline="0">
              <a:solidFill>
                <a:schemeClr val="dk1"/>
              </a:solidFill>
              <a:effectLst/>
              <a:latin typeface="+mn-lt"/>
              <a:ea typeface="+mn-ea"/>
              <a:cs typeface="+mn-cs"/>
            </a:rPr>
            <a:t>が完了した</a:t>
          </a:r>
          <a:r>
            <a:rPr kumimoji="1" lang="ja-JP" altLang="ja-JP" sz="1100" b="0" i="0" baseline="0">
              <a:solidFill>
                <a:schemeClr val="dk1"/>
              </a:solidFill>
              <a:effectLst/>
              <a:latin typeface="+mn-lt"/>
              <a:ea typeface="+mn-ea"/>
              <a:cs typeface="+mn-cs"/>
            </a:rPr>
            <a:t>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農林水産</a:t>
          </a:r>
          <a:r>
            <a:rPr kumimoji="1" lang="ja-JP" altLang="ja-JP" sz="1100" b="0" i="0" baseline="0">
              <a:solidFill>
                <a:schemeClr val="dk1"/>
              </a:solidFill>
              <a:effectLst/>
              <a:latin typeface="+mn-lt"/>
              <a:ea typeface="+mn-ea"/>
              <a:cs typeface="+mn-cs"/>
            </a:rPr>
            <a:t>費では、前年</a:t>
          </a:r>
          <a:r>
            <a:rPr kumimoji="1" lang="ja-JP" altLang="en-US" sz="1100" b="0" i="0" baseline="0">
              <a:solidFill>
                <a:schemeClr val="dk1"/>
              </a:solidFill>
              <a:effectLst/>
              <a:latin typeface="+mn-lt"/>
              <a:ea typeface="+mn-ea"/>
              <a:cs typeface="+mn-cs"/>
            </a:rPr>
            <a:t>度から１７，４５０</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増加しており</a:t>
          </a:r>
          <a:r>
            <a:rPr kumimoji="1" lang="ja-JP" altLang="ja-JP" sz="1100" b="0" i="0" baseline="0">
              <a:solidFill>
                <a:schemeClr val="dk1"/>
              </a:solidFill>
              <a:effectLst/>
              <a:latin typeface="+mn-lt"/>
              <a:ea typeface="+mn-ea"/>
              <a:cs typeface="+mn-cs"/>
            </a:rPr>
            <a:t>、これは</a:t>
          </a:r>
          <a:r>
            <a:rPr kumimoji="1" lang="ja-JP" altLang="en-US" sz="1100" b="0" i="0" baseline="0">
              <a:solidFill>
                <a:schemeClr val="dk1"/>
              </a:solidFill>
              <a:effectLst/>
              <a:latin typeface="+mn-lt"/>
              <a:ea typeface="+mn-ea"/>
              <a:cs typeface="+mn-cs"/>
            </a:rPr>
            <a:t>農業研修施設</a:t>
          </a:r>
          <a:r>
            <a:rPr kumimoji="1" lang="ja-JP" altLang="ja-JP" sz="1100" b="0" i="0" baseline="0">
              <a:solidFill>
                <a:schemeClr val="dk1"/>
              </a:solidFill>
              <a:effectLst/>
              <a:latin typeface="+mn-lt"/>
              <a:ea typeface="+mn-ea"/>
              <a:cs typeface="+mn-cs"/>
            </a:rPr>
            <a:t>等</a:t>
          </a:r>
          <a:r>
            <a:rPr kumimoji="1" lang="ja-JP" altLang="en-US" sz="1100" b="0" i="0" baseline="0">
              <a:solidFill>
                <a:schemeClr val="dk1"/>
              </a:solidFill>
              <a:effectLst/>
              <a:latin typeface="+mn-lt"/>
              <a:ea typeface="+mn-ea"/>
              <a:cs typeface="+mn-cs"/>
            </a:rPr>
            <a:t>の整備</a:t>
          </a:r>
          <a:r>
            <a:rPr kumimoji="1" lang="ja-JP" altLang="ja-JP" sz="1100" b="0" i="0" baseline="0">
              <a:solidFill>
                <a:schemeClr val="dk1"/>
              </a:solidFill>
              <a:effectLst/>
              <a:latin typeface="+mn-lt"/>
              <a:ea typeface="+mn-ea"/>
              <a:cs typeface="+mn-cs"/>
            </a:rPr>
            <a:t>を実施したためである。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・消防費では、前年度</a:t>
          </a:r>
          <a:r>
            <a:rPr kumimoji="1" lang="ja-JP" altLang="en-US" sz="1100" b="0" i="0" baseline="0">
              <a:solidFill>
                <a:schemeClr val="dk1"/>
              </a:solidFill>
              <a:effectLst/>
              <a:latin typeface="+mn-lt"/>
              <a:ea typeface="+mn-ea"/>
              <a:cs typeface="+mn-cs"/>
            </a:rPr>
            <a:t>から２４</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７</a:t>
          </a:r>
          <a:r>
            <a:rPr kumimoji="1" lang="ja-JP" altLang="en-US" sz="1100" b="0" i="0" baseline="0">
              <a:solidFill>
                <a:schemeClr val="dk1"/>
              </a:solidFill>
              <a:effectLst/>
              <a:latin typeface="+mn-lt"/>
              <a:ea typeface="+mn-ea"/>
              <a:cs typeface="+mn-cs"/>
            </a:rPr>
            <a:t>３６</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増加した</a:t>
          </a:r>
          <a:r>
            <a:rPr kumimoji="1" lang="ja-JP" altLang="ja-JP" sz="1100" b="0" i="0" baseline="0">
              <a:solidFill>
                <a:schemeClr val="dk1"/>
              </a:solidFill>
              <a:effectLst/>
              <a:latin typeface="+mn-lt"/>
              <a:ea typeface="+mn-ea"/>
              <a:cs typeface="+mn-cs"/>
            </a:rPr>
            <a:t>が、これは原子力災害に備えた要配慮者等屋内退避施設の整備工事や、</a:t>
          </a:r>
          <a:r>
            <a:rPr kumimoji="1" lang="ja-JP" altLang="en-US" sz="1100" b="0" i="0" baseline="0">
              <a:solidFill>
                <a:schemeClr val="dk1"/>
              </a:solidFill>
              <a:effectLst/>
              <a:latin typeface="+mn-lt"/>
              <a:ea typeface="+mn-ea"/>
              <a:cs typeface="+mn-cs"/>
            </a:rPr>
            <a:t>洪水ハザードマップ作成、災害に強いまちづくり基金の積立</a:t>
          </a:r>
          <a:r>
            <a:rPr kumimoji="1" lang="ja-JP" altLang="ja-JP" sz="1100" b="0" i="0" baseline="0">
              <a:solidFill>
                <a:schemeClr val="dk1"/>
              </a:solidFill>
              <a:effectLst/>
              <a:latin typeface="+mn-lt"/>
              <a:ea typeface="+mn-ea"/>
              <a:cs typeface="+mn-cs"/>
            </a:rPr>
            <a:t>等を行ったためである。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・全体的に類似団体平均よりも高い数値にあるため、今後は、公共施設等総合管理計画に基づく施設の統廃合や、</a:t>
          </a:r>
          <a:r>
            <a:rPr lang="ja-JP" altLang="ja-JP" sz="1100" b="0" i="0" baseline="0">
              <a:solidFill>
                <a:schemeClr val="dk1"/>
              </a:solidFill>
              <a:effectLst/>
              <a:latin typeface="+mn-lt"/>
              <a:ea typeface="+mn-ea"/>
              <a:cs typeface="+mn-cs"/>
            </a:rPr>
            <a:t>指定管理者制度の導入等によるコスト削減に努めていく。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福井県美浜町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・財政調整基金については、</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に</a:t>
          </a:r>
          <a:r>
            <a:rPr lang="en-US" altLang="ja-JP" sz="1100" b="0" i="0" baseline="0">
              <a:solidFill>
                <a:schemeClr val="dk1"/>
              </a:solidFill>
              <a:effectLst/>
              <a:latin typeface="+mn-lt"/>
              <a:ea typeface="+mn-ea"/>
              <a:cs typeface="+mn-cs"/>
            </a:rPr>
            <a:t>198,883</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H29</a:t>
          </a:r>
          <a:r>
            <a:rPr lang="ja-JP" altLang="ja-JP" sz="1100" b="0" i="0" baseline="0">
              <a:solidFill>
                <a:schemeClr val="dk1"/>
              </a:solidFill>
              <a:effectLst/>
              <a:latin typeface="+mn-lt"/>
              <a:ea typeface="+mn-ea"/>
              <a:cs typeface="+mn-cs"/>
            </a:rPr>
            <a:t>に</a:t>
          </a:r>
          <a:r>
            <a:rPr lang="en-US" altLang="ja-JP" sz="1100" b="0" i="0" baseline="0">
              <a:solidFill>
                <a:schemeClr val="dk1"/>
              </a:solidFill>
              <a:effectLst/>
              <a:latin typeface="+mn-lt"/>
              <a:ea typeface="+mn-ea"/>
              <a:cs typeface="+mn-cs"/>
            </a:rPr>
            <a:t>200,700</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H30</a:t>
          </a:r>
          <a:r>
            <a:rPr lang="ja-JP" altLang="ja-JP" sz="1100" b="0" i="0" baseline="0">
              <a:solidFill>
                <a:schemeClr val="dk1"/>
              </a:solidFill>
              <a:effectLst/>
              <a:latin typeface="+mn-lt"/>
              <a:ea typeface="+mn-ea"/>
              <a:cs typeface="+mn-cs"/>
            </a:rPr>
            <a:t>に</a:t>
          </a:r>
          <a:r>
            <a:rPr lang="en-US" altLang="ja-JP" sz="1100" b="0" i="0" baseline="0">
              <a:solidFill>
                <a:schemeClr val="dk1"/>
              </a:solidFill>
              <a:effectLst/>
              <a:latin typeface="+mn-lt"/>
              <a:ea typeface="+mn-ea"/>
              <a:cs typeface="+mn-cs"/>
            </a:rPr>
            <a:t>233,000</a:t>
          </a:r>
          <a:r>
            <a:rPr lang="ja-JP" altLang="ja-JP" sz="1100" b="0" i="0" baseline="0">
              <a:solidFill>
                <a:schemeClr val="dk1"/>
              </a:solidFill>
              <a:effectLst/>
              <a:latin typeface="+mn-lt"/>
              <a:ea typeface="+mn-ea"/>
              <a:cs typeface="+mn-cs"/>
            </a:rPr>
            <a:t>千円の積立を行っている。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・実質収支額については、</a:t>
          </a:r>
          <a:r>
            <a:rPr lang="en-US" altLang="ja-JP" sz="1100" b="0" i="0" baseline="0">
              <a:solidFill>
                <a:schemeClr val="dk1"/>
              </a:solidFill>
              <a:effectLst/>
              <a:latin typeface="+mn-lt"/>
              <a:ea typeface="+mn-ea"/>
              <a:cs typeface="+mn-cs"/>
            </a:rPr>
            <a:t>397,000</a:t>
          </a:r>
          <a:r>
            <a:rPr lang="ja-JP" altLang="ja-JP" sz="1100" b="0" i="0" baseline="0">
              <a:solidFill>
                <a:schemeClr val="dk1"/>
              </a:solidFill>
              <a:effectLst/>
              <a:latin typeface="+mn-lt"/>
              <a:ea typeface="+mn-ea"/>
              <a:cs typeface="+mn-cs"/>
            </a:rPr>
            <a:t>千円から</a:t>
          </a:r>
          <a:r>
            <a:rPr lang="en-US" altLang="ja-JP" sz="1100" b="0" i="0" baseline="0">
              <a:solidFill>
                <a:schemeClr val="dk1"/>
              </a:solidFill>
              <a:effectLst/>
              <a:latin typeface="+mn-lt"/>
              <a:ea typeface="+mn-ea"/>
              <a:cs typeface="+mn-cs"/>
            </a:rPr>
            <a:t>605,000</a:t>
          </a:r>
          <a:r>
            <a:rPr lang="ja-JP" altLang="ja-JP" sz="1100" b="0" i="0" baseline="0">
              <a:solidFill>
                <a:schemeClr val="dk1"/>
              </a:solidFill>
              <a:effectLst/>
              <a:latin typeface="+mn-lt"/>
              <a:ea typeface="+mn-ea"/>
              <a:cs typeface="+mn-cs"/>
            </a:rPr>
            <a:t>千円の黒字で推移している。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・実質単年度収支については、</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年度以降は黒字で推移している。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福井県美浜町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・全ての会計において黒字となっており、赤字額はない。</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・近年は標準財政規模に対してほぼ同じ水準の黒字幅で堅調に推移している。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年度からスタートした住宅団地</a:t>
          </a:r>
          <a:r>
            <a:rPr lang="ja-JP" altLang="en-US" sz="1100" b="0" i="0" baseline="0">
              <a:solidFill>
                <a:schemeClr val="dk1"/>
              </a:solidFill>
              <a:effectLst/>
              <a:latin typeface="+mn-lt"/>
              <a:ea typeface="+mn-ea"/>
              <a:cs typeface="+mn-cs"/>
            </a:rPr>
            <a:t>事業</a:t>
          </a:r>
          <a:r>
            <a:rPr lang="ja-JP" altLang="ja-JP" sz="1100" b="0" i="0" baseline="0">
              <a:solidFill>
                <a:schemeClr val="dk1"/>
              </a:solidFill>
              <a:effectLst/>
              <a:latin typeface="+mn-lt"/>
              <a:ea typeface="+mn-ea"/>
              <a:cs typeface="+mn-cs"/>
            </a:rPr>
            <a:t>特別会計が合計値を押し上げてい</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が、住宅分譲地の資産増によるもので、分譲がすべて完了すれば本特会自体廃止される予定である。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・一般会計からの繰出等の状況については今後も注視する必要がある。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・今後も財源の確保と適正な予算執行に努めていく。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11863394</v>
      </c>
      <c r="BO4" s="464"/>
      <c r="BP4" s="464"/>
      <c r="BQ4" s="464"/>
      <c r="BR4" s="464"/>
      <c r="BS4" s="464"/>
      <c r="BT4" s="464"/>
      <c r="BU4" s="465"/>
      <c r="BV4" s="463">
        <v>10188560</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15</v>
      </c>
      <c r="CU4" s="648"/>
      <c r="CV4" s="648"/>
      <c r="CW4" s="648"/>
      <c r="CX4" s="648"/>
      <c r="CY4" s="648"/>
      <c r="CZ4" s="648"/>
      <c r="DA4" s="649"/>
      <c r="DB4" s="647">
        <v>14.2</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11122439</v>
      </c>
      <c r="BO5" s="469"/>
      <c r="BP5" s="469"/>
      <c r="BQ5" s="469"/>
      <c r="BR5" s="469"/>
      <c r="BS5" s="469"/>
      <c r="BT5" s="469"/>
      <c r="BU5" s="470"/>
      <c r="BV5" s="468">
        <v>9415838</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93.2</v>
      </c>
      <c r="CU5" s="439"/>
      <c r="CV5" s="439"/>
      <c r="CW5" s="439"/>
      <c r="CX5" s="439"/>
      <c r="CY5" s="439"/>
      <c r="CZ5" s="439"/>
      <c r="DA5" s="440"/>
      <c r="DB5" s="438">
        <v>92.7</v>
      </c>
      <c r="DC5" s="439"/>
      <c r="DD5" s="439"/>
      <c r="DE5" s="439"/>
      <c r="DF5" s="439"/>
      <c r="DG5" s="439"/>
      <c r="DH5" s="439"/>
      <c r="DI5" s="440"/>
      <c r="DJ5" s="186"/>
      <c r="DK5" s="186"/>
      <c r="DL5" s="186"/>
      <c r="DM5" s="186"/>
      <c r="DN5" s="186"/>
      <c r="DO5" s="186"/>
    </row>
    <row r="6" spans="1:119" ht="18.75" customHeight="1" x14ac:dyDescent="0.2">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740955</v>
      </c>
      <c r="BO6" s="469"/>
      <c r="BP6" s="469"/>
      <c r="BQ6" s="469"/>
      <c r="BR6" s="469"/>
      <c r="BS6" s="469"/>
      <c r="BT6" s="469"/>
      <c r="BU6" s="470"/>
      <c r="BV6" s="468">
        <v>772722</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99.3</v>
      </c>
      <c r="CU6" s="622"/>
      <c r="CV6" s="622"/>
      <c r="CW6" s="622"/>
      <c r="CX6" s="622"/>
      <c r="CY6" s="622"/>
      <c r="CZ6" s="622"/>
      <c r="DA6" s="623"/>
      <c r="DB6" s="621">
        <v>98</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136442</v>
      </c>
      <c r="BO7" s="469"/>
      <c r="BP7" s="469"/>
      <c r="BQ7" s="469"/>
      <c r="BR7" s="469"/>
      <c r="BS7" s="469"/>
      <c r="BT7" s="469"/>
      <c r="BU7" s="470"/>
      <c r="BV7" s="468">
        <v>231033</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4027631</v>
      </c>
      <c r="CU7" s="469"/>
      <c r="CV7" s="469"/>
      <c r="CW7" s="469"/>
      <c r="CX7" s="469"/>
      <c r="CY7" s="469"/>
      <c r="CZ7" s="469"/>
      <c r="DA7" s="470"/>
      <c r="DB7" s="468">
        <v>3825828</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604513</v>
      </c>
      <c r="BO8" s="469"/>
      <c r="BP8" s="469"/>
      <c r="BQ8" s="469"/>
      <c r="BR8" s="469"/>
      <c r="BS8" s="469"/>
      <c r="BT8" s="469"/>
      <c r="BU8" s="470"/>
      <c r="BV8" s="468">
        <v>541689</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0.74</v>
      </c>
      <c r="CU8" s="582"/>
      <c r="CV8" s="582"/>
      <c r="CW8" s="582"/>
      <c r="CX8" s="582"/>
      <c r="CY8" s="582"/>
      <c r="CZ8" s="582"/>
      <c r="DA8" s="583"/>
      <c r="DB8" s="581">
        <v>0.76</v>
      </c>
      <c r="DC8" s="582"/>
      <c r="DD8" s="582"/>
      <c r="DE8" s="582"/>
      <c r="DF8" s="582"/>
      <c r="DG8" s="582"/>
      <c r="DH8" s="582"/>
      <c r="DI8" s="583"/>
      <c r="DJ8" s="186"/>
      <c r="DK8" s="186"/>
      <c r="DL8" s="186"/>
      <c r="DM8" s="186"/>
      <c r="DN8" s="186"/>
      <c r="DO8" s="186"/>
    </row>
    <row r="9" spans="1:119" ht="18.75" customHeight="1" thickBot="1" x14ac:dyDescent="0.25">
      <c r="A9" s="187"/>
      <c r="B9" s="610" t="s">
        <v>112</v>
      </c>
      <c r="C9" s="611"/>
      <c r="D9" s="611"/>
      <c r="E9" s="611"/>
      <c r="F9" s="611"/>
      <c r="G9" s="611"/>
      <c r="H9" s="611"/>
      <c r="I9" s="611"/>
      <c r="J9" s="611"/>
      <c r="K9" s="531"/>
      <c r="L9" s="612" t="s">
        <v>113</v>
      </c>
      <c r="M9" s="613"/>
      <c r="N9" s="613"/>
      <c r="O9" s="613"/>
      <c r="P9" s="613"/>
      <c r="Q9" s="614"/>
      <c r="R9" s="615">
        <v>9179</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62824</v>
      </c>
      <c r="BO9" s="469"/>
      <c r="BP9" s="469"/>
      <c r="BQ9" s="469"/>
      <c r="BR9" s="469"/>
      <c r="BS9" s="469"/>
      <c r="BT9" s="469"/>
      <c r="BU9" s="470"/>
      <c r="BV9" s="468">
        <v>19417</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5.5</v>
      </c>
      <c r="CU9" s="439"/>
      <c r="CV9" s="439"/>
      <c r="CW9" s="439"/>
      <c r="CX9" s="439"/>
      <c r="CY9" s="439"/>
      <c r="CZ9" s="439"/>
      <c r="DA9" s="440"/>
      <c r="DB9" s="438">
        <v>6.2</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119</v>
      </c>
      <c r="M10" s="442"/>
      <c r="N10" s="442"/>
      <c r="O10" s="442"/>
      <c r="P10" s="442"/>
      <c r="Q10" s="443"/>
      <c r="R10" s="444">
        <v>9914</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0</v>
      </c>
      <c r="BO10" s="469"/>
      <c r="BP10" s="469"/>
      <c r="BQ10" s="469"/>
      <c r="BR10" s="469"/>
      <c r="BS10" s="469"/>
      <c r="BT10" s="469"/>
      <c r="BU10" s="470"/>
      <c r="BV10" s="468">
        <v>0</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12300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2">
      <c r="A12" s="187"/>
      <c r="B12" s="584" t="s">
        <v>131</v>
      </c>
      <c r="C12" s="585"/>
      <c r="D12" s="585"/>
      <c r="E12" s="585"/>
      <c r="F12" s="585"/>
      <c r="G12" s="585"/>
      <c r="H12" s="585"/>
      <c r="I12" s="585"/>
      <c r="J12" s="585"/>
      <c r="K12" s="586"/>
      <c r="L12" s="593" t="s">
        <v>132</v>
      </c>
      <c r="M12" s="594"/>
      <c r="N12" s="594"/>
      <c r="O12" s="594"/>
      <c r="P12" s="594"/>
      <c r="Q12" s="595"/>
      <c r="R12" s="596">
        <v>9282</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136</v>
      </c>
      <c r="AV12" s="526"/>
      <c r="AW12" s="526"/>
      <c r="AX12" s="526"/>
      <c r="AY12" s="448" t="s">
        <v>137</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140</v>
      </c>
      <c r="N13" s="569"/>
      <c r="O13" s="569"/>
      <c r="P13" s="569"/>
      <c r="Q13" s="570"/>
      <c r="R13" s="571">
        <v>9193</v>
      </c>
      <c r="S13" s="572"/>
      <c r="T13" s="572"/>
      <c r="U13" s="572"/>
      <c r="V13" s="573"/>
      <c r="W13" s="559" t="s">
        <v>141</v>
      </c>
      <c r="X13" s="481"/>
      <c r="Y13" s="481"/>
      <c r="Z13" s="481"/>
      <c r="AA13" s="481"/>
      <c r="AB13" s="482"/>
      <c r="AC13" s="444">
        <v>370</v>
      </c>
      <c r="AD13" s="445"/>
      <c r="AE13" s="445"/>
      <c r="AF13" s="445"/>
      <c r="AG13" s="446"/>
      <c r="AH13" s="444">
        <v>465</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75124</v>
      </c>
      <c r="BO13" s="469"/>
      <c r="BP13" s="469"/>
      <c r="BQ13" s="469"/>
      <c r="BR13" s="469"/>
      <c r="BS13" s="469"/>
      <c r="BT13" s="469"/>
      <c r="BU13" s="470"/>
      <c r="BV13" s="468">
        <v>19417</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8.8000000000000007</v>
      </c>
      <c r="CU13" s="439"/>
      <c r="CV13" s="439"/>
      <c r="CW13" s="439"/>
      <c r="CX13" s="439"/>
      <c r="CY13" s="439"/>
      <c r="CZ13" s="439"/>
      <c r="DA13" s="440"/>
      <c r="DB13" s="438">
        <v>9.1999999999999993</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146</v>
      </c>
      <c r="M14" s="605"/>
      <c r="N14" s="605"/>
      <c r="O14" s="605"/>
      <c r="P14" s="605"/>
      <c r="Q14" s="606"/>
      <c r="R14" s="571">
        <v>9346</v>
      </c>
      <c r="S14" s="572"/>
      <c r="T14" s="572"/>
      <c r="U14" s="572"/>
      <c r="V14" s="573"/>
      <c r="W14" s="574"/>
      <c r="X14" s="484"/>
      <c r="Y14" s="484"/>
      <c r="Z14" s="484"/>
      <c r="AA14" s="484"/>
      <c r="AB14" s="485"/>
      <c r="AC14" s="564">
        <v>7</v>
      </c>
      <c r="AD14" s="565"/>
      <c r="AE14" s="565"/>
      <c r="AF14" s="565"/>
      <c r="AG14" s="566"/>
      <c r="AH14" s="564">
        <v>8.5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v>92</v>
      </c>
      <c r="CU14" s="576"/>
      <c r="CV14" s="576"/>
      <c r="CW14" s="576"/>
      <c r="CX14" s="576"/>
      <c r="CY14" s="576"/>
      <c r="CZ14" s="576"/>
      <c r="DA14" s="577"/>
      <c r="DB14" s="575">
        <v>74.400000000000006</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140</v>
      </c>
      <c r="N15" s="569"/>
      <c r="O15" s="569"/>
      <c r="P15" s="569"/>
      <c r="Q15" s="570"/>
      <c r="R15" s="571">
        <v>9283</v>
      </c>
      <c r="S15" s="572"/>
      <c r="T15" s="572"/>
      <c r="U15" s="572"/>
      <c r="V15" s="573"/>
      <c r="W15" s="559" t="s">
        <v>148</v>
      </c>
      <c r="X15" s="481"/>
      <c r="Y15" s="481"/>
      <c r="Z15" s="481"/>
      <c r="AA15" s="481"/>
      <c r="AB15" s="482"/>
      <c r="AC15" s="444">
        <v>1161</v>
      </c>
      <c r="AD15" s="445"/>
      <c r="AE15" s="445"/>
      <c r="AF15" s="445"/>
      <c r="AG15" s="446"/>
      <c r="AH15" s="444">
        <v>1247</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2251223</v>
      </c>
      <c r="BO15" s="464"/>
      <c r="BP15" s="464"/>
      <c r="BQ15" s="464"/>
      <c r="BR15" s="464"/>
      <c r="BS15" s="464"/>
      <c r="BT15" s="464"/>
      <c r="BU15" s="465"/>
      <c r="BV15" s="463">
        <v>2190154</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22</v>
      </c>
      <c r="AD16" s="565"/>
      <c r="AE16" s="565"/>
      <c r="AF16" s="565"/>
      <c r="AG16" s="566"/>
      <c r="AH16" s="564">
        <v>22.9</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3119092</v>
      </c>
      <c r="BO16" s="469"/>
      <c r="BP16" s="469"/>
      <c r="BQ16" s="469"/>
      <c r="BR16" s="469"/>
      <c r="BS16" s="469"/>
      <c r="BT16" s="469"/>
      <c r="BU16" s="470"/>
      <c r="BV16" s="468">
        <v>2953612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3750</v>
      </c>
      <c r="AD17" s="445"/>
      <c r="AE17" s="445"/>
      <c r="AF17" s="445"/>
      <c r="AG17" s="446"/>
      <c r="AH17" s="444">
        <v>3729</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2915753</v>
      </c>
      <c r="BO17" s="469"/>
      <c r="BP17" s="469"/>
      <c r="BQ17" s="469"/>
      <c r="BR17" s="469"/>
      <c r="BS17" s="469"/>
      <c r="BT17" s="469"/>
      <c r="BU17" s="470"/>
      <c r="BV17" s="468">
        <v>2844284</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158</v>
      </c>
      <c r="C18" s="531"/>
      <c r="D18" s="531"/>
      <c r="E18" s="532"/>
      <c r="F18" s="532"/>
      <c r="G18" s="532"/>
      <c r="H18" s="532"/>
      <c r="I18" s="532"/>
      <c r="J18" s="532"/>
      <c r="K18" s="532"/>
      <c r="L18" s="533">
        <v>152.35</v>
      </c>
      <c r="M18" s="533"/>
      <c r="N18" s="533"/>
      <c r="O18" s="533"/>
      <c r="P18" s="533"/>
      <c r="Q18" s="533"/>
      <c r="R18" s="534"/>
      <c r="S18" s="534"/>
      <c r="T18" s="534"/>
      <c r="U18" s="534"/>
      <c r="V18" s="535"/>
      <c r="W18" s="549"/>
      <c r="X18" s="550"/>
      <c r="Y18" s="550"/>
      <c r="Z18" s="550"/>
      <c r="AA18" s="550"/>
      <c r="AB18" s="560"/>
      <c r="AC18" s="432">
        <v>71</v>
      </c>
      <c r="AD18" s="433"/>
      <c r="AE18" s="433"/>
      <c r="AF18" s="433"/>
      <c r="AG18" s="536"/>
      <c r="AH18" s="432">
        <v>68.5</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3983351</v>
      </c>
      <c r="BO18" s="469"/>
      <c r="BP18" s="469"/>
      <c r="BQ18" s="469"/>
      <c r="BR18" s="469"/>
      <c r="BS18" s="469"/>
      <c r="BT18" s="469"/>
      <c r="BU18" s="470"/>
      <c r="BV18" s="468">
        <v>3806998</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160</v>
      </c>
      <c r="C19" s="531"/>
      <c r="D19" s="531"/>
      <c r="E19" s="532"/>
      <c r="F19" s="532"/>
      <c r="G19" s="532"/>
      <c r="H19" s="532"/>
      <c r="I19" s="532"/>
      <c r="J19" s="532"/>
      <c r="K19" s="532"/>
      <c r="L19" s="538">
        <v>60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7185660</v>
      </c>
      <c r="BO19" s="469"/>
      <c r="BP19" s="469"/>
      <c r="BQ19" s="469"/>
      <c r="BR19" s="469"/>
      <c r="BS19" s="469"/>
      <c r="BT19" s="469"/>
      <c r="BU19" s="470"/>
      <c r="BV19" s="468">
        <v>6824399</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162</v>
      </c>
      <c r="C20" s="531"/>
      <c r="D20" s="531"/>
      <c r="E20" s="532"/>
      <c r="F20" s="532"/>
      <c r="G20" s="532"/>
      <c r="H20" s="532"/>
      <c r="I20" s="532"/>
      <c r="J20" s="532"/>
      <c r="K20" s="532"/>
      <c r="L20" s="538">
        <v>3745</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6132393</v>
      </c>
      <c r="BO23" s="469"/>
      <c r="BP23" s="469"/>
      <c r="BQ23" s="469"/>
      <c r="BR23" s="469"/>
      <c r="BS23" s="469"/>
      <c r="BT23" s="469"/>
      <c r="BU23" s="470"/>
      <c r="BV23" s="468">
        <v>5332249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171</v>
      </c>
      <c r="F24" s="442"/>
      <c r="G24" s="442"/>
      <c r="H24" s="442"/>
      <c r="I24" s="442"/>
      <c r="J24" s="442"/>
      <c r="K24" s="443"/>
      <c r="L24" s="444">
        <v>1</v>
      </c>
      <c r="M24" s="445"/>
      <c r="N24" s="445"/>
      <c r="O24" s="445"/>
      <c r="P24" s="446"/>
      <c r="Q24" s="444">
        <v>8500</v>
      </c>
      <c r="R24" s="445"/>
      <c r="S24" s="445"/>
      <c r="T24" s="445"/>
      <c r="U24" s="445"/>
      <c r="V24" s="446"/>
      <c r="W24" s="510"/>
      <c r="X24" s="501"/>
      <c r="Y24" s="502"/>
      <c r="Z24" s="441" t="s">
        <v>172</v>
      </c>
      <c r="AA24" s="442"/>
      <c r="AB24" s="442"/>
      <c r="AC24" s="442"/>
      <c r="AD24" s="442"/>
      <c r="AE24" s="442"/>
      <c r="AF24" s="442"/>
      <c r="AG24" s="443"/>
      <c r="AH24" s="444">
        <v>164</v>
      </c>
      <c r="AI24" s="445"/>
      <c r="AJ24" s="445"/>
      <c r="AK24" s="445"/>
      <c r="AL24" s="446"/>
      <c r="AM24" s="444">
        <v>477076</v>
      </c>
      <c r="AN24" s="445"/>
      <c r="AO24" s="445"/>
      <c r="AP24" s="445"/>
      <c r="AQ24" s="445"/>
      <c r="AR24" s="446"/>
      <c r="AS24" s="444">
        <v>2909</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4585608</v>
      </c>
      <c r="BO24" s="469"/>
      <c r="BP24" s="469"/>
      <c r="BQ24" s="469"/>
      <c r="BR24" s="469"/>
      <c r="BS24" s="469"/>
      <c r="BT24" s="469"/>
      <c r="BU24" s="470"/>
      <c r="BV24" s="468">
        <v>4232476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174</v>
      </c>
      <c r="F25" s="442"/>
      <c r="G25" s="442"/>
      <c r="H25" s="442"/>
      <c r="I25" s="442"/>
      <c r="J25" s="442"/>
      <c r="K25" s="443"/>
      <c r="L25" s="444">
        <v>1</v>
      </c>
      <c r="M25" s="445"/>
      <c r="N25" s="445"/>
      <c r="O25" s="445"/>
      <c r="P25" s="446"/>
      <c r="Q25" s="444">
        <v>6700</v>
      </c>
      <c r="R25" s="445"/>
      <c r="S25" s="445"/>
      <c r="T25" s="445"/>
      <c r="U25" s="445"/>
      <c r="V25" s="446"/>
      <c r="W25" s="510"/>
      <c r="X25" s="501"/>
      <c r="Y25" s="502"/>
      <c r="Z25" s="441" t="s">
        <v>175</v>
      </c>
      <c r="AA25" s="442"/>
      <c r="AB25" s="442"/>
      <c r="AC25" s="442"/>
      <c r="AD25" s="442"/>
      <c r="AE25" s="442"/>
      <c r="AF25" s="442"/>
      <c r="AG25" s="443"/>
      <c r="AH25" s="444" t="s">
        <v>130</v>
      </c>
      <c r="AI25" s="445"/>
      <c r="AJ25" s="445"/>
      <c r="AK25" s="445"/>
      <c r="AL25" s="446"/>
      <c r="AM25" s="444" t="s">
        <v>130</v>
      </c>
      <c r="AN25" s="445"/>
      <c r="AO25" s="445"/>
      <c r="AP25" s="445"/>
      <c r="AQ25" s="445"/>
      <c r="AR25" s="446"/>
      <c r="AS25" s="444" t="s">
        <v>130</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2179024</v>
      </c>
      <c r="BO25" s="464"/>
      <c r="BP25" s="464"/>
      <c r="BQ25" s="464"/>
      <c r="BR25" s="464"/>
      <c r="BS25" s="464"/>
      <c r="BT25" s="464"/>
      <c r="BU25" s="465"/>
      <c r="BV25" s="463">
        <v>2165513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177</v>
      </c>
      <c r="F26" s="442"/>
      <c r="G26" s="442"/>
      <c r="H26" s="442"/>
      <c r="I26" s="442"/>
      <c r="J26" s="442"/>
      <c r="K26" s="443"/>
      <c r="L26" s="444">
        <v>1</v>
      </c>
      <c r="M26" s="445"/>
      <c r="N26" s="445"/>
      <c r="O26" s="445"/>
      <c r="P26" s="446"/>
      <c r="Q26" s="444">
        <v>5600</v>
      </c>
      <c r="R26" s="445"/>
      <c r="S26" s="445"/>
      <c r="T26" s="445"/>
      <c r="U26" s="445"/>
      <c r="V26" s="446"/>
      <c r="W26" s="510"/>
      <c r="X26" s="501"/>
      <c r="Y26" s="502"/>
      <c r="Z26" s="441" t="s">
        <v>178</v>
      </c>
      <c r="AA26" s="523"/>
      <c r="AB26" s="523"/>
      <c r="AC26" s="523"/>
      <c r="AD26" s="523"/>
      <c r="AE26" s="523"/>
      <c r="AF26" s="523"/>
      <c r="AG26" s="524"/>
      <c r="AH26" s="444">
        <v>7</v>
      </c>
      <c r="AI26" s="445"/>
      <c r="AJ26" s="445"/>
      <c r="AK26" s="445"/>
      <c r="AL26" s="446"/>
      <c r="AM26" s="444">
        <v>18032</v>
      </c>
      <c r="AN26" s="445"/>
      <c r="AO26" s="445"/>
      <c r="AP26" s="445"/>
      <c r="AQ26" s="445"/>
      <c r="AR26" s="446"/>
      <c r="AS26" s="444">
        <v>2576</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130</v>
      </c>
      <c r="BO26" s="469"/>
      <c r="BP26" s="469"/>
      <c r="BQ26" s="469"/>
      <c r="BR26" s="469"/>
      <c r="BS26" s="469"/>
      <c r="BT26" s="469"/>
      <c r="BU26" s="470"/>
      <c r="BV26" s="468" t="s">
        <v>130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180</v>
      </c>
      <c r="F27" s="442"/>
      <c r="G27" s="442"/>
      <c r="H27" s="442"/>
      <c r="I27" s="442"/>
      <c r="J27" s="442"/>
      <c r="K27" s="443"/>
      <c r="L27" s="444">
        <v>1</v>
      </c>
      <c r="M27" s="445"/>
      <c r="N27" s="445"/>
      <c r="O27" s="445"/>
      <c r="P27" s="446"/>
      <c r="Q27" s="444">
        <v>3000</v>
      </c>
      <c r="R27" s="445"/>
      <c r="S27" s="445"/>
      <c r="T27" s="445"/>
      <c r="U27" s="445"/>
      <c r="V27" s="446"/>
      <c r="W27" s="510"/>
      <c r="X27" s="501"/>
      <c r="Y27" s="502"/>
      <c r="Z27" s="441" t="s">
        <v>181</v>
      </c>
      <c r="AA27" s="442"/>
      <c r="AB27" s="442"/>
      <c r="AC27" s="442"/>
      <c r="AD27" s="442"/>
      <c r="AE27" s="442"/>
      <c r="AF27" s="442"/>
      <c r="AG27" s="443"/>
      <c r="AH27" s="444" t="s">
        <v>130</v>
      </c>
      <c r="AI27" s="445"/>
      <c r="AJ27" s="445"/>
      <c r="AK27" s="445"/>
      <c r="AL27" s="446"/>
      <c r="AM27" s="444" t="s">
        <v>130</v>
      </c>
      <c r="AN27" s="445"/>
      <c r="AO27" s="445"/>
      <c r="AP27" s="445"/>
      <c r="AQ27" s="445"/>
      <c r="AR27" s="446"/>
      <c r="AS27" s="444" t="s">
        <v>130</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126400</v>
      </c>
      <c r="BO27" s="472"/>
      <c r="BP27" s="472"/>
      <c r="BQ27" s="472"/>
      <c r="BR27" s="472"/>
      <c r="BS27" s="472"/>
      <c r="BT27" s="472"/>
      <c r="BU27" s="473"/>
      <c r="BV27" s="471">
        <v>126400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183</v>
      </c>
      <c r="F28" s="442"/>
      <c r="G28" s="442"/>
      <c r="H28" s="442"/>
      <c r="I28" s="442"/>
      <c r="J28" s="442"/>
      <c r="K28" s="443"/>
      <c r="L28" s="444">
        <v>1</v>
      </c>
      <c r="M28" s="445"/>
      <c r="N28" s="445"/>
      <c r="O28" s="445"/>
      <c r="P28" s="446"/>
      <c r="Q28" s="444">
        <v>2450</v>
      </c>
      <c r="R28" s="445"/>
      <c r="S28" s="445"/>
      <c r="T28" s="445"/>
      <c r="U28" s="445"/>
      <c r="V28" s="446"/>
      <c r="W28" s="510"/>
      <c r="X28" s="501"/>
      <c r="Y28" s="502"/>
      <c r="Z28" s="441" t="s">
        <v>184</v>
      </c>
      <c r="AA28" s="442"/>
      <c r="AB28" s="442"/>
      <c r="AC28" s="442"/>
      <c r="AD28" s="442"/>
      <c r="AE28" s="442"/>
      <c r="AF28" s="442"/>
      <c r="AG28" s="443"/>
      <c r="AH28" s="444" t="s">
        <v>130</v>
      </c>
      <c r="AI28" s="445"/>
      <c r="AJ28" s="445"/>
      <c r="AK28" s="445"/>
      <c r="AL28" s="446"/>
      <c r="AM28" s="444" t="s">
        <v>139</v>
      </c>
      <c r="AN28" s="445"/>
      <c r="AO28" s="445"/>
      <c r="AP28" s="445"/>
      <c r="AQ28" s="445"/>
      <c r="AR28" s="446"/>
      <c r="AS28" s="444" t="s">
        <v>139</v>
      </c>
      <c r="AT28" s="445"/>
      <c r="AU28" s="445"/>
      <c r="AV28" s="445"/>
      <c r="AW28" s="445"/>
      <c r="AX28" s="447"/>
      <c r="AY28" s="451" t="s">
        <v>185</v>
      </c>
      <c r="AZ28" s="452"/>
      <c r="BA28" s="452"/>
      <c r="BB28" s="453"/>
      <c r="BC28" s="460" t="s">
        <v>47</v>
      </c>
      <c r="BD28" s="461"/>
      <c r="BE28" s="461"/>
      <c r="BF28" s="461"/>
      <c r="BG28" s="461"/>
      <c r="BH28" s="461"/>
      <c r="BI28" s="461"/>
      <c r="BJ28" s="461"/>
      <c r="BK28" s="461"/>
      <c r="BL28" s="461"/>
      <c r="BM28" s="462"/>
      <c r="BN28" s="463">
        <v>1160152</v>
      </c>
      <c r="BO28" s="464"/>
      <c r="BP28" s="464"/>
      <c r="BQ28" s="464"/>
      <c r="BR28" s="464"/>
      <c r="BS28" s="464"/>
      <c r="BT28" s="464"/>
      <c r="BU28" s="465"/>
      <c r="BV28" s="463">
        <v>1160152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186</v>
      </c>
      <c r="F29" s="442"/>
      <c r="G29" s="442"/>
      <c r="H29" s="442"/>
      <c r="I29" s="442"/>
      <c r="J29" s="442"/>
      <c r="K29" s="443"/>
      <c r="L29" s="444">
        <v>12</v>
      </c>
      <c r="M29" s="445"/>
      <c r="N29" s="445"/>
      <c r="O29" s="445"/>
      <c r="P29" s="446"/>
      <c r="Q29" s="444">
        <v>2350</v>
      </c>
      <c r="R29" s="445"/>
      <c r="S29" s="445"/>
      <c r="T29" s="445"/>
      <c r="U29" s="445"/>
      <c r="V29" s="446"/>
      <c r="W29" s="511"/>
      <c r="X29" s="512"/>
      <c r="Y29" s="513"/>
      <c r="Z29" s="441" t="s">
        <v>187</v>
      </c>
      <c r="AA29" s="442"/>
      <c r="AB29" s="442"/>
      <c r="AC29" s="442"/>
      <c r="AD29" s="442"/>
      <c r="AE29" s="442"/>
      <c r="AF29" s="442"/>
      <c r="AG29" s="443"/>
      <c r="AH29" s="444">
        <v>164</v>
      </c>
      <c r="AI29" s="445"/>
      <c r="AJ29" s="445"/>
      <c r="AK29" s="445"/>
      <c r="AL29" s="446"/>
      <c r="AM29" s="444">
        <v>477076</v>
      </c>
      <c r="AN29" s="445"/>
      <c r="AO29" s="445"/>
      <c r="AP29" s="445"/>
      <c r="AQ29" s="445"/>
      <c r="AR29" s="446"/>
      <c r="AS29" s="444">
        <v>2909</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54432</v>
      </c>
      <c r="BO29" s="469"/>
      <c r="BP29" s="469"/>
      <c r="BQ29" s="469"/>
      <c r="BR29" s="469"/>
      <c r="BS29" s="469"/>
      <c r="BT29" s="469"/>
      <c r="BU29" s="470"/>
      <c r="BV29" s="468">
        <v>54422</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3102046</v>
      </c>
      <c r="BO30" s="472"/>
      <c r="BP30" s="472"/>
      <c r="BQ30" s="472"/>
      <c r="BR30" s="472"/>
      <c r="BS30" s="472"/>
      <c r="BT30" s="472"/>
      <c r="BU30" s="473"/>
      <c r="BV30" s="471">
        <v>2706044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196</v>
      </c>
      <c r="AN33" s="431"/>
      <c r="AO33" s="430" t="s">
        <v>198</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196</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IF('各会計、関係団体の財政状況及び健全化判断比率'!B32="","",'各会計、関係団体の財政状況及び健全化判断比率'!B32)</f>
        <v>上水道事業会計</v>
      </c>
      <c r="AP34" s="426"/>
      <c r="AQ34" s="426"/>
      <c r="AR34" s="426"/>
      <c r="AS34" s="426"/>
      <c r="AT34" s="426"/>
      <c r="AU34" s="426"/>
      <c r="AV34" s="426"/>
      <c r="AW34" s="426"/>
      <c r="AX34" s="426"/>
      <c r="AY34" s="426"/>
      <c r="AZ34" s="426"/>
      <c r="BA34" s="426"/>
      <c r="BB34" s="426"/>
      <c r="BC34" s="426"/>
      <c r="BD34" s="214"/>
      <c r="BE34" s="427">
        <f>IF(BG34="","",MAX(C34:D43,U34:V43,AM34:AN43)+1)</f>
        <v>9</v>
      </c>
      <c r="BF34" s="427"/>
      <c r="BG34" s="426" t="str">
        <f>IF('各会計、関係団体の財政状況及び健全化判断比率'!B33="","",'各会計、関係団体の財政状況及び健全化判断比率'!B33)</f>
        <v>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14</v>
      </c>
      <c r="BX34" s="427"/>
      <c r="BY34" s="426" t="str">
        <f>IF('各会計、関係団体の財政状況及び健全化判断比率'!B68="","",'各会計、関係団体の財政状況及び健全化判断比率'!B68)</f>
        <v>公立小浜病院組合</v>
      </c>
      <c r="BZ34" s="426"/>
      <c r="CA34" s="426"/>
      <c r="CB34" s="426"/>
      <c r="CC34" s="426"/>
      <c r="CD34" s="426"/>
      <c r="CE34" s="426"/>
      <c r="CF34" s="426"/>
      <c r="CG34" s="426"/>
      <c r="CH34" s="426"/>
      <c r="CI34" s="426"/>
      <c r="CJ34" s="426"/>
      <c r="CK34" s="426"/>
      <c r="CL34" s="426"/>
      <c r="CM34" s="426"/>
      <c r="CN34" s="214"/>
      <c r="CO34" s="427">
        <f>IF(CQ34="","",MAX(C34:D43,U34:V43,AM34:AN43,BE34:BF43,BW34:BX43)+1)</f>
        <v>23</v>
      </c>
      <c r="CP34" s="427"/>
      <c r="CQ34" s="426" t="str">
        <f>IF('各会計、関係団体の財政状況及び健全化判断比率'!BS7="","",'各会計、関係団体の財政状況及び健全化判断比率'!BS7)</f>
        <v>(株)レインボーライン</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〇</v>
      </c>
      <c r="DH34" s="428"/>
      <c r="DI34" s="218"/>
      <c r="DJ34" s="186"/>
      <c r="DK34" s="186"/>
      <c r="DL34" s="186"/>
      <c r="DM34" s="186"/>
      <c r="DN34" s="186"/>
      <c r="DO34" s="186"/>
    </row>
    <row r="35" spans="1:119" ht="32.25" customHeight="1" x14ac:dyDescent="0.2">
      <c r="A35" s="187"/>
      <c r="B35" s="213"/>
      <c r="C35" s="427">
        <f>IF(E35="","",C34+1)</f>
        <v>2</v>
      </c>
      <c r="D35" s="427"/>
      <c r="E35" s="426" t="str">
        <f>IF('各会計、関係団体の財政状況及び健全化判断比率'!B8="","",'各会計、関係団体の財政状況及び健全化判断比率'!B8)</f>
        <v>診療所事業特別会計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後期高齢者医療事業特別会計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10</v>
      </c>
      <c r="BF35" s="427"/>
      <c r="BG35" s="426" t="str">
        <f>IF('各会計、関係団体の財政状況及び健全化判断比率'!B34="","",'各会計、関係団体の財政状況及び健全化判断比率'!B34)</f>
        <v>集落排水処理事業特別会計</v>
      </c>
      <c r="BH35" s="426"/>
      <c r="BI35" s="426"/>
      <c r="BJ35" s="426"/>
      <c r="BK35" s="426"/>
      <c r="BL35" s="426"/>
      <c r="BM35" s="426"/>
      <c r="BN35" s="426"/>
      <c r="BO35" s="426"/>
      <c r="BP35" s="426"/>
      <c r="BQ35" s="426"/>
      <c r="BR35" s="426"/>
      <c r="BS35" s="426"/>
      <c r="BT35" s="426"/>
      <c r="BU35" s="426"/>
      <c r="BV35" s="214"/>
      <c r="BW35" s="427">
        <f t="shared" ref="BW35:BW43" si="2">IF(BY35="","",BW34+1)</f>
        <v>15</v>
      </c>
      <c r="BX35" s="427"/>
      <c r="BY35" s="426" t="str">
        <f>IF('各会計、関係団体の財政状況及び健全化判断比率'!B69="","",'各会計、関係団体の財政状況及び健全化判断比率'!B69)</f>
        <v>敦賀美方消防組合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f>IF(E36="","",C35+1)</f>
        <v>3</v>
      </c>
      <c r="D36" s="427"/>
      <c r="E36" s="426" t="str">
        <f>IF('各会計、関係団体の財政状況及び健全化判断比率'!B9="","",'各会計、関係団体の財政状況及び健全化判断比率'!B9)</f>
        <v>道路用地取得事業特別会計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介護保険事業特別会計（介護保険事業勘定）</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11</v>
      </c>
      <c r="BF36" s="427"/>
      <c r="BG36" s="426" t="str">
        <f>IF('各会計、関係団体の財政状況及び健全化判断比率'!B35="","",'各会計、関係団体の財政状況及び健全化判断比率'!B35)</f>
        <v>公共下水道事業特別会計</v>
      </c>
      <c r="BH36" s="426"/>
      <c r="BI36" s="426"/>
      <c r="BJ36" s="426"/>
      <c r="BK36" s="426"/>
      <c r="BL36" s="426"/>
      <c r="BM36" s="426"/>
      <c r="BN36" s="426"/>
      <c r="BO36" s="426"/>
      <c r="BP36" s="426"/>
      <c r="BQ36" s="426"/>
      <c r="BR36" s="426"/>
      <c r="BS36" s="426"/>
      <c r="BT36" s="426"/>
      <c r="BU36" s="426"/>
      <c r="BV36" s="214"/>
      <c r="BW36" s="427">
        <f t="shared" si="2"/>
        <v>16</v>
      </c>
      <c r="BX36" s="427"/>
      <c r="BY36" s="426" t="str">
        <f>IF('各会計、関係団体の財政状況及び健全化判断比率'!B70="","",'各会計、関係団体の財政状況及び健全化判断比率'!B70)</f>
        <v>美浜・三方環境衛生組合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7</v>
      </c>
      <c r="V37" s="427"/>
      <c r="W37" s="426" t="str">
        <f>IF('各会計、関係団体の財政状況及び健全化判断比率'!B31="","",'各会計、関係団体の財政状況及び健全化判断比率'!B31)</f>
        <v>介護保険事業特別会計（介護サービス事業勘定）</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f t="shared" si="1"/>
        <v>12</v>
      </c>
      <c r="BF37" s="427"/>
      <c r="BG37" s="426" t="str">
        <f>IF('各会計、関係団体の財政状況及び健全化判断比率'!B36="","",'各会計、関係団体の財政状況及び健全化判断比率'!B36)</f>
        <v>産業団地事業特別会計</v>
      </c>
      <c r="BH37" s="426"/>
      <c r="BI37" s="426"/>
      <c r="BJ37" s="426"/>
      <c r="BK37" s="426"/>
      <c r="BL37" s="426"/>
      <c r="BM37" s="426"/>
      <c r="BN37" s="426"/>
      <c r="BO37" s="426"/>
      <c r="BP37" s="426"/>
      <c r="BQ37" s="426"/>
      <c r="BR37" s="426"/>
      <c r="BS37" s="426"/>
      <c r="BT37" s="426"/>
      <c r="BU37" s="426"/>
      <c r="BV37" s="214"/>
      <c r="BW37" s="427">
        <f t="shared" si="2"/>
        <v>17</v>
      </c>
      <c r="BX37" s="427"/>
      <c r="BY37" s="426" t="str">
        <f>IF('各会計、関係団体の財政状況及び健全化判断比率'!B71="","",'各会計、関係団体の財政状況及び健全化判断比率'!B71)</f>
        <v>嶺南広域行政組合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f t="shared" si="1"/>
        <v>13</v>
      </c>
      <c r="BF38" s="427"/>
      <c r="BG38" s="426" t="str">
        <f>IF('各会計、関係団体の財政状況及び健全化判断比率'!B37="","",'各会計、関係団体の財政状況及び健全化判断比率'!B37)</f>
        <v>住宅団地事業特別会計</v>
      </c>
      <c r="BH38" s="426"/>
      <c r="BI38" s="426"/>
      <c r="BJ38" s="426"/>
      <c r="BK38" s="426"/>
      <c r="BL38" s="426"/>
      <c r="BM38" s="426"/>
      <c r="BN38" s="426"/>
      <c r="BO38" s="426"/>
      <c r="BP38" s="426"/>
      <c r="BQ38" s="426"/>
      <c r="BR38" s="426"/>
      <c r="BS38" s="426"/>
      <c r="BT38" s="426"/>
      <c r="BU38" s="426"/>
      <c r="BV38" s="214"/>
      <c r="BW38" s="427">
        <f t="shared" si="2"/>
        <v>18</v>
      </c>
      <c r="BX38" s="427"/>
      <c r="BY38" s="426" t="str">
        <f>IF('各会計、関係団体の財政状況及び健全化判断比率'!B72="","",'各会計、関係団体の財政状況及び健全化判断比率'!B72)</f>
        <v>福井県後期高齢者医療広域連合（一般会計）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19</v>
      </c>
      <c r="BX39" s="427"/>
      <c r="BY39" s="426" t="str">
        <f>IF('各会計、関係団体の財政状況及び健全化判断比率'!B73="","",'各会計、関係団体の財政状況及び健全化判断比率'!B73)</f>
        <v>福井県後期高齢者医療広域連合（特別会計）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20</v>
      </c>
      <c r="BX40" s="427"/>
      <c r="BY40" s="426" t="str">
        <f>IF('各会計、関係団体の財政状況及び健全化判断比率'!B74="","",'各会計、関係団体の財政状況及び健全化判断比率'!B74)</f>
        <v>福井県市町総合事務組合（一般会計）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21</v>
      </c>
      <c r="BX41" s="427"/>
      <c r="BY41" s="426" t="str">
        <f>IF('各会計、関係団体の財政状況及び健全化判断比率'!B75="","",'各会計、関係団体の財政状況及び健全化判断比率'!B75)</f>
        <v>福井県市町総合事務組合（特別会計）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22</v>
      </c>
      <c r="BX42" s="427"/>
      <c r="BY42" s="426" t="str">
        <f>IF('各会計、関係団体の財政状況及び健全化判断比率'!B76="","",'各会計、関係団体の財政状況及び健全化判断比率'!B76)</f>
        <v>福井県自治会館組合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AK15O7fDlUmF1++mDdoV9p3aYF9CQYfeMKGryJKiF9qG6jZ+mKQ9cgWVg/L+Y3POQC1CjsESawtSefsBDLRmaw==" saltValue="UunbTKJYErGAx2H7v1KaB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569</v>
      </c>
      <c r="G33" s="29" t="s">
        <v>570</v>
      </c>
      <c r="H33" s="29" t="s">
        <v>571</v>
      </c>
      <c r="I33" s="29" t="s">
        <v>572</v>
      </c>
      <c r="J33" s="30" t="s">
        <v>573</v>
      </c>
      <c r="K33" s="22"/>
      <c r="L33" s="22"/>
      <c r="M33" s="22"/>
      <c r="N33" s="22"/>
      <c r="O33" s="22"/>
      <c r="P33" s="22"/>
    </row>
    <row r="34" spans="1:16" ht="39" customHeight="1" x14ac:dyDescent="0.2">
      <c r="A34" s="22"/>
      <c r="B34" s="31"/>
      <c r="C34" s="1250" t="s">
        <v>574</v>
      </c>
      <c r="D34" s="1250"/>
      <c r="E34" s="1251"/>
      <c r="F34" s="32">
        <v>10.38</v>
      </c>
      <c r="G34" s="33">
        <v>11.98</v>
      </c>
      <c r="H34" s="33">
        <v>12.03</v>
      </c>
      <c r="I34" s="33">
        <v>13.63</v>
      </c>
      <c r="J34" s="34">
        <v>14.55</v>
      </c>
      <c r="K34" s="22"/>
      <c r="L34" s="22"/>
      <c r="M34" s="22"/>
      <c r="N34" s="22"/>
      <c r="O34" s="22"/>
      <c r="P34" s="22"/>
    </row>
    <row r="35" spans="1:16" ht="39" customHeight="1" x14ac:dyDescent="0.2">
      <c r="A35" s="22"/>
      <c r="B35" s="35"/>
      <c r="C35" s="1244" t="s">
        <v>575</v>
      </c>
      <c r="D35" s="1245"/>
      <c r="E35" s="1246"/>
      <c r="F35" s="36">
        <v>11.15</v>
      </c>
      <c r="G35" s="37">
        <v>11.39</v>
      </c>
      <c r="H35" s="37">
        <v>11.92</v>
      </c>
      <c r="I35" s="37">
        <v>12.44</v>
      </c>
      <c r="J35" s="38">
        <v>12.2</v>
      </c>
      <c r="K35" s="22"/>
      <c r="L35" s="22"/>
      <c r="M35" s="22"/>
      <c r="N35" s="22"/>
      <c r="O35" s="22"/>
      <c r="P35" s="22"/>
    </row>
    <row r="36" spans="1:16" ht="39" customHeight="1" x14ac:dyDescent="0.2">
      <c r="A36" s="22"/>
      <c r="B36" s="35"/>
      <c r="C36" s="1244" t="s">
        <v>576</v>
      </c>
      <c r="D36" s="1245"/>
      <c r="E36" s="1246"/>
      <c r="F36" s="36">
        <v>7.15</v>
      </c>
      <c r="G36" s="37">
        <v>5.51</v>
      </c>
      <c r="H36" s="37">
        <v>4.32</v>
      </c>
      <c r="I36" s="37">
        <v>4.22</v>
      </c>
      <c r="J36" s="38">
        <v>3.6</v>
      </c>
      <c r="K36" s="22"/>
      <c r="L36" s="22"/>
      <c r="M36" s="22"/>
      <c r="N36" s="22"/>
      <c r="O36" s="22"/>
      <c r="P36" s="22"/>
    </row>
    <row r="37" spans="1:16" ht="39" customHeight="1" x14ac:dyDescent="0.2">
      <c r="A37" s="22"/>
      <c r="B37" s="35"/>
      <c r="C37" s="1244" t="s">
        <v>577</v>
      </c>
      <c r="D37" s="1245"/>
      <c r="E37" s="1246"/>
      <c r="F37" s="36">
        <v>1.1399999999999999</v>
      </c>
      <c r="G37" s="37">
        <v>1.65</v>
      </c>
      <c r="H37" s="37">
        <v>2.0499999999999998</v>
      </c>
      <c r="I37" s="37">
        <v>2.93</v>
      </c>
      <c r="J37" s="38">
        <v>2.83</v>
      </c>
      <c r="K37" s="22"/>
      <c r="L37" s="22"/>
      <c r="M37" s="22"/>
      <c r="N37" s="22"/>
      <c r="O37" s="22"/>
      <c r="P37" s="22"/>
    </row>
    <row r="38" spans="1:16" ht="39" customHeight="1" x14ac:dyDescent="0.2">
      <c r="A38" s="22"/>
      <c r="B38" s="35"/>
      <c r="C38" s="1244" t="s">
        <v>578</v>
      </c>
      <c r="D38" s="1245"/>
      <c r="E38" s="1246"/>
      <c r="F38" s="36">
        <v>1.81</v>
      </c>
      <c r="G38" s="37">
        <v>2.29</v>
      </c>
      <c r="H38" s="37">
        <v>2.92</v>
      </c>
      <c r="I38" s="37">
        <v>3.03</v>
      </c>
      <c r="J38" s="38">
        <v>2.5</v>
      </c>
      <c r="K38" s="22"/>
      <c r="L38" s="22"/>
      <c r="M38" s="22"/>
      <c r="N38" s="22"/>
      <c r="O38" s="22"/>
      <c r="P38" s="22"/>
    </row>
    <row r="39" spans="1:16" ht="39" customHeight="1" x14ac:dyDescent="0.2">
      <c r="A39" s="22"/>
      <c r="B39" s="35"/>
      <c r="C39" s="1244" t="s">
        <v>579</v>
      </c>
      <c r="D39" s="1245"/>
      <c r="E39" s="1246"/>
      <c r="F39" s="36">
        <v>0</v>
      </c>
      <c r="G39" s="37">
        <v>2.09</v>
      </c>
      <c r="H39" s="37">
        <v>2.04</v>
      </c>
      <c r="I39" s="37">
        <v>2.0499999999999998</v>
      </c>
      <c r="J39" s="38">
        <v>1.1200000000000001</v>
      </c>
      <c r="K39" s="22"/>
      <c r="L39" s="22"/>
      <c r="M39" s="22"/>
      <c r="N39" s="22"/>
      <c r="O39" s="22"/>
      <c r="P39" s="22"/>
    </row>
    <row r="40" spans="1:16" ht="39" customHeight="1" x14ac:dyDescent="0.2">
      <c r="A40" s="22"/>
      <c r="B40" s="35"/>
      <c r="C40" s="1244" t="s">
        <v>580</v>
      </c>
      <c r="D40" s="1245"/>
      <c r="E40" s="1246"/>
      <c r="F40" s="36">
        <v>0</v>
      </c>
      <c r="G40" s="37">
        <v>1.53</v>
      </c>
      <c r="H40" s="37">
        <v>1.57</v>
      </c>
      <c r="I40" s="37">
        <v>0.52</v>
      </c>
      <c r="J40" s="38">
        <v>0.45</v>
      </c>
      <c r="K40" s="22"/>
      <c r="L40" s="22"/>
      <c r="M40" s="22"/>
      <c r="N40" s="22"/>
      <c r="O40" s="22"/>
      <c r="P40" s="22"/>
    </row>
    <row r="41" spans="1:16" ht="39" customHeight="1" x14ac:dyDescent="0.2">
      <c r="A41" s="22"/>
      <c r="B41" s="35"/>
      <c r="C41" s="1244" t="s">
        <v>581</v>
      </c>
      <c r="D41" s="1245"/>
      <c r="E41" s="1246"/>
      <c r="F41" s="36">
        <v>0.26</v>
      </c>
      <c r="G41" s="37">
        <v>0.47</v>
      </c>
      <c r="H41" s="37">
        <v>0.4</v>
      </c>
      <c r="I41" s="37">
        <v>0.44</v>
      </c>
      <c r="J41" s="38">
        <v>0.42</v>
      </c>
      <c r="K41" s="22"/>
      <c r="L41" s="22"/>
      <c r="M41" s="22"/>
      <c r="N41" s="22"/>
      <c r="O41" s="22"/>
      <c r="P41" s="22"/>
    </row>
    <row r="42" spans="1:16" ht="39" customHeight="1" x14ac:dyDescent="0.2">
      <c r="A42" s="22"/>
      <c r="B42" s="39"/>
      <c r="C42" s="1244" t="s">
        <v>582</v>
      </c>
      <c r="D42" s="1245"/>
      <c r="E42" s="1246"/>
      <c r="F42" s="36" t="s">
        <v>528</v>
      </c>
      <c r="G42" s="37" t="s">
        <v>528</v>
      </c>
      <c r="H42" s="37" t="s">
        <v>528</v>
      </c>
      <c r="I42" s="37" t="s">
        <v>528</v>
      </c>
      <c r="J42" s="38" t="s">
        <v>528</v>
      </c>
      <c r="K42" s="22"/>
      <c r="L42" s="22"/>
      <c r="M42" s="22"/>
      <c r="N42" s="22"/>
      <c r="O42" s="22"/>
      <c r="P42" s="22"/>
    </row>
    <row r="43" spans="1:16" ht="39" customHeight="1" thickBot="1" x14ac:dyDescent="0.25">
      <c r="A43" s="22"/>
      <c r="B43" s="40"/>
      <c r="C43" s="1247" t="s">
        <v>583</v>
      </c>
      <c r="D43" s="1248"/>
      <c r="E43" s="1249"/>
      <c r="F43" s="41">
        <v>0.05</v>
      </c>
      <c r="G43" s="42">
        <v>7.0000000000000007E-2</v>
      </c>
      <c r="H43" s="42">
        <v>0.13</v>
      </c>
      <c r="I43" s="42">
        <v>0.02</v>
      </c>
      <c r="J43" s="43">
        <v>0.04</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v0Sexr82yrWtAe1ppLjZQYMT+yX0LNkoGoTK6RLWSHE0sth2qrMms9Ox+EziNYL8j01VFA3/ZWdKgv8fIAGgNw==" saltValue="Zl785psec9/cGwoWfwO2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2">
      <c r="A45" s="48"/>
      <c r="B45" s="1270" t="s">
        <v>10</v>
      </c>
      <c r="C45" s="1271"/>
      <c r="D45" s="58"/>
      <c r="E45" s="1276" t="s">
        <v>11</v>
      </c>
      <c r="F45" s="1276"/>
      <c r="G45" s="1276"/>
      <c r="H45" s="1276"/>
      <c r="I45" s="1276"/>
      <c r="J45" s="1277"/>
      <c r="K45" s="59">
        <v>419</v>
      </c>
      <c r="L45" s="60">
        <v>568</v>
      </c>
      <c r="M45" s="60">
        <v>625</v>
      </c>
      <c r="N45" s="60">
        <v>660</v>
      </c>
      <c r="O45" s="61">
        <v>394</v>
      </c>
      <c r="P45" s="48"/>
      <c r="Q45" s="48"/>
      <c r="R45" s="48"/>
      <c r="S45" s="48"/>
      <c r="T45" s="48"/>
      <c r="U45" s="48"/>
    </row>
    <row r="46" spans="1:21" ht="30.75" customHeight="1" x14ac:dyDescent="0.2">
      <c r="A46" s="48"/>
      <c r="B46" s="1272"/>
      <c r="C46" s="1273"/>
      <c r="D46" s="62"/>
      <c r="E46" s="1254" t="s">
        <v>12</v>
      </c>
      <c r="F46" s="1254"/>
      <c r="G46" s="1254"/>
      <c r="H46" s="1254"/>
      <c r="I46" s="1254"/>
      <c r="J46" s="1255"/>
      <c r="K46" s="63" t="s">
        <v>528</v>
      </c>
      <c r="L46" s="64" t="s">
        <v>528</v>
      </c>
      <c r="M46" s="64" t="s">
        <v>528</v>
      </c>
      <c r="N46" s="64" t="s">
        <v>528</v>
      </c>
      <c r="O46" s="65" t="s">
        <v>528</v>
      </c>
      <c r="P46" s="48"/>
      <c r="Q46" s="48"/>
      <c r="R46" s="48"/>
      <c r="S46" s="48"/>
      <c r="T46" s="48"/>
      <c r="U46" s="48"/>
    </row>
    <row r="47" spans="1:21" ht="30.75" customHeight="1" x14ac:dyDescent="0.2">
      <c r="A47" s="48"/>
      <c r="B47" s="1272"/>
      <c r="C47" s="1273"/>
      <c r="D47" s="62"/>
      <c r="E47" s="1254" t="s">
        <v>13</v>
      </c>
      <c r="F47" s="1254"/>
      <c r="G47" s="1254"/>
      <c r="H47" s="1254"/>
      <c r="I47" s="1254"/>
      <c r="J47" s="1255"/>
      <c r="K47" s="63">
        <v>0</v>
      </c>
      <c r="L47" s="64">
        <v>0</v>
      </c>
      <c r="M47" s="64">
        <v>0</v>
      </c>
      <c r="N47" s="64">
        <v>0</v>
      </c>
      <c r="O47" s="65">
        <v>0</v>
      </c>
      <c r="P47" s="48"/>
      <c r="Q47" s="48"/>
      <c r="R47" s="48"/>
      <c r="S47" s="48"/>
      <c r="T47" s="48"/>
      <c r="U47" s="48"/>
    </row>
    <row r="48" spans="1:21" ht="30.75" customHeight="1" x14ac:dyDescent="0.2">
      <c r="A48" s="48"/>
      <c r="B48" s="1272"/>
      <c r="C48" s="1273"/>
      <c r="D48" s="62"/>
      <c r="E48" s="1254" t="s">
        <v>14</v>
      </c>
      <c r="F48" s="1254"/>
      <c r="G48" s="1254"/>
      <c r="H48" s="1254"/>
      <c r="I48" s="1254"/>
      <c r="J48" s="1255"/>
      <c r="K48" s="63">
        <v>325</v>
      </c>
      <c r="L48" s="64">
        <v>338</v>
      </c>
      <c r="M48" s="64">
        <v>337</v>
      </c>
      <c r="N48" s="64">
        <v>330</v>
      </c>
      <c r="O48" s="65">
        <v>315</v>
      </c>
      <c r="P48" s="48"/>
      <c r="Q48" s="48"/>
      <c r="R48" s="48"/>
      <c r="S48" s="48"/>
      <c r="T48" s="48"/>
      <c r="U48" s="48"/>
    </row>
    <row r="49" spans="1:21" ht="30.75" customHeight="1" x14ac:dyDescent="0.2">
      <c r="A49" s="48"/>
      <c r="B49" s="1272"/>
      <c r="C49" s="1273"/>
      <c r="D49" s="62"/>
      <c r="E49" s="1254" t="s">
        <v>15</v>
      </c>
      <c r="F49" s="1254"/>
      <c r="G49" s="1254"/>
      <c r="H49" s="1254"/>
      <c r="I49" s="1254"/>
      <c r="J49" s="1255"/>
      <c r="K49" s="63">
        <v>187</v>
      </c>
      <c r="L49" s="64">
        <v>146</v>
      </c>
      <c r="M49" s="64">
        <v>111</v>
      </c>
      <c r="N49" s="64">
        <v>110</v>
      </c>
      <c r="O49" s="65">
        <v>102</v>
      </c>
      <c r="P49" s="48"/>
      <c r="Q49" s="48"/>
      <c r="R49" s="48"/>
      <c r="S49" s="48"/>
      <c r="T49" s="48"/>
      <c r="U49" s="48"/>
    </row>
    <row r="50" spans="1:21" ht="30.75" customHeight="1" x14ac:dyDescent="0.2">
      <c r="A50" s="48"/>
      <c r="B50" s="1272"/>
      <c r="C50" s="1273"/>
      <c r="D50" s="62"/>
      <c r="E50" s="1254" t="s">
        <v>16</v>
      </c>
      <c r="F50" s="1254"/>
      <c r="G50" s="1254"/>
      <c r="H50" s="1254"/>
      <c r="I50" s="1254"/>
      <c r="J50" s="1255"/>
      <c r="K50" s="63" t="s">
        <v>528</v>
      </c>
      <c r="L50" s="64" t="s">
        <v>528</v>
      </c>
      <c r="M50" s="64" t="s">
        <v>528</v>
      </c>
      <c r="N50" s="64" t="s">
        <v>528</v>
      </c>
      <c r="O50" s="65" t="s">
        <v>528</v>
      </c>
      <c r="P50" s="48"/>
      <c r="Q50" s="48"/>
      <c r="R50" s="48"/>
      <c r="S50" s="48"/>
      <c r="T50" s="48"/>
      <c r="U50" s="48"/>
    </row>
    <row r="51" spans="1:21" ht="30.75" customHeight="1" x14ac:dyDescent="0.2">
      <c r="A51" s="48"/>
      <c r="B51" s="1274"/>
      <c r="C51" s="1275"/>
      <c r="D51" s="66"/>
      <c r="E51" s="1254" t="s">
        <v>17</v>
      </c>
      <c r="F51" s="1254"/>
      <c r="G51" s="1254"/>
      <c r="H51" s="1254"/>
      <c r="I51" s="1254"/>
      <c r="J51" s="1255"/>
      <c r="K51" s="63">
        <v>2</v>
      </c>
      <c r="L51" s="64">
        <v>0</v>
      </c>
      <c r="M51" s="64">
        <v>0</v>
      </c>
      <c r="N51" s="64">
        <v>0</v>
      </c>
      <c r="O51" s="65">
        <v>0</v>
      </c>
      <c r="P51" s="48"/>
      <c r="Q51" s="48"/>
      <c r="R51" s="48"/>
      <c r="S51" s="48"/>
      <c r="T51" s="48"/>
      <c r="U51" s="48"/>
    </row>
    <row r="52" spans="1:21" ht="30.75" customHeight="1" x14ac:dyDescent="0.2">
      <c r="A52" s="48"/>
      <c r="B52" s="1252" t="s">
        <v>18</v>
      </c>
      <c r="C52" s="1253"/>
      <c r="D52" s="66"/>
      <c r="E52" s="1254" t="s">
        <v>19</v>
      </c>
      <c r="F52" s="1254"/>
      <c r="G52" s="1254"/>
      <c r="H52" s="1254"/>
      <c r="I52" s="1254"/>
      <c r="J52" s="1255"/>
      <c r="K52" s="63">
        <v>628</v>
      </c>
      <c r="L52" s="64">
        <v>739</v>
      </c>
      <c r="M52" s="64">
        <v>787</v>
      </c>
      <c r="N52" s="64">
        <v>779</v>
      </c>
      <c r="O52" s="65">
        <v>533</v>
      </c>
      <c r="P52" s="48"/>
      <c r="Q52" s="48"/>
      <c r="R52" s="48"/>
      <c r="S52" s="48"/>
      <c r="T52" s="48"/>
      <c r="U52" s="48"/>
    </row>
    <row r="53" spans="1:21" ht="30.75" customHeight="1" thickBot="1" x14ac:dyDescent="0.25">
      <c r="A53" s="48"/>
      <c r="B53" s="1256" t="s">
        <v>20</v>
      </c>
      <c r="C53" s="1257"/>
      <c r="D53" s="67"/>
      <c r="E53" s="1258" t="s">
        <v>21</v>
      </c>
      <c r="F53" s="1258"/>
      <c r="G53" s="1258"/>
      <c r="H53" s="1258"/>
      <c r="I53" s="1258"/>
      <c r="J53" s="1259"/>
      <c r="K53" s="68">
        <v>305</v>
      </c>
      <c r="L53" s="69">
        <v>313</v>
      </c>
      <c r="M53" s="69">
        <v>286</v>
      </c>
      <c r="N53" s="69">
        <v>321</v>
      </c>
      <c r="O53" s="70">
        <v>278</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5">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2">
      <c r="B57" s="1260" t="s">
        <v>24</v>
      </c>
      <c r="C57" s="1261"/>
      <c r="D57" s="1264" t="s">
        <v>25</v>
      </c>
      <c r="E57" s="1265"/>
      <c r="F57" s="1265"/>
      <c r="G57" s="1265"/>
      <c r="H57" s="1265"/>
      <c r="I57" s="1265"/>
      <c r="J57" s="1266"/>
      <c r="K57" s="83">
        <v>54</v>
      </c>
      <c r="L57" s="84">
        <v>54</v>
      </c>
      <c r="M57" s="84">
        <v>54</v>
      </c>
      <c r="N57" s="84">
        <v>54</v>
      </c>
      <c r="O57" s="85">
        <v>61</v>
      </c>
    </row>
    <row r="58" spans="1:21" ht="31.5" customHeight="1" thickBot="1" x14ac:dyDescent="0.25">
      <c r="B58" s="1262"/>
      <c r="C58" s="1263"/>
      <c r="D58" s="1267" t="s">
        <v>26</v>
      </c>
      <c r="E58" s="1268"/>
      <c r="F58" s="1268"/>
      <c r="G58" s="1268"/>
      <c r="H58" s="1268"/>
      <c r="I58" s="1268"/>
      <c r="J58" s="1269"/>
      <c r="K58" s="86">
        <v>1</v>
      </c>
      <c r="L58" s="87">
        <v>1</v>
      </c>
      <c r="M58" s="87">
        <v>1</v>
      </c>
      <c r="N58" s="87">
        <v>1</v>
      </c>
      <c r="O58" s="88">
        <v>2</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YMtiMRpxbbAQVLihKb4EUduSYIPJbJwnQOG5iUMaNXLjm67oCsg96mmB2Jy+z5Dr41BNnmgUyYo9C4tW3xrjA==" saltValue="+wLCPlLL0AeILkwbT4Z7n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569</v>
      </c>
      <c r="J40" s="100" t="s">
        <v>570</v>
      </c>
      <c r="K40" s="100" t="s">
        <v>571</v>
      </c>
      <c r="L40" s="100" t="s">
        <v>572</v>
      </c>
      <c r="M40" s="101" t="s">
        <v>573</v>
      </c>
    </row>
    <row r="41" spans="2:13" ht="27.75" customHeight="1" x14ac:dyDescent="0.2">
      <c r="B41" s="1290" t="s">
        <v>29</v>
      </c>
      <c r="C41" s="1291"/>
      <c r="D41" s="102"/>
      <c r="E41" s="1292" t="s">
        <v>30</v>
      </c>
      <c r="F41" s="1292"/>
      <c r="G41" s="1292"/>
      <c r="H41" s="1293"/>
      <c r="I41" s="103">
        <v>5473</v>
      </c>
      <c r="J41" s="104">
        <v>5586</v>
      </c>
      <c r="K41" s="104">
        <v>5503</v>
      </c>
      <c r="L41" s="104">
        <v>5332</v>
      </c>
      <c r="M41" s="105">
        <v>6132</v>
      </c>
    </row>
    <row r="42" spans="2:13" ht="27.75" customHeight="1" x14ac:dyDescent="0.2">
      <c r="B42" s="1280"/>
      <c r="C42" s="1281"/>
      <c r="D42" s="106"/>
      <c r="E42" s="1284" t="s">
        <v>31</v>
      </c>
      <c r="F42" s="1284"/>
      <c r="G42" s="1284"/>
      <c r="H42" s="1285"/>
      <c r="I42" s="107" t="s">
        <v>528</v>
      </c>
      <c r="J42" s="108" t="s">
        <v>528</v>
      </c>
      <c r="K42" s="108" t="s">
        <v>528</v>
      </c>
      <c r="L42" s="108" t="s">
        <v>528</v>
      </c>
      <c r="M42" s="109" t="s">
        <v>528</v>
      </c>
    </row>
    <row r="43" spans="2:13" ht="27.75" customHeight="1" x14ac:dyDescent="0.2">
      <c r="B43" s="1280"/>
      <c r="C43" s="1281"/>
      <c r="D43" s="106"/>
      <c r="E43" s="1284" t="s">
        <v>32</v>
      </c>
      <c r="F43" s="1284"/>
      <c r="G43" s="1284"/>
      <c r="H43" s="1285"/>
      <c r="I43" s="107">
        <v>4540</v>
      </c>
      <c r="J43" s="108">
        <v>4233</v>
      </c>
      <c r="K43" s="108">
        <v>3940</v>
      </c>
      <c r="L43" s="108">
        <v>3681</v>
      </c>
      <c r="M43" s="109">
        <v>3435</v>
      </c>
    </row>
    <row r="44" spans="2:13" ht="27.75" customHeight="1" x14ac:dyDescent="0.2">
      <c r="B44" s="1280"/>
      <c r="C44" s="1281"/>
      <c r="D44" s="106"/>
      <c r="E44" s="1284" t="s">
        <v>33</v>
      </c>
      <c r="F44" s="1284"/>
      <c r="G44" s="1284"/>
      <c r="H44" s="1285"/>
      <c r="I44" s="107">
        <v>1102</v>
      </c>
      <c r="J44" s="108">
        <v>1033</v>
      </c>
      <c r="K44" s="108">
        <v>989</v>
      </c>
      <c r="L44" s="108">
        <v>941</v>
      </c>
      <c r="M44" s="109">
        <v>931</v>
      </c>
    </row>
    <row r="45" spans="2:13" ht="27.75" customHeight="1" x14ac:dyDescent="0.2">
      <c r="B45" s="1280"/>
      <c r="C45" s="1281"/>
      <c r="D45" s="106"/>
      <c r="E45" s="1284" t="s">
        <v>34</v>
      </c>
      <c r="F45" s="1284"/>
      <c r="G45" s="1284"/>
      <c r="H45" s="1285"/>
      <c r="I45" s="107">
        <v>1359</v>
      </c>
      <c r="J45" s="108">
        <v>1405</v>
      </c>
      <c r="K45" s="108">
        <v>1329</v>
      </c>
      <c r="L45" s="108">
        <v>1301</v>
      </c>
      <c r="M45" s="109">
        <v>1371</v>
      </c>
    </row>
    <row r="46" spans="2:13" ht="27.75" customHeight="1" x14ac:dyDescent="0.2">
      <c r="B46" s="1280"/>
      <c r="C46" s="1281"/>
      <c r="D46" s="110"/>
      <c r="E46" s="1284" t="s">
        <v>35</v>
      </c>
      <c r="F46" s="1284"/>
      <c r="G46" s="1284"/>
      <c r="H46" s="1285"/>
      <c r="I46" s="107">
        <v>2</v>
      </c>
      <c r="J46" s="108">
        <v>1</v>
      </c>
      <c r="K46" s="108">
        <v>3</v>
      </c>
      <c r="L46" s="108">
        <v>5</v>
      </c>
      <c r="M46" s="109">
        <v>4</v>
      </c>
    </row>
    <row r="47" spans="2:13" ht="27.75" customHeight="1" x14ac:dyDescent="0.2">
      <c r="B47" s="1280"/>
      <c r="C47" s="1281"/>
      <c r="D47" s="111"/>
      <c r="E47" s="1294" t="s">
        <v>36</v>
      </c>
      <c r="F47" s="1295"/>
      <c r="G47" s="1295"/>
      <c r="H47" s="1296"/>
      <c r="I47" s="107" t="s">
        <v>528</v>
      </c>
      <c r="J47" s="108" t="s">
        <v>528</v>
      </c>
      <c r="K47" s="108" t="s">
        <v>528</v>
      </c>
      <c r="L47" s="108" t="s">
        <v>528</v>
      </c>
      <c r="M47" s="109" t="s">
        <v>528</v>
      </c>
    </row>
    <row r="48" spans="2:13" ht="27.75" customHeight="1" x14ac:dyDescent="0.2">
      <c r="B48" s="1280"/>
      <c r="C48" s="1281"/>
      <c r="D48" s="106"/>
      <c r="E48" s="1284" t="s">
        <v>37</v>
      </c>
      <c r="F48" s="1284"/>
      <c r="G48" s="1284"/>
      <c r="H48" s="1285"/>
      <c r="I48" s="107" t="s">
        <v>528</v>
      </c>
      <c r="J48" s="108" t="s">
        <v>528</v>
      </c>
      <c r="K48" s="108" t="s">
        <v>528</v>
      </c>
      <c r="L48" s="108" t="s">
        <v>528</v>
      </c>
      <c r="M48" s="109" t="s">
        <v>528</v>
      </c>
    </row>
    <row r="49" spans="2:13" ht="27.75" customHeight="1" x14ac:dyDescent="0.2">
      <c r="B49" s="1282"/>
      <c r="C49" s="1283"/>
      <c r="D49" s="106"/>
      <c r="E49" s="1284" t="s">
        <v>38</v>
      </c>
      <c r="F49" s="1284"/>
      <c r="G49" s="1284"/>
      <c r="H49" s="1285"/>
      <c r="I49" s="107" t="s">
        <v>528</v>
      </c>
      <c r="J49" s="108" t="s">
        <v>528</v>
      </c>
      <c r="K49" s="108">
        <v>64</v>
      </c>
      <c r="L49" s="108">
        <v>49</v>
      </c>
      <c r="M49" s="109" t="s">
        <v>528</v>
      </c>
    </row>
    <row r="50" spans="2:13" ht="27.75" customHeight="1" x14ac:dyDescent="0.2">
      <c r="B50" s="1278" t="s">
        <v>39</v>
      </c>
      <c r="C50" s="1279"/>
      <c r="D50" s="112"/>
      <c r="E50" s="1284" t="s">
        <v>40</v>
      </c>
      <c r="F50" s="1284"/>
      <c r="G50" s="1284"/>
      <c r="H50" s="1285"/>
      <c r="I50" s="107">
        <v>1531</v>
      </c>
      <c r="J50" s="108">
        <v>1835</v>
      </c>
      <c r="K50" s="108">
        <v>2314</v>
      </c>
      <c r="L50" s="108">
        <v>2744</v>
      </c>
      <c r="M50" s="109">
        <v>2999</v>
      </c>
    </row>
    <row r="51" spans="2:13" ht="27.75" customHeight="1" x14ac:dyDescent="0.2">
      <c r="B51" s="1280"/>
      <c r="C51" s="1281"/>
      <c r="D51" s="106"/>
      <c r="E51" s="1284" t="s">
        <v>41</v>
      </c>
      <c r="F51" s="1284"/>
      <c r="G51" s="1284"/>
      <c r="H51" s="1285"/>
      <c r="I51" s="107">
        <v>660</v>
      </c>
      <c r="J51" s="108">
        <v>632</v>
      </c>
      <c r="K51" s="108">
        <v>431</v>
      </c>
      <c r="L51" s="108">
        <v>173</v>
      </c>
      <c r="M51" s="109">
        <v>214</v>
      </c>
    </row>
    <row r="52" spans="2:13" ht="27.75" customHeight="1" x14ac:dyDescent="0.2">
      <c r="B52" s="1282"/>
      <c r="C52" s="1283"/>
      <c r="D52" s="106"/>
      <c r="E52" s="1284" t="s">
        <v>42</v>
      </c>
      <c r="F52" s="1284"/>
      <c r="G52" s="1284"/>
      <c r="H52" s="1285"/>
      <c r="I52" s="107">
        <v>6404</v>
      </c>
      <c r="J52" s="108">
        <v>6251</v>
      </c>
      <c r="K52" s="108">
        <v>6093</v>
      </c>
      <c r="L52" s="108">
        <v>5946</v>
      </c>
      <c r="M52" s="109">
        <v>5442</v>
      </c>
    </row>
    <row r="53" spans="2:13" ht="27.75" customHeight="1" thickBot="1" x14ac:dyDescent="0.25">
      <c r="B53" s="1286" t="s">
        <v>43</v>
      </c>
      <c r="C53" s="1287"/>
      <c r="D53" s="113"/>
      <c r="E53" s="1288" t="s">
        <v>44</v>
      </c>
      <c r="F53" s="1288"/>
      <c r="G53" s="1288"/>
      <c r="H53" s="1289"/>
      <c r="I53" s="114">
        <v>3880</v>
      </c>
      <c r="J53" s="115">
        <v>3540</v>
      </c>
      <c r="K53" s="115">
        <v>2990</v>
      </c>
      <c r="L53" s="115">
        <v>2448</v>
      </c>
      <c r="M53" s="116">
        <v>3218</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VF19FXrkcFebM5N/TBeuTcl0s1th2SLKO7vJAGIrl9nWLIOk4cctb54ZV/ztS0GqpwRzknqEU6i3ZFk1w1fLxg==" saltValue="Wha0spZ7xOgfdEOaNXDM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571</v>
      </c>
      <c r="G54" s="125" t="s">
        <v>572</v>
      </c>
      <c r="H54" s="126" t="s">
        <v>573</v>
      </c>
    </row>
    <row r="55" spans="2:8" ht="52.5" customHeight="1" x14ac:dyDescent="0.2">
      <c r="B55" s="127"/>
      <c r="C55" s="1305" t="s">
        <v>47</v>
      </c>
      <c r="D55" s="1305"/>
      <c r="E55" s="1306"/>
      <c r="F55" s="128">
        <v>1160</v>
      </c>
      <c r="G55" s="128">
        <v>1160</v>
      </c>
      <c r="H55" s="129">
        <v>1160</v>
      </c>
    </row>
    <row r="56" spans="2:8" ht="52.5" customHeight="1" x14ac:dyDescent="0.2">
      <c r="B56" s="130"/>
      <c r="C56" s="1307" t="s">
        <v>48</v>
      </c>
      <c r="D56" s="1307"/>
      <c r="E56" s="1308"/>
      <c r="F56" s="131">
        <v>54</v>
      </c>
      <c r="G56" s="131">
        <v>54</v>
      </c>
      <c r="H56" s="132">
        <v>54</v>
      </c>
    </row>
    <row r="57" spans="2:8" ht="53.25" customHeight="1" x14ac:dyDescent="0.2">
      <c r="B57" s="130"/>
      <c r="C57" s="1309" t="s">
        <v>49</v>
      </c>
      <c r="D57" s="1309"/>
      <c r="E57" s="1310"/>
      <c r="F57" s="133">
        <v>2623</v>
      </c>
      <c r="G57" s="133">
        <v>2706</v>
      </c>
      <c r="H57" s="134">
        <v>3102</v>
      </c>
    </row>
    <row r="58" spans="2:8" ht="45.75" customHeight="1" x14ac:dyDescent="0.2">
      <c r="B58" s="135"/>
      <c r="C58" s="1297" t="s">
        <v>590</v>
      </c>
      <c r="D58" s="1298"/>
      <c r="E58" s="1299"/>
      <c r="F58" s="136">
        <v>350</v>
      </c>
      <c r="G58" s="136">
        <v>731</v>
      </c>
      <c r="H58" s="137">
        <v>905</v>
      </c>
    </row>
    <row r="59" spans="2:8" ht="45.75" customHeight="1" x14ac:dyDescent="0.2">
      <c r="B59" s="135"/>
      <c r="C59" s="1297" t="s">
        <v>591</v>
      </c>
      <c r="D59" s="1298"/>
      <c r="E59" s="1299"/>
      <c r="F59" s="136">
        <v>480</v>
      </c>
      <c r="G59" s="136">
        <v>385</v>
      </c>
      <c r="H59" s="137">
        <v>432</v>
      </c>
    </row>
    <row r="60" spans="2:8" ht="45.75" customHeight="1" x14ac:dyDescent="0.2">
      <c r="B60" s="135"/>
      <c r="C60" s="1297" t="s">
        <v>592</v>
      </c>
      <c r="D60" s="1298"/>
      <c r="E60" s="1299"/>
      <c r="F60" s="136">
        <v>373</v>
      </c>
      <c r="G60" s="136">
        <v>343</v>
      </c>
      <c r="H60" s="137">
        <v>353</v>
      </c>
    </row>
    <row r="61" spans="2:8" ht="45.75" customHeight="1" x14ac:dyDescent="0.2">
      <c r="B61" s="135"/>
      <c r="C61" s="1297" t="s">
        <v>593</v>
      </c>
      <c r="D61" s="1298"/>
      <c r="E61" s="1299"/>
      <c r="F61" s="136">
        <v>183</v>
      </c>
      <c r="G61" s="136">
        <v>227</v>
      </c>
      <c r="H61" s="137">
        <v>300</v>
      </c>
    </row>
    <row r="62" spans="2:8" ht="45.75" customHeight="1" thickBot="1" x14ac:dyDescent="0.25">
      <c r="B62" s="138"/>
      <c r="C62" s="1300" t="s">
        <v>594</v>
      </c>
      <c r="D62" s="1301"/>
      <c r="E62" s="1302"/>
      <c r="F62" s="139">
        <v>198</v>
      </c>
      <c r="G62" s="139">
        <v>198</v>
      </c>
      <c r="H62" s="140">
        <v>198</v>
      </c>
    </row>
    <row r="63" spans="2:8" ht="52.5" customHeight="1" thickBot="1" x14ac:dyDescent="0.25">
      <c r="B63" s="141"/>
      <c r="C63" s="1303" t="s">
        <v>50</v>
      </c>
      <c r="D63" s="1303"/>
      <c r="E63" s="1304"/>
      <c r="F63" s="142">
        <v>3837</v>
      </c>
      <c r="G63" s="142">
        <v>3921</v>
      </c>
      <c r="H63" s="143">
        <v>4317</v>
      </c>
    </row>
    <row r="64" spans="2:8" ht="15" customHeight="1" x14ac:dyDescent="0.2"/>
  </sheetData>
  <sheetProtection algorithmName="SHA-512" hashValue="tHffsy74eprStruaB06iHuQDfG7vA5IdVebetLph0a2sy6/785v2g7lNwoWCNtbH33X6FYI3Tg9gDrOkDogvIg==" saltValue="Et6gyE97UizI6J6JOoOD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80" zoomScaleNormal="80" zoomScaleSheetLayoutView="55" workbookViewId="0">
      <selection activeCell="AN65" sqref="AN65:DC69"/>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622</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622</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623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624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2" t="s">
        <v>625</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ht="13.2" x14ac:dyDescent="0.2">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ht="13.2" x14ac:dyDescent="0.2">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ht="13.2" x14ac:dyDescent="0.2">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ht="13.2" x14ac:dyDescent="0.2">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626</v>
      </c>
    </row>
    <row r="50" spans="1:109" ht="13.2" x14ac:dyDescent="0.2">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569</v>
      </c>
      <c r="BQ50" s="1325"/>
      <c r="BR50" s="1325"/>
      <c r="BS50" s="1325"/>
      <c r="BT50" s="1325"/>
      <c r="BU50" s="1325"/>
      <c r="BV50" s="1325"/>
      <c r="BW50" s="1325"/>
      <c r="BX50" s="1325" t="s">
        <v>570</v>
      </c>
      <c r="BY50" s="1325"/>
      <c r="BZ50" s="1325"/>
      <c r="CA50" s="1325"/>
      <c r="CB50" s="1325"/>
      <c r="CC50" s="1325"/>
      <c r="CD50" s="1325"/>
      <c r="CE50" s="1325"/>
      <c r="CF50" s="1325" t="s">
        <v>571</v>
      </c>
      <c r="CG50" s="1325"/>
      <c r="CH50" s="1325"/>
      <c r="CI50" s="1325"/>
      <c r="CJ50" s="1325"/>
      <c r="CK50" s="1325"/>
      <c r="CL50" s="1325"/>
      <c r="CM50" s="1325"/>
      <c r="CN50" s="1325" t="s">
        <v>572</v>
      </c>
      <c r="CO50" s="1325"/>
      <c r="CP50" s="1325"/>
      <c r="CQ50" s="1325"/>
      <c r="CR50" s="1325"/>
      <c r="CS50" s="1325"/>
      <c r="CT50" s="1325"/>
      <c r="CU50" s="1325"/>
      <c r="CV50" s="1325" t="s">
        <v>573</v>
      </c>
      <c r="CW50" s="1325"/>
      <c r="CX50" s="1325"/>
      <c r="CY50" s="1325"/>
      <c r="CZ50" s="1325"/>
      <c r="DA50" s="1325"/>
      <c r="DB50" s="1325"/>
      <c r="DC50" s="1325"/>
    </row>
    <row r="51" spans="1:109" ht="13.5" customHeight="1" x14ac:dyDescent="0.2">
      <c r="B51" s="397"/>
      <c r="G51" s="1326"/>
      <c r="H51" s="1326"/>
      <c r="I51" s="1330"/>
      <c r="J51" s="1330"/>
      <c r="K51" s="1327"/>
      <c r="L51" s="1327"/>
      <c r="M51" s="1327"/>
      <c r="N51" s="1327"/>
      <c r="AM51" s="406"/>
      <c r="AN51" s="1328" t="s">
        <v>627</v>
      </c>
      <c r="AO51" s="1328"/>
      <c r="AP51" s="1328"/>
      <c r="AQ51" s="1328"/>
      <c r="AR51" s="1328"/>
      <c r="AS51" s="1328"/>
      <c r="AT51" s="1328"/>
      <c r="AU51" s="1328"/>
      <c r="AV51" s="1328"/>
      <c r="AW51" s="1328"/>
      <c r="AX51" s="1328"/>
      <c r="AY51" s="1328"/>
      <c r="AZ51" s="1328"/>
      <c r="BA51" s="1328"/>
      <c r="BB51" s="1328" t="s">
        <v>628</v>
      </c>
      <c r="BC51" s="1328"/>
      <c r="BD51" s="1328"/>
      <c r="BE51" s="1328"/>
      <c r="BF51" s="1328"/>
      <c r="BG51" s="1328"/>
      <c r="BH51" s="1328"/>
      <c r="BI51" s="1328"/>
      <c r="BJ51" s="1328"/>
      <c r="BK51" s="1328"/>
      <c r="BL51" s="1328"/>
      <c r="BM51" s="1328"/>
      <c r="BN51" s="1328"/>
      <c r="BO51" s="1328"/>
      <c r="BP51" s="1329"/>
      <c r="BQ51" s="1311"/>
      <c r="BR51" s="1311"/>
      <c r="BS51" s="1311"/>
      <c r="BT51" s="1311"/>
      <c r="BU51" s="1311"/>
      <c r="BV51" s="1311"/>
      <c r="BW51" s="1311"/>
      <c r="BX51" s="1311">
        <v>106</v>
      </c>
      <c r="BY51" s="1311"/>
      <c r="BZ51" s="1311"/>
      <c r="CA51" s="1311"/>
      <c r="CB51" s="1311"/>
      <c r="CC51" s="1311"/>
      <c r="CD51" s="1311"/>
      <c r="CE51" s="1311"/>
      <c r="CF51" s="1311">
        <v>90.5</v>
      </c>
      <c r="CG51" s="1311"/>
      <c r="CH51" s="1311"/>
      <c r="CI51" s="1311"/>
      <c r="CJ51" s="1311"/>
      <c r="CK51" s="1311"/>
      <c r="CL51" s="1311"/>
      <c r="CM51" s="1311"/>
      <c r="CN51" s="1311">
        <v>74.400000000000006</v>
      </c>
      <c r="CO51" s="1311"/>
      <c r="CP51" s="1311"/>
      <c r="CQ51" s="1311"/>
      <c r="CR51" s="1311"/>
      <c r="CS51" s="1311"/>
      <c r="CT51" s="1311"/>
      <c r="CU51" s="1311"/>
      <c r="CV51" s="1311">
        <v>92</v>
      </c>
      <c r="CW51" s="1311"/>
      <c r="CX51" s="1311"/>
      <c r="CY51" s="1311"/>
      <c r="CZ51" s="1311"/>
      <c r="DA51" s="1311"/>
      <c r="DB51" s="1311"/>
      <c r="DC51" s="1311"/>
    </row>
    <row r="52" spans="1:109" ht="13.2" x14ac:dyDescent="0.2">
      <c r="B52" s="397"/>
      <c r="G52" s="1326"/>
      <c r="H52" s="1326"/>
      <c r="I52" s="1330"/>
      <c r="J52" s="1330"/>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629</v>
      </c>
      <c r="BC53" s="1328"/>
      <c r="BD53" s="1328"/>
      <c r="BE53" s="1328"/>
      <c r="BF53" s="1328"/>
      <c r="BG53" s="1328"/>
      <c r="BH53" s="1328"/>
      <c r="BI53" s="1328"/>
      <c r="BJ53" s="1328"/>
      <c r="BK53" s="1328"/>
      <c r="BL53" s="1328"/>
      <c r="BM53" s="1328"/>
      <c r="BN53" s="1328"/>
      <c r="BO53" s="1328"/>
      <c r="BP53" s="1329"/>
      <c r="BQ53" s="1311"/>
      <c r="BR53" s="1311"/>
      <c r="BS53" s="1311"/>
      <c r="BT53" s="1311"/>
      <c r="BU53" s="1311"/>
      <c r="BV53" s="1311"/>
      <c r="BW53" s="1311"/>
      <c r="BX53" s="1311">
        <v>38.200000000000003</v>
      </c>
      <c r="BY53" s="1311"/>
      <c r="BZ53" s="1311"/>
      <c r="CA53" s="1311"/>
      <c r="CB53" s="1311"/>
      <c r="CC53" s="1311"/>
      <c r="CD53" s="1311"/>
      <c r="CE53" s="1311"/>
      <c r="CF53" s="1311">
        <v>40.4</v>
      </c>
      <c r="CG53" s="1311"/>
      <c r="CH53" s="1311"/>
      <c r="CI53" s="1311"/>
      <c r="CJ53" s="1311"/>
      <c r="CK53" s="1311"/>
      <c r="CL53" s="1311"/>
      <c r="CM53" s="1311"/>
      <c r="CN53" s="1311">
        <v>40.9</v>
      </c>
      <c r="CO53" s="1311"/>
      <c r="CP53" s="1311"/>
      <c r="CQ53" s="1311"/>
      <c r="CR53" s="1311"/>
      <c r="CS53" s="1311"/>
      <c r="CT53" s="1311"/>
      <c r="CU53" s="1311"/>
      <c r="CV53" s="1311">
        <v>42.3</v>
      </c>
      <c r="CW53" s="1311"/>
      <c r="CX53" s="1311"/>
      <c r="CY53" s="1311"/>
      <c r="CZ53" s="1311"/>
      <c r="DA53" s="1311"/>
      <c r="DB53" s="1311"/>
      <c r="DC53" s="1311"/>
    </row>
    <row r="54" spans="1:109" ht="13.2" x14ac:dyDescent="0.2">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5"/>
      <c r="B55" s="397"/>
      <c r="G55" s="1321"/>
      <c r="H55" s="1321"/>
      <c r="I55" s="1321"/>
      <c r="J55" s="1321"/>
      <c r="K55" s="1327"/>
      <c r="L55" s="1327"/>
      <c r="M55" s="1327"/>
      <c r="N55" s="1327"/>
      <c r="AN55" s="1325" t="s">
        <v>630</v>
      </c>
      <c r="AO55" s="1325"/>
      <c r="AP55" s="1325"/>
      <c r="AQ55" s="1325"/>
      <c r="AR55" s="1325"/>
      <c r="AS55" s="1325"/>
      <c r="AT55" s="1325"/>
      <c r="AU55" s="1325"/>
      <c r="AV55" s="1325"/>
      <c r="AW55" s="1325"/>
      <c r="AX55" s="1325"/>
      <c r="AY55" s="1325"/>
      <c r="AZ55" s="1325"/>
      <c r="BA55" s="1325"/>
      <c r="BB55" s="1328" t="s">
        <v>631</v>
      </c>
      <c r="BC55" s="1328"/>
      <c r="BD55" s="1328"/>
      <c r="BE55" s="1328"/>
      <c r="BF55" s="1328"/>
      <c r="BG55" s="1328"/>
      <c r="BH55" s="1328"/>
      <c r="BI55" s="1328"/>
      <c r="BJ55" s="1328"/>
      <c r="BK55" s="1328"/>
      <c r="BL55" s="1328"/>
      <c r="BM55" s="1328"/>
      <c r="BN55" s="1328"/>
      <c r="BO55" s="1328"/>
      <c r="BP55" s="1329"/>
      <c r="BQ55" s="1311"/>
      <c r="BR55" s="1311"/>
      <c r="BS55" s="1311"/>
      <c r="BT55" s="1311"/>
      <c r="BU55" s="1311"/>
      <c r="BV55" s="1311"/>
      <c r="BW55" s="1311"/>
      <c r="BX55" s="1311">
        <v>23.4</v>
      </c>
      <c r="BY55" s="1311"/>
      <c r="BZ55" s="1311"/>
      <c r="CA55" s="1311"/>
      <c r="CB55" s="1311"/>
      <c r="CC55" s="1311"/>
      <c r="CD55" s="1311"/>
      <c r="CE55" s="1311"/>
      <c r="CF55" s="1311">
        <v>7.7</v>
      </c>
      <c r="CG55" s="1311"/>
      <c r="CH55" s="1311"/>
      <c r="CI55" s="1311"/>
      <c r="CJ55" s="1311"/>
      <c r="CK55" s="1311"/>
      <c r="CL55" s="1311"/>
      <c r="CM55" s="1311"/>
      <c r="CN55" s="1311">
        <v>3.2</v>
      </c>
      <c r="CO55" s="1311"/>
      <c r="CP55" s="1311"/>
      <c r="CQ55" s="1311"/>
      <c r="CR55" s="1311"/>
      <c r="CS55" s="1311"/>
      <c r="CT55" s="1311"/>
      <c r="CU55" s="1311"/>
      <c r="CV55" s="1311">
        <v>3.4</v>
      </c>
      <c r="CW55" s="1311"/>
      <c r="CX55" s="1311"/>
      <c r="CY55" s="1311"/>
      <c r="CZ55" s="1311"/>
      <c r="DA55" s="1311"/>
      <c r="DB55" s="1311"/>
      <c r="DC55" s="1311"/>
    </row>
    <row r="56" spans="1:109" ht="13.2" x14ac:dyDescent="0.2">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ht="13.2" x14ac:dyDescent="0.2">
      <c r="B57" s="409"/>
      <c r="G57" s="1321"/>
      <c r="H57" s="1321"/>
      <c r="I57" s="1331"/>
      <c r="J57" s="1331"/>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632</v>
      </c>
      <c r="BC57" s="1328"/>
      <c r="BD57" s="1328"/>
      <c r="BE57" s="1328"/>
      <c r="BF57" s="1328"/>
      <c r="BG57" s="1328"/>
      <c r="BH57" s="1328"/>
      <c r="BI57" s="1328"/>
      <c r="BJ57" s="1328"/>
      <c r="BK57" s="1328"/>
      <c r="BL57" s="1328"/>
      <c r="BM57" s="1328"/>
      <c r="BN57" s="1328"/>
      <c r="BO57" s="1328"/>
      <c r="BP57" s="1329"/>
      <c r="BQ57" s="1311"/>
      <c r="BR57" s="1311"/>
      <c r="BS57" s="1311"/>
      <c r="BT57" s="1311"/>
      <c r="BU57" s="1311"/>
      <c r="BV57" s="1311"/>
      <c r="BW57" s="1311"/>
      <c r="BX57" s="1311">
        <v>59.2</v>
      </c>
      <c r="BY57" s="1311"/>
      <c r="BZ57" s="1311"/>
      <c r="CA57" s="1311"/>
      <c r="CB57" s="1311"/>
      <c r="CC57" s="1311"/>
      <c r="CD57" s="1311"/>
      <c r="CE57" s="1311"/>
      <c r="CF57" s="1311">
        <v>63.4</v>
      </c>
      <c r="CG57" s="1311"/>
      <c r="CH57" s="1311"/>
      <c r="CI57" s="1311"/>
      <c r="CJ57" s="1311"/>
      <c r="CK57" s="1311"/>
      <c r="CL57" s="1311"/>
      <c r="CM57" s="1311"/>
      <c r="CN57" s="1311">
        <v>63.3</v>
      </c>
      <c r="CO57" s="1311"/>
      <c r="CP57" s="1311"/>
      <c r="CQ57" s="1311"/>
      <c r="CR57" s="1311"/>
      <c r="CS57" s="1311"/>
      <c r="CT57" s="1311"/>
      <c r="CU57" s="1311"/>
      <c r="CV57" s="1311">
        <v>62.8</v>
      </c>
      <c r="CW57" s="1311"/>
      <c r="CX57" s="1311"/>
      <c r="CY57" s="1311"/>
      <c r="CZ57" s="1311"/>
      <c r="DA57" s="1311"/>
      <c r="DB57" s="1311"/>
      <c r="DC57" s="1311"/>
      <c r="DD57" s="410"/>
      <c r="DE57" s="409"/>
    </row>
    <row r="58" spans="1:109" s="405" customFormat="1" ht="13.2" x14ac:dyDescent="0.2">
      <c r="A58" s="390"/>
      <c r="B58" s="409"/>
      <c r="G58" s="1321"/>
      <c r="H58" s="1321"/>
      <c r="I58" s="1331"/>
      <c r="J58" s="1331"/>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633</v>
      </c>
    </row>
    <row r="64" spans="1:109" ht="13.2" x14ac:dyDescent="0.2">
      <c r="B64" s="397"/>
      <c r="G64" s="404"/>
      <c r="I64" s="417"/>
      <c r="J64" s="417"/>
      <c r="K64" s="417"/>
      <c r="L64" s="417"/>
      <c r="M64" s="417"/>
      <c r="N64" s="418"/>
      <c r="AM64" s="404"/>
      <c r="AN64" s="404" t="s">
        <v>624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2" t="s">
        <v>634</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ht="13.2" x14ac:dyDescent="0.2">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ht="13.2" x14ac:dyDescent="0.2">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ht="13.2" x14ac:dyDescent="0.2">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ht="13.2" x14ac:dyDescent="0.2">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626</v>
      </c>
    </row>
    <row r="72" spans="2:107" ht="13.2" x14ac:dyDescent="0.2">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569</v>
      </c>
      <c r="BQ72" s="1325"/>
      <c r="BR72" s="1325"/>
      <c r="BS72" s="1325"/>
      <c r="BT72" s="1325"/>
      <c r="BU72" s="1325"/>
      <c r="BV72" s="1325"/>
      <c r="BW72" s="1325"/>
      <c r="BX72" s="1325" t="s">
        <v>570</v>
      </c>
      <c r="BY72" s="1325"/>
      <c r="BZ72" s="1325"/>
      <c r="CA72" s="1325"/>
      <c r="CB72" s="1325"/>
      <c r="CC72" s="1325"/>
      <c r="CD72" s="1325"/>
      <c r="CE72" s="1325"/>
      <c r="CF72" s="1325" t="s">
        <v>571</v>
      </c>
      <c r="CG72" s="1325"/>
      <c r="CH72" s="1325"/>
      <c r="CI72" s="1325"/>
      <c r="CJ72" s="1325"/>
      <c r="CK72" s="1325"/>
      <c r="CL72" s="1325"/>
      <c r="CM72" s="1325"/>
      <c r="CN72" s="1325" t="s">
        <v>572</v>
      </c>
      <c r="CO72" s="1325"/>
      <c r="CP72" s="1325"/>
      <c r="CQ72" s="1325"/>
      <c r="CR72" s="1325"/>
      <c r="CS72" s="1325"/>
      <c r="CT72" s="1325"/>
      <c r="CU72" s="1325"/>
      <c r="CV72" s="1325" t="s">
        <v>573</v>
      </c>
      <c r="CW72" s="1325"/>
      <c r="CX72" s="1325"/>
      <c r="CY72" s="1325"/>
      <c r="CZ72" s="1325"/>
      <c r="DA72" s="1325"/>
      <c r="DB72" s="1325"/>
      <c r="DC72" s="1325"/>
    </row>
    <row r="73" spans="2:107" ht="13.2" x14ac:dyDescent="0.2">
      <c r="B73" s="397"/>
      <c r="G73" s="1326"/>
      <c r="H73" s="1326"/>
      <c r="I73" s="1326"/>
      <c r="J73" s="1326"/>
      <c r="K73" s="1332"/>
      <c r="L73" s="1332"/>
      <c r="M73" s="1332"/>
      <c r="N73" s="1332"/>
      <c r="AM73" s="406"/>
      <c r="AN73" s="1328" t="s">
        <v>627</v>
      </c>
      <c r="AO73" s="1328"/>
      <c r="AP73" s="1328"/>
      <c r="AQ73" s="1328"/>
      <c r="AR73" s="1328"/>
      <c r="AS73" s="1328"/>
      <c r="AT73" s="1328"/>
      <c r="AU73" s="1328"/>
      <c r="AV73" s="1328"/>
      <c r="AW73" s="1328"/>
      <c r="AX73" s="1328"/>
      <c r="AY73" s="1328"/>
      <c r="AZ73" s="1328"/>
      <c r="BA73" s="1328"/>
      <c r="BB73" s="1328" t="s">
        <v>635</v>
      </c>
      <c r="BC73" s="1328"/>
      <c r="BD73" s="1328"/>
      <c r="BE73" s="1328"/>
      <c r="BF73" s="1328"/>
      <c r="BG73" s="1328"/>
      <c r="BH73" s="1328"/>
      <c r="BI73" s="1328"/>
      <c r="BJ73" s="1328"/>
      <c r="BK73" s="1328"/>
      <c r="BL73" s="1328"/>
      <c r="BM73" s="1328"/>
      <c r="BN73" s="1328"/>
      <c r="BO73" s="1328"/>
      <c r="BP73" s="1311">
        <v>117.4</v>
      </c>
      <c r="BQ73" s="1311"/>
      <c r="BR73" s="1311"/>
      <c r="BS73" s="1311"/>
      <c r="BT73" s="1311"/>
      <c r="BU73" s="1311"/>
      <c r="BV73" s="1311"/>
      <c r="BW73" s="1311"/>
      <c r="BX73" s="1311">
        <v>106</v>
      </c>
      <c r="BY73" s="1311"/>
      <c r="BZ73" s="1311"/>
      <c r="CA73" s="1311"/>
      <c r="CB73" s="1311"/>
      <c r="CC73" s="1311"/>
      <c r="CD73" s="1311"/>
      <c r="CE73" s="1311"/>
      <c r="CF73" s="1311">
        <v>90.5</v>
      </c>
      <c r="CG73" s="1311"/>
      <c r="CH73" s="1311"/>
      <c r="CI73" s="1311"/>
      <c r="CJ73" s="1311"/>
      <c r="CK73" s="1311"/>
      <c r="CL73" s="1311"/>
      <c r="CM73" s="1311"/>
      <c r="CN73" s="1311">
        <v>74.400000000000006</v>
      </c>
      <c r="CO73" s="1311"/>
      <c r="CP73" s="1311"/>
      <c r="CQ73" s="1311"/>
      <c r="CR73" s="1311"/>
      <c r="CS73" s="1311"/>
      <c r="CT73" s="1311"/>
      <c r="CU73" s="1311"/>
      <c r="CV73" s="1311">
        <v>92</v>
      </c>
      <c r="CW73" s="1311"/>
      <c r="CX73" s="1311"/>
      <c r="CY73" s="1311"/>
      <c r="CZ73" s="1311"/>
      <c r="DA73" s="1311"/>
      <c r="DB73" s="1311"/>
      <c r="DC73" s="1311"/>
    </row>
    <row r="74" spans="2:107" ht="13.2" x14ac:dyDescent="0.2">
      <c r="B74" s="397"/>
      <c r="G74" s="1326"/>
      <c r="H74" s="1326"/>
      <c r="I74" s="1326"/>
      <c r="J74" s="1326"/>
      <c r="K74" s="1332"/>
      <c r="L74" s="1332"/>
      <c r="M74" s="1332"/>
      <c r="N74" s="1332"/>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636</v>
      </c>
      <c r="BC75" s="1328"/>
      <c r="BD75" s="1328"/>
      <c r="BE75" s="1328"/>
      <c r="BF75" s="1328"/>
      <c r="BG75" s="1328"/>
      <c r="BH75" s="1328"/>
      <c r="BI75" s="1328"/>
      <c r="BJ75" s="1328"/>
      <c r="BK75" s="1328"/>
      <c r="BL75" s="1328"/>
      <c r="BM75" s="1328"/>
      <c r="BN75" s="1328"/>
      <c r="BO75" s="1328"/>
      <c r="BP75" s="1311">
        <v>9.8000000000000007</v>
      </c>
      <c r="BQ75" s="1311"/>
      <c r="BR75" s="1311"/>
      <c r="BS75" s="1311"/>
      <c r="BT75" s="1311"/>
      <c r="BU75" s="1311"/>
      <c r="BV75" s="1311"/>
      <c r="BW75" s="1311"/>
      <c r="BX75" s="1311">
        <v>9.3000000000000007</v>
      </c>
      <c r="BY75" s="1311"/>
      <c r="BZ75" s="1311"/>
      <c r="CA75" s="1311"/>
      <c r="CB75" s="1311"/>
      <c r="CC75" s="1311"/>
      <c r="CD75" s="1311"/>
      <c r="CE75" s="1311"/>
      <c r="CF75" s="1311">
        <v>9.1</v>
      </c>
      <c r="CG75" s="1311"/>
      <c r="CH75" s="1311"/>
      <c r="CI75" s="1311"/>
      <c r="CJ75" s="1311"/>
      <c r="CK75" s="1311"/>
      <c r="CL75" s="1311"/>
      <c r="CM75" s="1311"/>
      <c r="CN75" s="1311">
        <v>9.1999999999999993</v>
      </c>
      <c r="CO75" s="1311"/>
      <c r="CP75" s="1311"/>
      <c r="CQ75" s="1311"/>
      <c r="CR75" s="1311"/>
      <c r="CS75" s="1311"/>
      <c r="CT75" s="1311"/>
      <c r="CU75" s="1311"/>
      <c r="CV75" s="1311">
        <v>8.8000000000000007</v>
      </c>
      <c r="CW75" s="1311"/>
      <c r="CX75" s="1311"/>
      <c r="CY75" s="1311"/>
      <c r="CZ75" s="1311"/>
      <c r="DA75" s="1311"/>
      <c r="DB75" s="1311"/>
      <c r="DC75" s="1311"/>
    </row>
    <row r="76" spans="2:107" ht="13.2" x14ac:dyDescent="0.2">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97"/>
      <c r="G77" s="1321"/>
      <c r="H77" s="1321"/>
      <c r="I77" s="1321"/>
      <c r="J77" s="1321"/>
      <c r="K77" s="1332"/>
      <c r="L77" s="1332"/>
      <c r="M77" s="1332"/>
      <c r="N77" s="1332"/>
      <c r="AN77" s="1325" t="s">
        <v>630</v>
      </c>
      <c r="AO77" s="1325"/>
      <c r="AP77" s="1325"/>
      <c r="AQ77" s="1325"/>
      <c r="AR77" s="1325"/>
      <c r="AS77" s="1325"/>
      <c r="AT77" s="1325"/>
      <c r="AU77" s="1325"/>
      <c r="AV77" s="1325"/>
      <c r="AW77" s="1325"/>
      <c r="AX77" s="1325"/>
      <c r="AY77" s="1325"/>
      <c r="AZ77" s="1325"/>
      <c r="BA77" s="1325"/>
      <c r="BB77" s="1328" t="s">
        <v>637</v>
      </c>
      <c r="BC77" s="1328"/>
      <c r="BD77" s="1328"/>
      <c r="BE77" s="1328"/>
      <c r="BF77" s="1328"/>
      <c r="BG77" s="1328"/>
      <c r="BH77" s="1328"/>
      <c r="BI77" s="1328"/>
      <c r="BJ77" s="1328"/>
      <c r="BK77" s="1328"/>
      <c r="BL77" s="1328"/>
      <c r="BM77" s="1328"/>
      <c r="BN77" s="1328"/>
      <c r="BO77" s="1328"/>
      <c r="BP77" s="1311">
        <v>25.4</v>
      </c>
      <c r="BQ77" s="1311"/>
      <c r="BR77" s="1311"/>
      <c r="BS77" s="1311"/>
      <c r="BT77" s="1311"/>
      <c r="BU77" s="1311"/>
      <c r="BV77" s="1311"/>
      <c r="BW77" s="1311"/>
      <c r="BX77" s="1311">
        <v>23.4</v>
      </c>
      <c r="BY77" s="1311"/>
      <c r="BZ77" s="1311"/>
      <c r="CA77" s="1311"/>
      <c r="CB77" s="1311"/>
      <c r="CC77" s="1311"/>
      <c r="CD77" s="1311"/>
      <c r="CE77" s="1311"/>
      <c r="CF77" s="1311">
        <v>7.7</v>
      </c>
      <c r="CG77" s="1311"/>
      <c r="CH77" s="1311"/>
      <c r="CI77" s="1311"/>
      <c r="CJ77" s="1311"/>
      <c r="CK77" s="1311"/>
      <c r="CL77" s="1311"/>
      <c r="CM77" s="1311"/>
      <c r="CN77" s="1311">
        <v>3.2</v>
      </c>
      <c r="CO77" s="1311"/>
      <c r="CP77" s="1311"/>
      <c r="CQ77" s="1311"/>
      <c r="CR77" s="1311"/>
      <c r="CS77" s="1311"/>
      <c r="CT77" s="1311"/>
      <c r="CU77" s="1311"/>
      <c r="CV77" s="1311">
        <v>3.4</v>
      </c>
      <c r="CW77" s="1311"/>
      <c r="CX77" s="1311"/>
      <c r="CY77" s="1311"/>
      <c r="CZ77" s="1311"/>
      <c r="DA77" s="1311"/>
      <c r="DB77" s="1311"/>
      <c r="DC77" s="1311"/>
    </row>
    <row r="78" spans="2:107" ht="13.2" x14ac:dyDescent="0.2">
      <c r="B78" s="397"/>
      <c r="G78" s="1321"/>
      <c r="H78" s="1321"/>
      <c r="I78" s="1321"/>
      <c r="J78" s="1321"/>
      <c r="K78" s="1332"/>
      <c r="L78" s="1332"/>
      <c r="M78" s="1332"/>
      <c r="N78" s="1332"/>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97"/>
      <c r="G79" s="1321"/>
      <c r="H79" s="1321"/>
      <c r="I79" s="1331"/>
      <c r="J79" s="1331"/>
      <c r="K79" s="1333"/>
      <c r="L79" s="1333"/>
      <c r="M79" s="1333"/>
      <c r="N79" s="1333"/>
      <c r="AN79" s="1325"/>
      <c r="AO79" s="1325"/>
      <c r="AP79" s="1325"/>
      <c r="AQ79" s="1325"/>
      <c r="AR79" s="1325"/>
      <c r="AS79" s="1325"/>
      <c r="AT79" s="1325"/>
      <c r="AU79" s="1325"/>
      <c r="AV79" s="1325"/>
      <c r="AW79" s="1325"/>
      <c r="AX79" s="1325"/>
      <c r="AY79" s="1325"/>
      <c r="AZ79" s="1325"/>
      <c r="BA79" s="1325"/>
      <c r="BB79" s="1328" t="s">
        <v>638</v>
      </c>
      <c r="BC79" s="1328"/>
      <c r="BD79" s="1328"/>
      <c r="BE79" s="1328"/>
      <c r="BF79" s="1328"/>
      <c r="BG79" s="1328"/>
      <c r="BH79" s="1328"/>
      <c r="BI79" s="1328"/>
      <c r="BJ79" s="1328"/>
      <c r="BK79" s="1328"/>
      <c r="BL79" s="1328"/>
      <c r="BM79" s="1328"/>
      <c r="BN79" s="1328"/>
      <c r="BO79" s="1328"/>
      <c r="BP79" s="1311">
        <v>8.6</v>
      </c>
      <c r="BQ79" s="1311"/>
      <c r="BR79" s="1311"/>
      <c r="BS79" s="1311"/>
      <c r="BT79" s="1311"/>
      <c r="BU79" s="1311"/>
      <c r="BV79" s="1311"/>
      <c r="BW79" s="1311"/>
      <c r="BX79" s="1311">
        <v>8.5</v>
      </c>
      <c r="BY79" s="1311"/>
      <c r="BZ79" s="1311"/>
      <c r="CA79" s="1311"/>
      <c r="CB79" s="1311"/>
      <c r="CC79" s="1311"/>
      <c r="CD79" s="1311"/>
      <c r="CE79" s="1311"/>
      <c r="CF79" s="1311">
        <v>8.6</v>
      </c>
      <c r="CG79" s="1311"/>
      <c r="CH79" s="1311"/>
      <c r="CI79" s="1311"/>
      <c r="CJ79" s="1311"/>
      <c r="CK79" s="1311"/>
      <c r="CL79" s="1311"/>
      <c r="CM79" s="1311"/>
      <c r="CN79" s="1311">
        <v>8.8000000000000007</v>
      </c>
      <c r="CO79" s="1311"/>
      <c r="CP79" s="1311"/>
      <c r="CQ79" s="1311"/>
      <c r="CR79" s="1311"/>
      <c r="CS79" s="1311"/>
      <c r="CT79" s="1311"/>
      <c r="CU79" s="1311"/>
      <c r="CV79" s="1311">
        <v>8.8000000000000007</v>
      </c>
      <c r="CW79" s="1311"/>
      <c r="CX79" s="1311"/>
      <c r="CY79" s="1311"/>
      <c r="CZ79" s="1311"/>
      <c r="DA79" s="1311"/>
      <c r="DB79" s="1311"/>
      <c r="DC79" s="1311"/>
    </row>
    <row r="80" spans="2:107" ht="13.2" x14ac:dyDescent="0.2">
      <c r="B80" s="397"/>
      <c r="G80" s="1321"/>
      <c r="H80" s="1321"/>
      <c r="I80" s="1331"/>
      <c r="J80" s="1331"/>
      <c r="K80" s="1333"/>
      <c r="L80" s="1333"/>
      <c r="M80" s="1333"/>
      <c r="N80" s="1333"/>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YwNuXDDZg4W3YBTeb6kqwj3r9VTkzLwDcRjbuQg9wGTWYWM/Wbgwleowq/oh57zky5mjZ6M2uMYxGpMYj7iMYQ==" saltValue="Kv1xX0BjrUo0ZKMCc3I8F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639</v>
      </c>
    </row>
  </sheetData>
  <sheetProtection algorithmName="SHA-512" hashValue="oIgTkbnV6A3hc38oxDapUX7n3f+0R2hGj6FgEdnesioYiN5wnbDGwVonwPVBHq2zGWMrbN02TQFA7uh8ojto6w==" saltValue="vp+qLPysLMJrQia+FjlIA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640</v>
      </c>
    </row>
  </sheetData>
  <sheetProtection algorithmName="SHA-512" hashValue="+f3RnbP9I0Dz5IPA7BLB74zUUw/TKiTZEqcvGdfUMc2EsCYqkilZb4B5cvYJS7bqVOnXaX6cEHdQMr1BvZbntQ==" saltValue="Ew6DHsS5+FERskZPxXwQq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566</v>
      </c>
      <c r="G2" s="157"/>
      <c r="H2" s="158"/>
    </row>
    <row r="3" spans="1:8" x14ac:dyDescent="0.2">
      <c r="A3" s="154" t="s">
        <v>559</v>
      </c>
      <c r="B3" s="159"/>
      <c r="C3" s="160"/>
      <c r="D3" s="161">
        <v>375497</v>
      </c>
      <c r="E3" s="162"/>
      <c r="F3" s="163">
        <v>119882</v>
      </c>
      <c r="G3" s="164"/>
      <c r="H3" s="165"/>
    </row>
    <row r="4" spans="1:8" x14ac:dyDescent="0.2">
      <c r="A4" s="166"/>
      <c r="B4" s="167"/>
      <c r="C4" s="168"/>
      <c r="D4" s="169">
        <v>230281</v>
      </c>
      <c r="E4" s="170"/>
      <c r="F4" s="171">
        <v>66481</v>
      </c>
      <c r="G4" s="172"/>
      <c r="H4" s="173"/>
    </row>
    <row r="5" spans="1:8" x14ac:dyDescent="0.2">
      <c r="A5" s="154" t="s">
        <v>561</v>
      </c>
      <c r="B5" s="159"/>
      <c r="C5" s="160"/>
      <c r="D5" s="161">
        <v>231611</v>
      </c>
      <c r="E5" s="162"/>
      <c r="F5" s="163">
        <v>116162</v>
      </c>
      <c r="G5" s="164"/>
      <c r="H5" s="165"/>
    </row>
    <row r="6" spans="1:8" x14ac:dyDescent="0.2">
      <c r="A6" s="166"/>
      <c r="B6" s="167"/>
      <c r="C6" s="168"/>
      <c r="D6" s="169">
        <v>131975</v>
      </c>
      <c r="E6" s="170"/>
      <c r="F6" s="171">
        <v>61562</v>
      </c>
      <c r="G6" s="172"/>
      <c r="H6" s="173"/>
    </row>
    <row r="7" spans="1:8" x14ac:dyDescent="0.2">
      <c r="A7" s="154" t="s">
        <v>562</v>
      </c>
      <c r="B7" s="159"/>
      <c r="C7" s="160"/>
      <c r="D7" s="161">
        <v>165802</v>
      </c>
      <c r="E7" s="162"/>
      <c r="F7" s="163">
        <v>121449</v>
      </c>
      <c r="G7" s="164"/>
      <c r="H7" s="165"/>
    </row>
    <row r="8" spans="1:8" x14ac:dyDescent="0.2">
      <c r="A8" s="166"/>
      <c r="B8" s="167"/>
      <c r="C8" s="168"/>
      <c r="D8" s="169">
        <v>95497</v>
      </c>
      <c r="E8" s="170"/>
      <c r="F8" s="171">
        <v>62922</v>
      </c>
      <c r="G8" s="172"/>
      <c r="H8" s="173"/>
    </row>
    <row r="9" spans="1:8" x14ac:dyDescent="0.2">
      <c r="A9" s="154" t="s">
        <v>563</v>
      </c>
      <c r="B9" s="159"/>
      <c r="C9" s="160"/>
      <c r="D9" s="161">
        <v>265257</v>
      </c>
      <c r="E9" s="162"/>
      <c r="F9" s="163">
        <v>145139</v>
      </c>
      <c r="G9" s="164"/>
      <c r="H9" s="165"/>
    </row>
    <row r="10" spans="1:8" x14ac:dyDescent="0.2">
      <c r="A10" s="166"/>
      <c r="B10" s="167"/>
      <c r="C10" s="168"/>
      <c r="D10" s="169">
        <v>132350</v>
      </c>
      <c r="E10" s="170"/>
      <c r="F10" s="171">
        <v>83762</v>
      </c>
      <c r="G10" s="172"/>
      <c r="H10" s="173"/>
    </row>
    <row r="11" spans="1:8" x14ac:dyDescent="0.2">
      <c r="A11" s="154" t="s">
        <v>564</v>
      </c>
      <c r="B11" s="159"/>
      <c r="C11" s="160"/>
      <c r="D11" s="161">
        <v>318806</v>
      </c>
      <c r="E11" s="162"/>
      <c r="F11" s="163">
        <v>125391</v>
      </c>
      <c r="G11" s="164"/>
      <c r="H11" s="165"/>
    </row>
    <row r="12" spans="1:8" x14ac:dyDescent="0.2">
      <c r="A12" s="166"/>
      <c r="B12" s="167"/>
      <c r="C12" s="174"/>
      <c r="D12" s="169">
        <v>165432</v>
      </c>
      <c r="E12" s="170"/>
      <c r="F12" s="171">
        <v>68516</v>
      </c>
      <c r="G12" s="172"/>
      <c r="H12" s="173"/>
    </row>
    <row r="13" spans="1:8" x14ac:dyDescent="0.2">
      <c r="A13" s="154"/>
      <c r="B13" s="159"/>
      <c r="C13" s="175"/>
      <c r="D13" s="176">
        <v>271395</v>
      </c>
      <c r="E13" s="177"/>
      <c r="F13" s="178">
        <v>125605</v>
      </c>
      <c r="G13" s="179"/>
      <c r="H13" s="165"/>
    </row>
    <row r="14" spans="1:8" x14ac:dyDescent="0.2">
      <c r="A14" s="166"/>
      <c r="B14" s="167"/>
      <c r="C14" s="168"/>
      <c r="D14" s="169">
        <v>151107</v>
      </c>
      <c r="E14" s="170"/>
      <c r="F14" s="171">
        <v>68649</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10.39</v>
      </c>
      <c r="C19" s="180">
        <f>ROUND(VALUE(SUBSTITUTE(実質収支比率等に係る経年分析!G$48,"▲","-")),2)</f>
        <v>13.57</v>
      </c>
      <c r="D19" s="180">
        <f>ROUND(VALUE(SUBSTITUTE(実質収支比率等に係る経年分析!H$48,"▲","-")),2)</f>
        <v>13.61</v>
      </c>
      <c r="E19" s="180">
        <f>ROUND(VALUE(SUBSTITUTE(実質収支比率等に係る経年分析!I$48,"▲","-")),2)</f>
        <v>14.16</v>
      </c>
      <c r="F19" s="180">
        <f>ROUND(VALUE(SUBSTITUTE(実質収支比率等に係る経年分析!J$48,"▲","-")),2)</f>
        <v>15.01</v>
      </c>
    </row>
    <row r="20" spans="1:11" x14ac:dyDescent="0.2">
      <c r="A20" s="180" t="s">
        <v>54</v>
      </c>
      <c r="B20" s="180">
        <f>ROUND(VALUE(SUBSTITUTE(実質収支比率等に係る経年分析!F$47,"▲","-")),2)</f>
        <v>18.809999999999999</v>
      </c>
      <c r="C20" s="180">
        <f>ROUND(VALUE(SUBSTITUTE(実質収支比率等に係る経年分析!G$47,"▲","-")),2)</f>
        <v>23.88</v>
      </c>
      <c r="D20" s="180">
        <f>ROUND(VALUE(SUBSTITUTE(実質収支比率等に係る経年分析!H$47,"▲","-")),2)</f>
        <v>30.23</v>
      </c>
      <c r="E20" s="180">
        <f>ROUND(VALUE(SUBSTITUTE(実質収支比率等に係る経年分析!I$47,"▲","-")),2)</f>
        <v>30.32</v>
      </c>
      <c r="F20" s="180">
        <f>ROUND(VALUE(SUBSTITUTE(実質収支比率等に係る経年分析!J$47,"▲","-")),2)</f>
        <v>28.8</v>
      </c>
    </row>
    <row r="21" spans="1:11" x14ac:dyDescent="0.2">
      <c r="A21" s="180" t="s">
        <v>55</v>
      </c>
      <c r="B21" s="180">
        <f>IF(ISNUMBER(VALUE(SUBSTITUTE(実質収支比率等に係る経年分析!F$49,"▲","-"))),ROUND(VALUE(SUBSTITUTE(実質収支比率等に係る経年分析!F$49,"▲","-")),2),NA())</f>
        <v>5.26</v>
      </c>
      <c r="C21" s="180">
        <f>IF(ISNUMBER(VALUE(SUBSTITUTE(実質収支比率等に係る経年分析!G$49,"▲","-"))),ROUND(VALUE(SUBSTITUTE(実質収支比率等に係る経年分析!G$49,"▲","-")),2),NA())</f>
        <v>8.4</v>
      </c>
      <c r="D21" s="180">
        <f>IF(ISNUMBER(VALUE(SUBSTITUTE(実質収支比率等に係る経年分析!H$49,"▲","-"))),ROUND(VALUE(SUBSTITUTE(実質収支比率等に係る経年分析!H$49,"▲","-")),2),NA())</f>
        <v>5.95</v>
      </c>
      <c r="E21" s="180">
        <f>IF(ISNUMBER(VALUE(SUBSTITUTE(実質収支比率等に係る経年分析!I$49,"▲","-"))),ROUND(VALUE(SUBSTITUTE(実質収支比率等に係る経年分析!I$49,"▲","-")),2),NA())</f>
        <v>0.51</v>
      </c>
      <c r="F21" s="180">
        <f>IF(ISNUMBER(VALUE(SUBSTITUTE(実質収支比率等に係る経年分析!J$49,"▲","-"))),ROUND(VALUE(SUBSTITUTE(実質収支比率等に係る経年分析!J$49,"▲","-")),2),NA())</f>
        <v>1.87</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7.0000000000000007E-2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0.04</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0.47</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0.44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0.42</v>
      </c>
    </row>
    <row r="30" spans="1:11" x14ac:dyDescent="0.2">
      <c r="A30" s="181" t="str">
        <f>IF(連結実質赤字比率に係る赤字・黒字の構成分析!C$40="",NA(),連結実質赤字比率に係る赤字・黒字の構成分析!C$40)</f>
        <v>道路用地取得事業特別会計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1.53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1.57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0.52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0.45</v>
      </c>
    </row>
    <row r="31" spans="1:11" x14ac:dyDescent="0.2">
      <c r="A31" s="181" t="str">
        <f>IF(連結実質赤字比率に係る赤字・黒字の構成分析!C$39="",NA(),連結実質赤字比率に係る赤字・黒字の構成分析!C$39)</f>
        <v>産業団地事業特別会計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2.0499999999999998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1.1200000000000001</v>
      </c>
    </row>
    <row r="32" spans="1:11" x14ac:dyDescent="0.2">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1.81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2.29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2.92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3.03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2.5</v>
      </c>
    </row>
    <row r="33" spans="1:16" x14ac:dyDescent="0.2">
      <c r="A33" s="181" t="str">
        <f>IF(連結実質赤字比率に係る赤字・黒字の構成分析!C$37="",NA(),連結実質赤字比率に係る赤字・黒字の構成分析!C$37)</f>
        <v>介護保険事業特別会計（介護保険事業勘定）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1.1399999999999999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2.0499999999999998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2.93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2.83</v>
      </c>
    </row>
    <row r="34" spans="1:16" x14ac:dyDescent="0.2">
      <c r="A34" s="181" t="str">
        <f>IF(連結実質赤字比率に係る赤字・黒字の構成分析!C$36="",NA(),連結実質赤字比率に係る赤字・黒字の構成分析!C$36)</f>
        <v>住宅団地事業特別会計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7.15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5.51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4.32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4.22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3.6</v>
      </c>
    </row>
    <row r="35" spans="1:16" x14ac:dyDescent="0.2">
      <c r="A35" s="181" t="str">
        <f>IF(連結実質赤字比率に係る赤字・黒字の構成分析!C$35="",NA(),連結実質赤字比率に係る赤字・黒字の構成分析!C$35)</f>
        <v>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11.15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11.39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11.92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12.44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12.2</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10.38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13.63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14.55</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628</v>
      </c>
      <c r="E42" s="182"/>
      <c r="F42" s="182"/>
      <c r="G42" s="182">
        <f>'実質公債費比率（分子）の構造'!L$52</f>
        <v>739</v>
      </c>
      <c r="H42" s="182"/>
      <c r="I42" s="182"/>
      <c r="J42" s="182">
        <f>'実質公債費比率（分子）の構造'!M$52</f>
        <v>787</v>
      </c>
      <c r="K42" s="182"/>
      <c r="L42" s="182"/>
      <c r="M42" s="182">
        <f>'実質公債費比率（分子）の構造'!N$52</f>
        <v>779</v>
      </c>
      <c r="N42" s="182"/>
      <c r="O42" s="182"/>
      <c r="P42" s="182">
        <f>'実質公債費比率（分子）の構造'!O$52</f>
        <v>533</v>
      </c>
    </row>
    <row r="43" spans="1:16" x14ac:dyDescent="0.2">
      <c r="A43" s="182" t="s">
        <v>63</v>
      </c>
      <c r="B43" s="182">
        <f>'実質公債費比率（分子）の構造'!K$51</f>
        <v>2</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65</v>
      </c>
      <c r="B45" s="182">
        <f>'実質公債費比率（分子）の構造'!K$49</f>
        <v>187</v>
      </c>
      <c r="C45" s="182"/>
      <c r="D45" s="182"/>
      <c r="E45" s="182">
        <f>'実質公債費比率（分子）の構造'!L$49</f>
        <v>146</v>
      </c>
      <c r="F45" s="182"/>
      <c r="G45" s="182"/>
      <c r="H45" s="182">
        <f>'実質公債費比率（分子）の構造'!M$49</f>
        <v>111</v>
      </c>
      <c r="I45" s="182"/>
      <c r="J45" s="182"/>
      <c r="K45" s="182">
        <f>'実質公債費比率（分子）の構造'!N$49</f>
        <v>110</v>
      </c>
      <c r="L45" s="182"/>
      <c r="M45" s="182"/>
      <c r="N45" s="182">
        <f>'実質公債費比率（分子）の構造'!O$49</f>
        <v>102</v>
      </c>
      <c r="O45" s="182"/>
      <c r="P45" s="182"/>
    </row>
    <row r="46" spans="1:16" x14ac:dyDescent="0.2">
      <c r="A46" s="182" t="s">
        <v>66</v>
      </c>
      <c r="B46" s="182">
        <f>'実質公債費比率（分子）の構造'!K$48</f>
        <v>325</v>
      </c>
      <c r="C46" s="182"/>
      <c r="D46" s="182"/>
      <c r="E46" s="182">
        <f>'実質公債費比率（分子）の構造'!L$48</f>
        <v>338</v>
      </c>
      <c r="F46" s="182"/>
      <c r="G46" s="182"/>
      <c r="H46" s="182">
        <f>'実質公債費比率（分子）の構造'!M$48</f>
        <v>337</v>
      </c>
      <c r="I46" s="182"/>
      <c r="J46" s="182"/>
      <c r="K46" s="182">
        <f>'実質公債費比率（分子）の構造'!N$48</f>
        <v>330</v>
      </c>
      <c r="L46" s="182"/>
      <c r="M46" s="182"/>
      <c r="N46" s="182">
        <f>'実質公債費比率（分子）の構造'!O$48</f>
        <v>315</v>
      </c>
      <c r="O46" s="182"/>
      <c r="P46" s="182"/>
    </row>
    <row r="47" spans="1:16" x14ac:dyDescent="0.2">
      <c r="A47" s="182" t="s">
        <v>67</v>
      </c>
      <c r="B47" s="182">
        <f>'実質公債費比率（分子）の構造'!K$47</f>
        <v>0</v>
      </c>
      <c r="C47" s="182"/>
      <c r="D47" s="182"/>
      <c r="E47" s="182">
        <f>'実質公債費比率（分子）の構造'!L$47</f>
        <v>0</v>
      </c>
      <c r="F47" s="182"/>
      <c r="G47" s="182"/>
      <c r="H47" s="182">
        <f>'実質公債費比率（分子）の構造'!M$47</f>
        <v>0</v>
      </c>
      <c r="I47" s="182"/>
      <c r="J47" s="182"/>
      <c r="K47" s="182">
        <f>'実質公債費比率（分子）の構造'!N$47</f>
        <v>0</v>
      </c>
      <c r="L47" s="182"/>
      <c r="M47" s="182"/>
      <c r="N47" s="182">
        <f>'実質公債費比率（分子）の構造'!O$47</f>
        <v>0</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419</v>
      </c>
      <c r="C49" s="182"/>
      <c r="D49" s="182"/>
      <c r="E49" s="182">
        <f>'実質公債費比率（分子）の構造'!L$45</f>
        <v>568</v>
      </c>
      <c r="F49" s="182"/>
      <c r="G49" s="182"/>
      <c r="H49" s="182">
        <f>'実質公債費比率（分子）の構造'!M$45</f>
        <v>625</v>
      </c>
      <c r="I49" s="182"/>
      <c r="J49" s="182"/>
      <c r="K49" s="182">
        <f>'実質公債費比率（分子）の構造'!N$45</f>
        <v>660</v>
      </c>
      <c r="L49" s="182"/>
      <c r="M49" s="182"/>
      <c r="N49" s="182">
        <f>'実質公債費比率（分子）の構造'!O$45</f>
        <v>394</v>
      </c>
      <c r="O49" s="182"/>
      <c r="P49" s="182"/>
    </row>
    <row r="50" spans="1:16" x14ac:dyDescent="0.2">
      <c r="A50" s="182" t="s">
        <v>70</v>
      </c>
      <c r="B50" s="182" t="e">
        <f>NA()</f>
        <v>#N/A</v>
      </c>
      <c r="C50" s="182">
        <f>IF(ISNUMBER('実質公債費比率（分子）の構造'!K$53),'実質公債費比率（分子）の構造'!K$53,NA())</f>
        <v>305</v>
      </c>
      <c r="D50" s="182" t="e">
        <f>NA()</f>
        <v>#N/A</v>
      </c>
      <c r="E50" s="182" t="e">
        <f>NA()</f>
        <v>#N/A</v>
      </c>
      <c r="F50" s="182">
        <f>IF(ISNUMBER('実質公債費比率（分子）の構造'!L$53),'実質公債費比率（分子）の構造'!L$53,NA())</f>
        <v>313</v>
      </c>
      <c r="G50" s="182" t="e">
        <f>NA()</f>
        <v>#N/A</v>
      </c>
      <c r="H50" s="182" t="e">
        <f>NA()</f>
        <v>#N/A</v>
      </c>
      <c r="I50" s="182">
        <f>IF(ISNUMBER('実質公債費比率（分子）の構造'!M$53),'実質公債費比率（分子）の構造'!M$53,NA())</f>
        <v>286</v>
      </c>
      <c r="J50" s="182" t="e">
        <f>NA()</f>
        <v>#N/A</v>
      </c>
      <c r="K50" s="182" t="e">
        <f>NA()</f>
        <v>#N/A</v>
      </c>
      <c r="L50" s="182">
        <f>IF(ISNUMBER('実質公債費比率（分子）の構造'!N$53),'実質公債費比率（分子）の構造'!N$53,NA())</f>
        <v>321</v>
      </c>
      <c r="M50" s="182" t="e">
        <f>NA()</f>
        <v>#N/A</v>
      </c>
      <c r="N50" s="182" t="e">
        <f>NA()</f>
        <v>#N/A</v>
      </c>
      <c r="O50" s="182">
        <f>IF(ISNUMBER('実質公債費比率（分子）の構造'!O$53),'実質公債費比率（分子）の構造'!O$53,NA())</f>
        <v>278</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6404</v>
      </c>
      <c r="E56" s="181"/>
      <c r="F56" s="181"/>
      <c r="G56" s="181">
        <f>'将来負担比率（分子）の構造'!J$52</f>
        <v>6251</v>
      </c>
      <c r="H56" s="181"/>
      <c r="I56" s="181"/>
      <c r="J56" s="181">
        <f>'将来負担比率（分子）の構造'!K$52</f>
        <v>6093</v>
      </c>
      <c r="K56" s="181"/>
      <c r="L56" s="181"/>
      <c r="M56" s="181">
        <f>'将来負担比率（分子）の構造'!L$52</f>
        <v>5946</v>
      </c>
      <c r="N56" s="181"/>
      <c r="O56" s="181"/>
      <c r="P56" s="181">
        <f>'将来負担比率（分子）の構造'!M$52</f>
        <v>5442</v>
      </c>
    </row>
    <row r="57" spans="1:16" x14ac:dyDescent="0.2">
      <c r="A57" s="181" t="s">
        <v>41</v>
      </c>
      <c r="B57" s="181"/>
      <c r="C57" s="181"/>
      <c r="D57" s="181">
        <f>'将来負担比率（分子）の構造'!I$51</f>
        <v>660</v>
      </c>
      <c r="E57" s="181"/>
      <c r="F57" s="181"/>
      <c r="G57" s="181">
        <f>'将来負担比率（分子）の構造'!J$51</f>
        <v>632</v>
      </c>
      <c r="H57" s="181"/>
      <c r="I57" s="181"/>
      <c r="J57" s="181">
        <f>'将来負担比率（分子）の構造'!K$51</f>
        <v>431</v>
      </c>
      <c r="K57" s="181"/>
      <c r="L57" s="181"/>
      <c r="M57" s="181">
        <f>'将来負担比率（分子）の構造'!L$51</f>
        <v>173</v>
      </c>
      <c r="N57" s="181"/>
      <c r="O57" s="181"/>
      <c r="P57" s="181">
        <f>'将来負担比率（分子）の構造'!M$51</f>
        <v>214</v>
      </c>
    </row>
    <row r="58" spans="1:16" x14ac:dyDescent="0.2">
      <c r="A58" s="181" t="s">
        <v>40</v>
      </c>
      <c r="B58" s="181"/>
      <c r="C58" s="181"/>
      <c r="D58" s="181">
        <f>'将来負担比率（分子）の構造'!I$50</f>
        <v>1531</v>
      </c>
      <c r="E58" s="181"/>
      <c r="F58" s="181"/>
      <c r="G58" s="181">
        <f>'将来負担比率（分子）の構造'!J$50</f>
        <v>1835</v>
      </c>
      <c r="H58" s="181"/>
      <c r="I58" s="181"/>
      <c r="J58" s="181">
        <f>'将来負担比率（分子）の構造'!K$50</f>
        <v>2314</v>
      </c>
      <c r="K58" s="181"/>
      <c r="L58" s="181"/>
      <c r="M58" s="181">
        <f>'将来負担比率（分子）の構造'!L$50</f>
        <v>2744</v>
      </c>
      <c r="N58" s="181"/>
      <c r="O58" s="181"/>
      <c r="P58" s="181">
        <f>'将来負担比率（分子）の構造'!M$50</f>
        <v>2999</v>
      </c>
    </row>
    <row r="59" spans="1:16" x14ac:dyDescent="0.2">
      <c r="A59" s="181" t="s">
        <v>38</v>
      </c>
      <c r="B59" s="181" t="str">
        <f>'将来負担比率（分子）の構造'!I$49</f>
        <v>-</v>
      </c>
      <c r="C59" s="181"/>
      <c r="D59" s="181"/>
      <c r="E59" s="181" t="str">
        <f>'将来負担比率（分子）の構造'!J$49</f>
        <v>-</v>
      </c>
      <c r="F59" s="181"/>
      <c r="G59" s="181"/>
      <c r="H59" s="181">
        <f>'将来負担比率（分子）の構造'!K$49</f>
        <v>64</v>
      </c>
      <c r="I59" s="181"/>
      <c r="J59" s="181"/>
      <c r="K59" s="181">
        <f>'将来負担比率（分子）の構造'!L$49</f>
        <v>49</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f>'将来負担比率（分子）の構造'!I$46</f>
        <v>2</v>
      </c>
      <c r="C61" s="181"/>
      <c r="D61" s="181"/>
      <c r="E61" s="181">
        <f>'将来負担比率（分子）の構造'!J$46</f>
        <v>1</v>
      </c>
      <c r="F61" s="181"/>
      <c r="G61" s="181"/>
      <c r="H61" s="181">
        <f>'将来負担比率（分子）の構造'!K$46</f>
        <v>3</v>
      </c>
      <c r="I61" s="181"/>
      <c r="J61" s="181"/>
      <c r="K61" s="181">
        <f>'将来負担比率（分子）の構造'!L$46</f>
        <v>5</v>
      </c>
      <c r="L61" s="181"/>
      <c r="M61" s="181"/>
      <c r="N61" s="181">
        <f>'将来負担比率（分子）の構造'!M$46</f>
        <v>4</v>
      </c>
      <c r="O61" s="181"/>
      <c r="P61" s="181"/>
    </row>
    <row r="62" spans="1:16" x14ac:dyDescent="0.2">
      <c r="A62" s="181" t="s">
        <v>34</v>
      </c>
      <c r="B62" s="181">
        <f>'将来負担比率（分子）の構造'!I$45</f>
        <v>1359</v>
      </c>
      <c r="C62" s="181"/>
      <c r="D62" s="181"/>
      <c r="E62" s="181">
        <f>'将来負担比率（分子）の構造'!J$45</f>
        <v>1405</v>
      </c>
      <c r="F62" s="181"/>
      <c r="G62" s="181"/>
      <c r="H62" s="181">
        <f>'将来負担比率（分子）の構造'!K$45</f>
        <v>1329</v>
      </c>
      <c r="I62" s="181"/>
      <c r="J62" s="181"/>
      <c r="K62" s="181">
        <f>'将来負担比率（分子）の構造'!L$45</f>
        <v>1301</v>
      </c>
      <c r="L62" s="181"/>
      <c r="M62" s="181"/>
      <c r="N62" s="181">
        <f>'将来負担比率（分子）の構造'!M$45</f>
        <v>1371</v>
      </c>
      <c r="O62" s="181"/>
      <c r="P62" s="181"/>
    </row>
    <row r="63" spans="1:16" x14ac:dyDescent="0.2">
      <c r="A63" s="181" t="s">
        <v>33</v>
      </c>
      <c r="B63" s="181">
        <f>'将来負担比率（分子）の構造'!I$44</f>
        <v>1102</v>
      </c>
      <c r="C63" s="181"/>
      <c r="D63" s="181"/>
      <c r="E63" s="181">
        <f>'将来負担比率（分子）の構造'!J$44</f>
        <v>1033</v>
      </c>
      <c r="F63" s="181"/>
      <c r="G63" s="181"/>
      <c r="H63" s="181">
        <f>'将来負担比率（分子）の構造'!K$44</f>
        <v>989</v>
      </c>
      <c r="I63" s="181"/>
      <c r="J63" s="181"/>
      <c r="K63" s="181">
        <f>'将来負担比率（分子）の構造'!L$44</f>
        <v>941</v>
      </c>
      <c r="L63" s="181"/>
      <c r="M63" s="181"/>
      <c r="N63" s="181">
        <f>'将来負担比率（分子）の構造'!M$44</f>
        <v>931</v>
      </c>
      <c r="O63" s="181"/>
      <c r="P63" s="181"/>
    </row>
    <row r="64" spans="1:16" x14ac:dyDescent="0.2">
      <c r="A64" s="181" t="s">
        <v>32</v>
      </c>
      <c r="B64" s="181">
        <f>'将来負担比率（分子）の構造'!I$43</f>
        <v>4540</v>
      </c>
      <c r="C64" s="181"/>
      <c r="D64" s="181"/>
      <c r="E64" s="181">
        <f>'将来負担比率（分子）の構造'!J$43</f>
        <v>4233</v>
      </c>
      <c r="F64" s="181"/>
      <c r="G64" s="181"/>
      <c r="H64" s="181">
        <f>'将来負担比率（分子）の構造'!K$43</f>
        <v>3940</v>
      </c>
      <c r="I64" s="181"/>
      <c r="J64" s="181"/>
      <c r="K64" s="181">
        <f>'将来負担比率（分子）の構造'!L$43</f>
        <v>3681</v>
      </c>
      <c r="L64" s="181"/>
      <c r="M64" s="181"/>
      <c r="N64" s="181">
        <f>'将来負担比率（分子）の構造'!M$43</f>
        <v>3435</v>
      </c>
      <c r="O64" s="181"/>
      <c r="P64" s="181"/>
    </row>
    <row r="65" spans="1:16" x14ac:dyDescent="0.2">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30</v>
      </c>
      <c r="B66" s="181">
        <f>'将来負担比率（分子）の構造'!I$41</f>
        <v>5473</v>
      </c>
      <c r="C66" s="181"/>
      <c r="D66" s="181"/>
      <c r="E66" s="181">
        <f>'将来負担比率（分子）の構造'!J$41</f>
        <v>5586</v>
      </c>
      <c r="F66" s="181"/>
      <c r="G66" s="181"/>
      <c r="H66" s="181">
        <f>'将来負担比率（分子）の構造'!K$41</f>
        <v>5503</v>
      </c>
      <c r="I66" s="181"/>
      <c r="J66" s="181"/>
      <c r="K66" s="181">
        <f>'将来負担比率（分子）の構造'!L$41</f>
        <v>5332</v>
      </c>
      <c r="L66" s="181"/>
      <c r="M66" s="181"/>
      <c r="N66" s="181">
        <f>'将来負担比率（分子）の構造'!M$41</f>
        <v>6132</v>
      </c>
      <c r="O66" s="181"/>
      <c r="P66" s="181"/>
    </row>
    <row r="67" spans="1:16" x14ac:dyDescent="0.2">
      <c r="A67" s="181" t="s">
        <v>74</v>
      </c>
      <c r="B67" s="181" t="e">
        <f>NA()</f>
        <v>#N/A</v>
      </c>
      <c r="C67" s="181">
        <f>IF(ISNUMBER('将来負担比率（分子）の構造'!I$53), IF('将来負担比率（分子）の構造'!I$53 &lt; 0, 0, '将来負担比率（分子）の構造'!I$53), NA())</f>
        <v>3880</v>
      </c>
      <c r="D67" s="181" t="e">
        <f>NA()</f>
        <v>#N/A</v>
      </c>
      <c r="E67" s="181" t="e">
        <f>NA()</f>
        <v>#N/A</v>
      </c>
      <c r="F67" s="181">
        <f>IF(ISNUMBER('将来負担比率（分子）の構造'!J$53), IF('将来負担比率（分子）の構造'!J$53 &lt; 0, 0, '将来負担比率（分子）の構造'!J$53), NA())</f>
        <v>3540</v>
      </c>
      <c r="G67" s="181" t="e">
        <f>NA()</f>
        <v>#N/A</v>
      </c>
      <c r="H67" s="181" t="e">
        <f>NA()</f>
        <v>#N/A</v>
      </c>
      <c r="I67" s="181">
        <f>IF(ISNUMBER('将来負担比率（分子）の構造'!K$53), IF('将来負担比率（分子）の構造'!K$53 &lt; 0, 0, '将来負担比率（分子）の構造'!K$53), NA())</f>
        <v>2990</v>
      </c>
      <c r="J67" s="181" t="e">
        <f>NA()</f>
        <v>#N/A</v>
      </c>
      <c r="K67" s="181" t="e">
        <f>NA()</f>
        <v>#N/A</v>
      </c>
      <c r="L67" s="181">
        <f>IF(ISNUMBER('将来負担比率（分子）の構造'!L$53), IF('将来負担比率（分子）の構造'!L$53 &lt; 0, 0, '将来負担比率（分子）の構造'!L$53), NA())</f>
        <v>2448</v>
      </c>
      <c r="M67" s="181" t="e">
        <f>NA()</f>
        <v>#N/A</v>
      </c>
      <c r="N67" s="181" t="e">
        <f>NA()</f>
        <v>#N/A</v>
      </c>
      <c r="O67" s="181">
        <f>IF(ISNUMBER('将来負担比率（分子）の構造'!M$53), IF('将来負担比率（分子）の構造'!M$53 &lt; 0, 0, '将来負担比率（分子）の構造'!M$53), NA())</f>
        <v>3218</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1160</v>
      </c>
      <c r="C72" s="185">
        <f>基金残高に係る経年分析!G55</f>
        <v>1160</v>
      </c>
      <c r="D72" s="185">
        <f>基金残高に係る経年分析!H55</f>
        <v>1160</v>
      </c>
    </row>
    <row r="73" spans="1:16" x14ac:dyDescent="0.2">
      <c r="A73" s="184" t="s">
        <v>77</v>
      </c>
      <c r="B73" s="185">
        <f>基金残高に係る経年分析!F56</f>
        <v>54</v>
      </c>
      <c r="C73" s="185">
        <f>基金残高に係る経年分析!G56</f>
        <v>54</v>
      </c>
      <c r="D73" s="185">
        <f>基金残高に係る経年分析!H56</f>
        <v>54</v>
      </c>
    </row>
    <row r="74" spans="1:16" x14ac:dyDescent="0.2">
      <c r="A74" s="184" t="s">
        <v>78</v>
      </c>
      <c r="B74" s="185">
        <f>基金残高に係る経年分析!F57</f>
        <v>2623</v>
      </c>
      <c r="C74" s="185">
        <f>基金残高に係る経年分析!G57</f>
        <v>2706</v>
      </c>
      <c r="D74" s="185">
        <f>基金残高に係る経年分析!H57</f>
        <v>3102</v>
      </c>
    </row>
  </sheetData>
  <sheetProtection algorithmName="SHA-512" hashValue="O4ajrEU9AK7wfwPCbr0YQh3LE8AIimyN6DLOUkbwYTUxgR2+hou77s/lPK5lec8huGhKRuYTUKIpxPzZMib+MQ==" saltValue="4ZXdtRuS3DoPmOlwoaDf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225</v>
      </c>
      <c r="C5" s="747"/>
      <c r="D5" s="747"/>
      <c r="E5" s="747"/>
      <c r="F5" s="747"/>
      <c r="G5" s="747"/>
      <c r="H5" s="747"/>
      <c r="I5" s="747"/>
      <c r="J5" s="747"/>
      <c r="K5" s="747"/>
      <c r="L5" s="747"/>
      <c r="M5" s="747"/>
      <c r="N5" s="747"/>
      <c r="O5" s="747"/>
      <c r="P5" s="747"/>
      <c r="Q5" s="748"/>
      <c r="R5" s="735">
        <v>2795054</v>
      </c>
      <c r="S5" s="736"/>
      <c r="T5" s="736"/>
      <c r="U5" s="736"/>
      <c r="V5" s="736"/>
      <c r="W5" s="736"/>
      <c r="X5" s="736"/>
      <c r="Y5" s="779"/>
      <c r="Z5" s="797">
        <v>23.6</v>
      </c>
      <c r="AA5" s="797"/>
      <c r="AB5" s="797"/>
      <c r="AC5" s="797"/>
      <c r="AD5" s="798">
        <v>2795054</v>
      </c>
      <c r="AE5" s="798"/>
      <c r="AF5" s="798"/>
      <c r="AG5" s="798"/>
      <c r="AH5" s="798"/>
      <c r="AI5" s="798"/>
      <c r="AJ5" s="798"/>
      <c r="AK5" s="798"/>
      <c r="AL5" s="780">
        <v>69.7</v>
      </c>
      <c r="AM5" s="751"/>
      <c r="AN5" s="751"/>
      <c r="AO5" s="781"/>
      <c r="AP5" s="746" t="s">
        <v>226</v>
      </c>
      <c r="AQ5" s="747"/>
      <c r="AR5" s="747"/>
      <c r="AS5" s="747"/>
      <c r="AT5" s="747"/>
      <c r="AU5" s="747"/>
      <c r="AV5" s="747"/>
      <c r="AW5" s="747"/>
      <c r="AX5" s="747"/>
      <c r="AY5" s="747"/>
      <c r="AZ5" s="747"/>
      <c r="BA5" s="747"/>
      <c r="BB5" s="747"/>
      <c r="BC5" s="747"/>
      <c r="BD5" s="747"/>
      <c r="BE5" s="747"/>
      <c r="BF5" s="748"/>
      <c r="BG5" s="680">
        <v>2792867</v>
      </c>
      <c r="BH5" s="681"/>
      <c r="BI5" s="681"/>
      <c r="BJ5" s="681"/>
      <c r="BK5" s="681"/>
      <c r="BL5" s="681"/>
      <c r="BM5" s="681"/>
      <c r="BN5" s="682"/>
      <c r="BO5" s="713">
        <v>99.9</v>
      </c>
      <c r="BP5" s="713"/>
      <c r="BQ5" s="713"/>
      <c r="BR5" s="713"/>
      <c r="BS5" s="714">
        <v>190097</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2">
      <c r="B6" s="677" t="s">
        <v>230</v>
      </c>
      <c r="C6" s="678"/>
      <c r="D6" s="678"/>
      <c r="E6" s="678"/>
      <c r="F6" s="678"/>
      <c r="G6" s="678"/>
      <c r="H6" s="678"/>
      <c r="I6" s="678"/>
      <c r="J6" s="678"/>
      <c r="K6" s="678"/>
      <c r="L6" s="678"/>
      <c r="M6" s="678"/>
      <c r="N6" s="678"/>
      <c r="O6" s="678"/>
      <c r="P6" s="678"/>
      <c r="Q6" s="679"/>
      <c r="R6" s="680">
        <v>60433</v>
      </c>
      <c r="S6" s="681"/>
      <c r="T6" s="681"/>
      <c r="U6" s="681"/>
      <c r="V6" s="681"/>
      <c r="W6" s="681"/>
      <c r="X6" s="681"/>
      <c r="Y6" s="682"/>
      <c r="Z6" s="713">
        <v>0.5</v>
      </c>
      <c r="AA6" s="713"/>
      <c r="AB6" s="713"/>
      <c r="AC6" s="713"/>
      <c r="AD6" s="714">
        <v>60433</v>
      </c>
      <c r="AE6" s="714"/>
      <c r="AF6" s="714"/>
      <c r="AG6" s="714"/>
      <c r="AH6" s="714"/>
      <c r="AI6" s="714"/>
      <c r="AJ6" s="714"/>
      <c r="AK6" s="714"/>
      <c r="AL6" s="683">
        <v>1.5</v>
      </c>
      <c r="AM6" s="684"/>
      <c r="AN6" s="684"/>
      <c r="AO6" s="715"/>
      <c r="AP6" s="677" t="s">
        <v>231</v>
      </c>
      <c r="AQ6" s="678"/>
      <c r="AR6" s="678"/>
      <c r="AS6" s="678"/>
      <c r="AT6" s="678"/>
      <c r="AU6" s="678"/>
      <c r="AV6" s="678"/>
      <c r="AW6" s="678"/>
      <c r="AX6" s="678"/>
      <c r="AY6" s="678"/>
      <c r="AZ6" s="678"/>
      <c r="BA6" s="678"/>
      <c r="BB6" s="678"/>
      <c r="BC6" s="678"/>
      <c r="BD6" s="678"/>
      <c r="BE6" s="678"/>
      <c r="BF6" s="679"/>
      <c r="BG6" s="680">
        <v>2792867</v>
      </c>
      <c r="BH6" s="681"/>
      <c r="BI6" s="681"/>
      <c r="BJ6" s="681"/>
      <c r="BK6" s="681"/>
      <c r="BL6" s="681"/>
      <c r="BM6" s="681"/>
      <c r="BN6" s="682"/>
      <c r="BO6" s="713">
        <v>99.9</v>
      </c>
      <c r="BP6" s="713"/>
      <c r="BQ6" s="713"/>
      <c r="BR6" s="713"/>
      <c r="BS6" s="714">
        <v>190097</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91707</v>
      </c>
      <c r="CS6" s="681"/>
      <c r="CT6" s="681"/>
      <c r="CU6" s="681"/>
      <c r="CV6" s="681"/>
      <c r="CW6" s="681"/>
      <c r="CX6" s="681"/>
      <c r="CY6" s="682"/>
      <c r="CZ6" s="780">
        <v>0.8</v>
      </c>
      <c r="DA6" s="751"/>
      <c r="DB6" s="751"/>
      <c r="DC6" s="783"/>
      <c r="DD6" s="686" t="s">
        <v>139</v>
      </c>
      <c r="DE6" s="681"/>
      <c r="DF6" s="681"/>
      <c r="DG6" s="681"/>
      <c r="DH6" s="681"/>
      <c r="DI6" s="681"/>
      <c r="DJ6" s="681"/>
      <c r="DK6" s="681"/>
      <c r="DL6" s="681"/>
      <c r="DM6" s="681"/>
      <c r="DN6" s="681"/>
      <c r="DO6" s="681"/>
      <c r="DP6" s="682"/>
      <c r="DQ6" s="686">
        <v>91707</v>
      </c>
      <c r="DR6" s="681"/>
      <c r="DS6" s="681"/>
      <c r="DT6" s="681"/>
      <c r="DU6" s="681"/>
      <c r="DV6" s="681"/>
      <c r="DW6" s="681"/>
      <c r="DX6" s="681"/>
      <c r="DY6" s="681"/>
      <c r="DZ6" s="681"/>
      <c r="EA6" s="681"/>
      <c r="EB6" s="681"/>
      <c r="EC6" s="727"/>
    </row>
    <row r="7" spans="2:143" ht="11.25" customHeight="1" x14ac:dyDescent="0.2">
      <c r="B7" s="677" t="s">
        <v>233</v>
      </c>
      <c r="C7" s="678"/>
      <c r="D7" s="678"/>
      <c r="E7" s="678"/>
      <c r="F7" s="678"/>
      <c r="G7" s="678"/>
      <c r="H7" s="678"/>
      <c r="I7" s="678"/>
      <c r="J7" s="678"/>
      <c r="K7" s="678"/>
      <c r="L7" s="678"/>
      <c r="M7" s="678"/>
      <c r="N7" s="678"/>
      <c r="O7" s="678"/>
      <c r="P7" s="678"/>
      <c r="Q7" s="679"/>
      <c r="R7" s="680">
        <v>1327</v>
      </c>
      <c r="S7" s="681"/>
      <c r="T7" s="681"/>
      <c r="U7" s="681"/>
      <c r="V7" s="681"/>
      <c r="W7" s="681"/>
      <c r="X7" s="681"/>
      <c r="Y7" s="682"/>
      <c r="Z7" s="713">
        <v>0</v>
      </c>
      <c r="AA7" s="713"/>
      <c r="AB7" s="713"/>
      <c r="AC7" s="713"/>
      <c r="AD7" s="714">
        <v>1327</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685136</v>
      </c>
      <c r="BH7" s="681"/>
      <c r="BI7" s="681"/>
      <c r="BJ7" s="681"/>
      <c r="BK7" s="681"/>
      <c r="BL7" s="681"/>
      <c r="BM7" s="681"/>
      <c r="BN7" s="682"/>
      <c r="BO7" s="713">
        <v>24.5</v>
      </c>
      <c r="BP7" s="713"/>
      <c r="BQ7" s="713"/>
      <c r="BR7" s="713"/>
      <c r="BS7" s="714">
        <v>56123</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3137910</v>
      </c>
      <c r="CS7" s="681"/>
      <c r="CT7" s="681"/>
      <c r="CU7" s="681"/>
      <c r="CV7" s="681"/>
      <c r="CW7" s="681"/>
      <c r="CX7" s="681"/>
      <c r="CY7" s="682"/>
      <c r="CZ7" s="713">
        <v>28.2</v>
      </c>
      <c r="DA7" s="713"/>
      <c r="DB7" s="713"/>
      <c r="DC7" s="713"/>
      <c r="DD7" s="686">
        <v>443977</v>
      </c>
      <c r="DE7" s="681"/>
      <c r="DF7" s="681"/>
      <c r="DG7" s="681"/>
      <c r="DH7" s="681"/>
      <c r="DI7" s="681"/>
      <c r="DJ7" s="681"/>
      <c r="DK7" s="681"/>
      <c r="DL7" s="681"/>
      <c r="DM7" s="681"/>
      <c r="DN7" s="681"/>
      <c r="DO7" s="681"/>
      <c r="DP7" s="682"/>
      <c r="DQ7" s="686">
        <v>1640755</v>
      </c>
      <c r="DR7" s="681"/>
      <c r="DS7" s="681"/>
      <c r="DT7" s="681"/>
      <c r="DU7" s="681"/>
      <c r="DV7" s="681"/>
      <c r="DW7" s="681"/>
      <c r="DX7" s="681"/>
      <c r="DY7" s="681"/>
      <c r="DZ7" s="681"/>
      <c r="EA7" s="681"/>
      <c r="EB7" s="681"/>
      <c r="EC7" s="727"/>
    </row>
    <row r="8" spans="2:143" ht="11.25" customHeight="1" x14ac:dyDescent="0.2">
      <c r="B8" s="677" t="s">
        <v>236</v>
      </c>
      <c r="C8" s="678"/>
      <c r="D8" s="678"/>
      <c r="E8" s="678"/>
      <c r="F8" s="678"/>
      <c r="G8" s="678"/>
      <c r="H8" s="678"/>
      <c r="I8" s="678"/>
      <c r="J8" s="678"/>
      <c r="K8" s="678"/>
      <c r="L8" s="678"/>
      <c r="M8" s="678"/>
      <c r="N8" s="678"/>
      <c r="O8" s="678"/>
      <c r="P8" s="678"/>
      <c r="Q8" s="679"/>
      <c r="R8" s="680">
        <v>5636</v>
      </c>
      <c r="S8" s="681"/>
      <c r="T8" s="681"/>
      <c r="U8" s="681"/>
      <c r="V8" s="681"/>
      <c r="W8" s="681"/>
      <c r="X8" s="681"/>
      <c r="Y8" s="682"/>
      <c r="Z8" s="713">
        <v>0</v>
      </c>
      <c r="AA8" s="713"/>
      <c r="AB8" s="713"/>
      <c r="AC8" s="713"/>
      <c r="AD8" s="714">
        <v>5636</v>
      </c>
      <c r="AE8" s="714"/>
      <c r="AF8" s="714"/>
      <c r="AG8" s="714"/>
      <c r="AH8" s="714"/>
      <c r="AI8" s="714"/>
      <c r="AJ8" s="714"/>
      <c r="AK8" s="714"/>
      <c r="AL8" s="683">
        <v>0.1</v>
      </c>
      <c r="AM8" s="684"/>
      <c r="AN8" s="684"/>
      <c r="AO8" s="715"/>
      <c r="AP8" s="677" t="s">
        <v>237</v>
      </c>
      <c r="AQ8" s="678"/>
      <c r="AR8" s="678"/>
      <c r="AS8" s="678"/>
      <c r="AT8" s="678"/>
      <c r="AU8" s="678"/>
      <c r="AV8" s="678"/>
      <c r="AW8" s="678"/>
      <c r="AX8" s="678"/>
      <c r="AY8" s="678"/>
      <c r="AZ8" s="678"/>
      <c r="BA8" s="678"/>
      <c r="BB8" s="678"/>
      <c r="BC8" s="678"/>
      <c r="BD8" s="678"/>
      <c r="BE8" s="678"/>
      <c r="BF8" s="679"/>
      <c r="BG8" s="680">
        <v>16974</v>
      </c>
      <c r="BH8" s="681"/>
      <c r="BI8" s="681"/>
      <c r="BJ8" s="681"/>
      <c r="BK8" s="681"/>
      <c r="BL8" s="681"/>
      <c r="BM8" s="681"/>
      <c r="BN8" s="682"/>
      <c r="BO8" s="713">
        <v>0.6</v>
      </c>
      <c r="BP8" s="713"/>
      <c r="BQ8" s="713"/>
      <c r="BR8" s="713"/>
      <c r="BS8" s="686" t="s">
        <v>139</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1587370</v>
      </c>
      <c r="CS8" s="681"/>
      <c r="CT8" s="681"/>
      <c r="CU8" s="681"/>
      <c r="CV8" s="681"/>
      <c r="CW8" s="681"/>
      <c r="CX8" s="681"/>
      <c r="CY8" s="682"/>
      <c r="CZ8" s="713">
        <v>14.3</v>
      </c>
      <c r="DA8" s="713"/>
      <c r="DB8" s="713"/>
      <c r="DC8" s="713"/>
      <c r="DD8" s="686">
        <v>52672</v>
      </c>
      <c r="DE8" s="681"/>
      <c r="DF8" s="681"/>
      <c r="DG8" s="681"/>
      <c r="DH8" s="681"/>
      <c r="DI8" s="681"/>
      <c r="DJ8" s="681"/>
      <c r="DK8" s="681"/>
      <c r="DL8" s="681"/>
      <c r="DM8" s="681"/>
      <c r="DN8" s="681"/>
      <c r="DO8" s="681"/>
      <c r="DP8" s="682"/>
      <c r="DQ8" s="686">
        <v>970814</v>
      </c>
      <c r="DR8" s="681"/>
      <c r="DS8" s="681"/>
      <c r="DT8" s="681"/>
      <c r="DU8" s="681"/>
      <c r="DV8" s="681"/>
      <c r="DW8" s="681"/>
      <c r="DX8" s="681"/>
      <c r="DY8" s="681"/>
      <c r="DZ8" s="681"/>
      <c r="EA8" s="681"/>
      <c r="EB8" s="681"/>
      <c r="EC8" s="727"/>
    </row>
    <row r="9" spans="2:143" ht="11.25" customHeight="1" x14ac:dyDescent="0.2">
      <c r="B9" s="677" t="s">
        <v>239</v>
      </c>
      <c r="C9" s="678"/>
      <c r="D9" s="678"/>
      <c r="E9" s="678"/>
      <c r="F9" s="678"/>
      <c r="G9" s="678"/>
      <c r="H9" s="678"/>
      <c r="I9" s="678"/>
      <c r="J9" s="678"/>
      <c r="K9" s="678"/>
      <c r="L9" s="678"/>
      <c r="M9" s="678"/>
      <c r="N9" s="678"/>
      <c r="O9" s="678"/>
      <c r="P9" s="678"/>
      <c r="Q9" s="679"/>
      <c r="R9" s="680">
        <v>6569</v>
      </c>
      <c r="S9" s="681"/>
      <c r="T9" s="681"/>
      <c r="U9" s="681"/>
      <c r="V9" s="681"/>
      <c r="W9" s="681"/>
      <c r="X9" s="681"/>
      <c r="Y9" s="682"/>
      <c r="Z9" s="713">
        <v>0.1</v>
      </c>
      <c r="AA9" s="713"/>
      <c r="AB9" s="713"/>
      <c r="AC9" s="713"/>
      <c r="AD9" s="714">
        <v>6569</v>
      </c>
      <c r="AE9" s="714"/>
      <c r="AF9" s="714"/>
      <c r="AG9" s="714"/>
      <c r="AH9" s="714"/>
      <c r="AI9" s="714"/>
      <c r="AJ9" s="714"/>
      <c r="AK9" s="714"/>
      <c r="AL9" s="683">
        <v>0.2</v>
      </c>
      <c r="AM9" s="684"/>
      <c r="AN9" s="684"/>
      <c r="AO9" s="715"/>
      <c r="AP9" s="677" t="s">
        <v>240</v>
      </c>
      <c r="AQ9" s="678"/>
      <c r="AR9" s="678"/>
      <c r="AS9" s="678"/>
      <c r="AT9" s="678"/>
      <c r="AU9" s="678"/>
      <c r="AV9" s="678"/>
      <c r="AW9" s="678"/>
      <c r="AX9" s="678"/>
      <c r="AY9" s="678"/>
      <c r="AZ9" s="678"/>
      <c r="BA9" s="678"/>
      <c r="BB9" s="678"/>
      <c r="BC9" s="678"/>
      <c r="BD9" s="678"/>
      <c r="BE9" s="678"/>
      <c r="BF9" s="679"/>
      <c r="BG9" s="680">
        <v>451963</v>
      </c>
      <c r="BH9" s="681"/>
      <c r="BI9" s="681"/>
      <c r="BJ9" s="681"/>
      <c r="BK9" s="681"/>
      <c r="BL9" s="681"/>
      <c r="BM9" s="681"/>
      <c r="BN9" s="682"/>
      <c r="BO9" s="713">
        <v>16.2</v>
      </c>
      <c r="BP9" s="713"/>
      <c r="BQ9" s="713"/>
      <c r="BR9" s="713"/>
      <c r="BS9" s="686" t="s">
        <v>139</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949184</v>
      </c>
      <c r="CS9" s="681"/>
      <c r="CT9" s="681"/>
      <c r="CU9" s="681"/>
      <c r="CV9" s="681"/>
      <c r="CW9" s="681"/>
      <c r="CX9" s="681"/>
      <c r="CY9" s="682"/>
      <c r="CZ9" s="713">
        <v>8.5</v>
      </c>
      <c r="DA9" s="713"/>
      <c r="DB9" s="713"/>
      <c r="DC9" s="713"/>
      <c r="DD9" s="686">
        <v>53338</v>
      </c>
      <c r="DE9" s="681"/>
      <c r="DF9" s="681"/>
      <c r="DG9" s="681"/>
      <c r="DH9" s="681"/>
      <c r="DI9" s="681"/>
      <c r="DJ9" s="681"/>
      <c r="DK9" s="681"/>
      <c r="DL9" s="681"/>
      <c r="DM9" s="681"/>
      <c r="DN9" s="681"/>
      <c r="DO9" s="681"/>
      <c r="DP9" s="682"/>
      <c r="DQ9" s="686">
        <v>793480</v>
      </c>
      <c r="DR9" s="681"/>
      <c r="DS9" s="681"/>
      <c r="DT9" s="681"/>
      <c r="DU9" s="681"/>
      <c r="DV9" s="681"/>
      <c r="DW9" s="681"/>
      <c r="DX9" s="681"/>
      <c r="DY9" s="681"/>
      <c r="DZ9" s="681"/>
      <c r="EA9" s="681"/>
      <c r="EB9" s="681"/>
      <c r="EC9" s="727"/>
    </row>
    <row r="10" spans="2:143" ht="11.25" customHeight="1" x14ac:dyDescent="0.2">
      <c r="B10" s="677" t="s">
        <v>242</v>
      </c>
      <c r="C10" s="678"/>
      <c r="D10" s="678"/>
      <c r="E10" s="678"/>
      <c r="F10" s="678"/>
      <c r="G10" s="678"/>
      <c r="H10" s="678"/>
      <c r="I10" s="678"/>
      <c r="J10" s="678"/>
      <c r="K10" s="678"/>
      <c r="L10" s="678"/>
      <c r="M10" s="678"/>
      <c r="N10" s="678"/>
      <c r="O10" s="678"/>
      <c r="P10" s="678"/>
      <c r="Q10" s="679"/>
      <c r="R10" s="680" t="s">
        <v>139</v>
      </c>
      <c r="S10" s="681"/>
      <c r="T10" s="681"/>
      <c r="U10" s="681"/>
      <c r="V10" s="681"/>
      <c r="W10" s="681"/>
      <c r="X10" s="681"/>
      <c r="Y10" s="682"/>
      <c r="Z10" s="713" t="s">
        <v>139</v>
      </c>
      <c r="AA10" s="713"/>
      <c r="AB10" s="713"/>
      <c r="AC10" s="713"/>
      <c r="AD10" s="714" t="s">
        <v>139</v>
      </c>
      <c r="AE10" s="714"/>
      <c r="AF10" s="714"/>
      <c r="AG10" s="714"/>
      <c r="AH10" s="714"/>
      <c r="AI10" s="714"/>
      <c r="AJ10" s="714"/>
      <c r="AK10" s="714"/>
      <c r="AL10" s="683" t="s">
        <v>139</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47414</v>
      </c>
      <c r="BH10" s="681"/>
      <c r="BI10" s="681"/>
      <c r="BJ10" s="681"/>
      <c r="BK10" s="681"/>
      <c r="BL10" s="681"/>
      <c r="BM10" s="681"/>
      <c r="BN10" s="682"/>
      <c r="BO10" s="713">
        <v>1.7</v>
      </c>
      <c r="BP10" s="713"/>
      <c r="BQ10" s="713"/>
      <c r="BR10" s="713"/>
      <c r="BS10" s="686">
        <v>7899</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35574</v>
      </c>
      <c r="CS10" s="681"/>
      <c r="CT10" s="681"/>
      <c r="CU10" s="681"/>
      <c r="CV10" s="681"/>
      <c r="CW10" s="681"/>
      <c r="CX10" s="681"/>
      <c r="CY10" s="682"/>
      <c r="CZ10" s="713">
        <v>0.3</v>
      </c>
      <c r="DA10" s="713"/>
      <c r="DB10" s="713"/>
      <c r="DC10" s="713"/>
      <c r="DD10" s="686" t="s">
        <v>139</v>
      </c>
      <c r="DE10" s="681"/>
      <c r="DF10" s="681"/>
      <c r="DG10" s="681"/>
      <c r="DH10" s="681"/>
      <c r="DI10" s="681"/>
      <c r="DJ10" s="681"/>
      <c r="DK10" s="681"/>
      <c r="DL10" s="681"/>
      <c r="DM10" s="681"/>
      <c r="DN10" s="681"/>
      <c r="DO10" s="681"/>
      <c r="DP10" s="682"/>
      <c r="DQ10" s="686">
        <v>8074</v>
      </c>
      <c r="DR10" s="681"/>
      <c r="DS10" s="681"/>
      <c r="DT10" s="681"/>
      <c r="DU10" s="681"/>
      <c r="DV10" s="681"/>
      <c r="DW10" s="681"/>
      <c r="DX10" s="681"/>
      <c r="DY10" s="681"/>
      <c r="DZ10" s="681"/>
      <c r="EA10" s="681"/>
      <c r="EB10" s="681"/>
      <c r="EC10" s="727"/>
    </row>
    <row r="11" spans="2:143" ht="11.25" customHeight="1" x14ac:dyDescent="0.2">
      <c r="B11" s="677" t="s">
        <v>245</v>
      </c>
      <c r="C11" s="678"/>
      <c r="D11" s="678"/>
      <c r="E11" s="678"/>
      <c r="F11" s="678"/>
      <c r="G11" s="678"/>
      <c r="H11" s="678"/>
      <c r="I11" s="678"/>
      <c r="J11" s="678"/>
      <c r="K11" s="678"/>
      <c r="L11" s="678"/>
      <c r="M11" s="678"/>
      <c r="N11" s="678"/>
      <c r="O11" s="678"/>
      <c r="P11" s="678"/>
      <c r="Q11" s="679"/>
      <c r="R11" s="680">
        <v>216903</v>
      </c>
      <c r="S11" s="681"/>
      <c r="T11" s="681"/>
      <c r="U11" s="681"/>
      <c r="V11" s="681"/>
      <c r="W11" s="681"/>
      <c r="X11" s="681"/>
      <c r="Y11" s="682"/>
      <c r="Z11" s="683">
        <v>1.8</v>
      </c>
      <c r="AA11" s="684"/>
      <c r="AB11" s="684"/>
      <c r="AC11" s="685"/>
      <c r="AD11" s="686">
        <v>216903</v>
      </c>
      <c r="AE11" s="681"/>
      <c r="AF11" s="681"/>
      <c r="AG11" s="681"/>
      <c r="AH11" s="681"/>
      <c r="AI11" s="681"/>
      <c r="AJ11" s="681"/>
      <c r="AK11" s="682"/>
      <c r="AL11" s="683">
        <v>5.4</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168785</v>
      </c>
      <c r="BH11" s="681"/>
      <c r="BI11" s="681"/>
      <c r="BJ11" s="681"/>
      <c r="BK11" s="681"/>
      <c r="BL11" s="681"/>
      <c r="BM11" s="681"/>
      <c r="BN11" s="682"/>
      <c r="BO11" s="713">
        <v>6</v>
      </c>
      <c r="BP11" s="713"/>
      <c r="BQ11" s="713"/>
      <c r="BR11" s="713"/>
      <c r="BS11" s="686">
        <v>48224</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865639</v>
      </c>
      <c r="CS11" s="681"/>
      <c r="CT11" s="681"/>
      <c r="CU11" s="681"/>
      <c r="CV11" s="681"/>
      <c r="CW11" s="681"/>
      <c r="CX11" s="681"/>
      <c r="CY11" s="682"/>
      <c r="CZ11" s="713">
        <v>7.8</v>
      </c>
      <c r="DA11" s="713"/>
      <c r="DB11" s="713"/>
      <c r="DC11" s="713"/>
      <c r="DD11" s="686">
        <v>481777</v>
      </c>
      <c r="DE11" s="681"/>
      <c r="DF11" s="681"/>
      <c r="DG11" s="681"/>
      <c r="DH11" s="681"/>
      <c r="DI11" s="681"/>
      <c r="DJ11" s="681"/>
      <c r="DK11" s="681"/>
      <c r="DL11" s="681"/>
      <c r="DM11" s="681"/>
      <c r="DN11" s="681"/>
      <c r="DO11" s="681"/>
      <c r="DP11" s="682"/>
      <c r="DQ11" s="686">
        <v>373457</v>
      </c>
      <c r="DR11" s="681"/>
      <c r="DS11" s="681"/>
      <c r="DT11" s="681"/>
      <c r="DU11" s="681"/>
      <c r="DV11" s="681"/>
      <c r="DW11" s="681"/>
      <c r="DX11" s="681"/>
      <c r="DY11" s="681"/>
      <c r="DZ11" s="681"/>
      <c r="EA11" s="681"/>
      <c r="EB11" s="681"/>
      <c r="EC11" s="727"/>
    </row>
    <row r="12" spans="2:143" ht="11.25" customHeight="1" x14ac:dyDescent="0.2">
      <c r="B12" s="677" t="s">
        <v>248</v>
      </c>
      <c r="C12" s="678"/>
      <c r="D12" s="678"/>
      <c r="E12" s="678"/>
      <c r="F12" s="678"/>
      <c r="G12" s="678"/>
      <c r="H12" s="678"/>
      <c r="I12" s="678"/>
      <c r="J12" s="678"/>
      <c r="K12" s="678"/>
      <c r="L12" s="678"/>
      <c r="M12" s="678"/>
      <c r="N12" s="678"/>
      <c r="O12" s="678"/>
      <c r="P12" s="678"/>
      <c r="Q12" s="679"/>
      <c r="R12" s="680" t="s">
        <v>130</v>
      </c>
      <c r="S12" s="681"/>
      <c r="T12" s="681"/>
      <c r="U12" s="681"/>
      <c r="V12" s="681"/>
      <c r="W12" s="681"/>
      <c r="X12" s="681"/>
      <c r="Y12" s="682"/>
      <c r="Z12" s="713" t="s">
        <v>139</v>
      </c>
      <c r="AA12" s="713"/>
      <c r="AB12" s="713"/>
      <c r="AC12" s="713"/>
      <c r="AD12" s="714" t="s">
        <v>139</v>
      </c>
      <c r="AE12" s="714"/>
      <c r="AF12" s="714"/>
      <c r="AG12" s="714"/>
      <c r="AH12" s="714"/>
      <c r="AI12" s="714"/>
      <c r="AJ12" s="714"/>
      <c r="AK12" s="714"/>
      <c r="AL12" s="683" t="s">
        <v>139</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2003263</v>
      </c>
      <c r="BH12" s="681"/>
      <c r="BI12" s="681"/>
      <c r="BJ12" s="681"/>
      <c r="BK12" s="681"/>
      <c r="BL12" s="681"/>
      <c r="BM12" s="681"/>
      <c r="BN12" s="682"/>
      <c r="BO12" s="713">
        <v>71.7</v>
      </c>
      <c r="BP12" s="713"/>
      <c r="BQ12" s="713"/>
      <c r="BR12" s="713"/>
      <c r="BS12" s="686">
        <v>133974</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326318</v>
      </c>
      <c r="CS12" s="681"/>
      <c r="CT12" s="681"/>
      <c r="CU12" s="681"/>
      <c r="CV12" s="681"/>
      <c r="CW12" s="681"/>
      <c r="CX12" s="681"/>
      <c r="CY12" s="682"/>
      <c r="CZ12" s="713">
        <v>2.9</v>
      </c>
      <c r="DA12" s="713"/>
      <c r="DB12" s="713"/>
      <c r="DC12" s="713"/>
      <c r="DD12" s="686">
        <v>121895</v>
      </c>
      <c r="DE12" s="681"/>
      <c r="DF12" s="681"/>
      <c r="DG12" s="681"/>
      <c r="DH12" s="681"/>
      <c r="DI12" s="681"/>
      <c r="DJ12" s="681"/>
      <c r="DK12" s="681"/>
      <c r="DL12" s="681"/>
      <c r="DM12" s="681"/>
      <c r="DN12" s="681"/>
      <c r="DO12" s="681"/>
      <c r="DP12" s="682"/>
      <c r="DQ12" s="686">
        <v>157343</v>
      </c>
      <c r="DR12" s="681"/>
      <c r="DS12" s="681"/>
      <c r="DT12" s="681"/>
      <c r="DU12" s="681"/>
      <c r="DV12" s="681"/>
      <c r="DW12" s="681"/>
      <c r="DX12" s="681"/>
      <c r="DY12" s="681"/>
      <c r="DZ12" s="681"/>
      <c r="EA12" s="681"/>
      <c r="EB12" s="681"/>
      <c r="EC12" s="727"/>
    </row>
    <row r="13" spans="2:143" ht="11.25" customHeight="1" x14ac:dyDescent="0.2">
      <c r="B13" s="677" t="s">
        <v>251</v>
      </c>
      <c r="C13" s="678"/>
      <c r="D13" s="678"/>
      <c r="E13" s="678"/>
      <c r="F13" s="678"/>
      <c r="G13" s="678"/>
      <c r="H13" s="678"/>
      <c r="I13" s="678"/>
      <c r="J13" s="678"/>
      <c r="K13" s="678"/>
      <c r="L13" s="678"/>
      <c r="M13" s="678"/>
      <c r="N13" s="678"/>
      <c r="O13" s="678"/>
      <c r="P13" s="678"/>
      <c r="Q13" s="679"/>
      <c r="R13" s="680" t="s">
        <v>139</v>
      </c>
      <c r="S13" s="681"/>
      <c r="T13" s="681"/>
      <c r="U13" s="681"/>
      <c r="V13" s="681"/>
      <c r="W13" s="681"/>
      <c r="X13" s="681"/>
      <c r="Y13" s="682"/>
      <c r="Z13" s="713" t="s">
        <v>139</v>
      </c>
      <c r="AA13" s="713"/>
      <c r="AB13" s="713"/>
      <c r="AC13" s="713"/>
      <c r="AD13" s="714" t="s">
        <v>139</v>
      </c>
      <c r="AE13" s="714"/>
      <c r="AF13" s="714"/>
      <c r="AG13" s="714"/>
      <c r="AH13" s="714"/>
      <c r="AI13" s="714"/>
      <c r="AJ13" s="714"/>
      <c r="AK13" s="714"/>
      <c r="AL13" s="683" t="s">
        <v>139</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2002420</v>
      </c>
      <c r="BH13" s="681"/>
      <c r="BI13" s="681"/>
      <c r="BJ13" s="681"/>
      <c r="BK13" s="681"/>
      <c r="BL13" s="681"/>
      <c r="BM13" s="681"/>
      <c r="BN13" s="682"/>
      <c r="BO13" s="713">
        <v>71.599999999999994</v>
      </c>
      <c r="BP13" s="713"/>
      <c r="BQ13" s="713"/>
      <c r="BR13" s="713"/>
      <c r="BS13" s="686">
        <v>133974</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1993088</v>
      </c>
      <c r="CS13" s="681"/>
      <c r="CT13" s="681"/>
      <c r="CU13" s="681"/>
      <c r="CV13" s="681"/>
      <c r="CW13" s="681"/>
      <c r="CX13" s="681"/>
      <c r="CY13" s="682"/>
      <c r="CZ13" s="713">
        <v>17.899999999999999</v>
      </c>
      <c r="DA13" s="713"/>
      <c r="DB13" s="713"/>
      <c r="DC13" s="713"/>
      <c r="DD13" s="686">
        <v>1373265</v>
      </c>
      <c r="DE13" s="681"/>
      <c r="DF13" s="681"/>
      <c r="DG13" s="681"/>
      <c r="DH13" s="681"/>
      <c r="DI13" s="681"/>
      <c r="DJ13" s="681"/>
      <c r="DK13" s="681"/>
      <c r="DL13" s="681"/>
      <c r="DM13" s="681"/>
      <c r="DN13" s="681"/>
      <c r="DO13" s="681"/>
      <c r="DP13" s="682"/>
      <c r="DQ13" s="686">
        <v>757257</v>
      </c>
      <c r="DR13" s="681"/>
      <c r="DS13" s="681"/>
      <c r="DT13" s="681"/>
      <c r="DU13" s="681"/>
      <c r="DV13" s="681"/>
      <c r="DW13" s="681"/>
      <c r="DX13" s="681"/>
      <c r="DY13" s="681"/>
      <c r="DZ13" s="681"/>
      <c r="EA13" s="681"/>
      <c r="EB13" s="681"/>
      <c r="EC13" s="727"/>
    </row>
    <row r="14" spans="2:143" ht="11.25" customHeight="1" x14ac:dyDescent="0.2">
      <c r="B14" s="677" t="s">
        <v>254</v>
      </c>
      <c r="C14" s="678"/>
      <c r="D14" s="678"/>
      <c r="E14" s="678"/>
      <c r="F14" s="678"/>
      <c r="G14" s="678"/>
      <c r="H14" s="678"/>
      <c r="I14" s="678"/>
      <c r="J14" s="678"/>
      <c r="K14" s="678"/>
      <c r="L14" s="678"/>
      <c r="M14" s="678"/>
      <c r="N14" s="678"/>
      <c r="O14" s="678"/>
      <c r="P14" s="678"/>
      <c r="Q14" s="679"/>
      <c r="R14" s="680" t="s">
        <v>139</v>
      </c>
      <c r="S14" s="681"/>
      <c r="T14" s="681"/>
      <c r="U14" s="681"/>
      <c r="V14" s="681"/>
      <c r="W14" s="681"/>
      <c r="X14" s="681"/>
      <c r="Y14" s="682"/>
      <c r="Z14" s="713" t="s">
        <v>139</v>
      </c>
      <c r="AA14" s="713"/>
      <c r="AB14" s="713"/>
      <c r="AC14" s="713"/>
      <c r="AD14" s="714" t="s">
        <v>130</v>
      </c>
      <c r="AE14" s="714"/>
      <c r="AF14" s="714"/>
      <c r="AG14" s="714"/>
      <c r="AH14" s="714"/>
      <c r="AI14" s="714"/>
      <c r="AJ14" s="714"/>
      <c r="AK14" s="714"/>
      <c r="AL14" s="683" t="s">
        <v>139</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36861</v>
      </c>
      <c r="BH14" s="681"/>
      <c r="BI14" s="681"/>
      <c r="BJ14" s="681"/>
      <c r="BK14" s="681"/>
      <c r="BL14" s="681"/>
      <c r="BM14" s="681"/>
      <c r="BN14" s="682"/>
      <c r="BO14" s="713">
        <v>1.3</v>
      </c>
      <c r="BP14" s="713"/>
      <c r="BQ14" s="713"/>
      <c r="BR14" s="713"/>
      <c r="BS14" s="686" t="s">
        <v>139</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746874</v>
      </c>
      <c r="CS14" s="681"/>
      <c r="CT14" s="681"/>
      <c r="CU14" s="681"/>
      <c r="CV14" s="681"/>
      <c r="CW14" s="681"/>
      <c r="CX14" s="681"/>
      <c r="CY14" s="682"/>
      <c r="CZ14" s="713">
        <v>6.7</v>
      </c>
      <c r="DA14" s="713"/>
      <c r="DB14" s="713"/>
      <c r="DC14" s="713"/>
      <c r="DD14" s="686">
        <v>306093</v>
      </c>
      <c r="DE14" s="681"/>
      <c r="DF14" s="681"/>
      <c r="DG14" s="681"/>
      <c r="DH14" s="681"/>
      <c r="DI14" s="681"/>
      <c r="DJ14" s="681"/>
      <c r="DK14" s="681"/>
      <c r="DL14" s="681"/>
      <c r="DM14" s="681"/>
      <c r="DN14" s="681"/>
      <c r="DO14" s="681"/>
      <c r="DP14" s="682"/>
      <c r="DQ14" s="686">
        <v>418937</v>
      </c>
      <c r="DR14" s="681"/>
      <c r="DS14" s="681"/>
      <c r="DT14" s="681"/>
      <c r="DU14" s="681"/>
      <c r="DV14" s="681"/>
      <c r="DW14" s="681"/>
      <c r="DX14" s="681"/>
      <c r="DY14" s="681"/>
      <c r="DZ14" s="681"/>
      <c r="EA14" s="681"/>
      <c r="EB14" s="681"/>
      <c r="EC14" s="727"/>
    </row>
    <row r="15" spans="2:143" ht="11.25" customHeight="1" x14ac:dyDescent="0.2">
      <c r="B15" s="677" t="s">
        <v>257</v>
      </c>
      <c r="C15" s="678"/>
      <c r="D15" s="678"/>
      <c r="E15" s="678"/>
      <c r="F15" s="678"/>
      <c r="G15" s="678"/>
      <c r="H15" s="678"/>
      <c r="I15" s="678"/>
      <c r="J15" s="678"/>
      <c r="K15" s="678"/>
      <c r="L15" s="678"/>
      <c r="M15" s="678"/>
      <c r="N15" s="678"/>
      <c r="O15" s="678"/>
      <c r="P15" s="678"/>
      <c r="Q15" s="679"/>
      <c r="R15" s="680" t="s">
        <v>139</v>
      </c>
      <c r="S15" s="681"/>
      <c r="T15" s="681"/>
      <c r="U15" s="681"/>
      <c r="V15" s="681"/>
      <c r="W15" s="681"/>
      <c r="X15" s="681"/>
      <c r="Y15" s="682"/>
      <c r="Z15" s="713" t="s">
        <v>139</v>
      </c>
      <c r="AA15" s="713"/>
      <c r="AB15" s="713"/>
      <c r="AC15" s="713"/>
      <c r="AD15" s="714" t="s">
        <v>139</v>
      </c>
      <c r="AE15" s="714"/>
      <c r="AF15" s="714"/>
      <c r="AG15" s="714"/>
      <c r="AH15" s="714"/>
      <c r="AI15" s="714"/>
      <c r="AJ15" s="714"/>
      <c r="AK15" s="714"/>
      <c r="AL15" s="683" t="s">
        <v>139</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67607</v>
      </c>
      <c r="BH15" s="681"/>
      <c r="BI15" s="681"/>
      <c r="BJ15" s="681"/>
      <c r="BK15" s="681"/>
      <c r="BL15" s="681"/>
      <c r="BM15" s="681"/>
      <c r="BN15" s="682"/>
      <c r="BO15" s="713">
        <v>2.4</v>
      </c>
      <c r="BP15" s="713"/>
      <c r="BQ15" s="713"/>
      <c r="BR15" s="713"/>
      <c r="BS15" s="686" t="s">
        <v>139</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981875</v>
      </c>
      <c r="CS15" s="681"/>
      <c r="CT15" s="681"/>
      <c r="CU15" s="681"/>
      <c r="CV15" s="681"/>
      <c r="CW15" s="681"/>
      <c r="CX15" s="681"/>
      <c r="CY15" s="682"/>
      <c r="CZ15" s="713">
        <v>8.8000000000000007</v>
      </c>
      <c r="DA15" s="713"/>
      <c r="DB15" s="713"/>
      <c r="DC15" s="713"/>
      <c r="DD15" s="686">
        <v>126142</v>
      </c>
      <c r="DE15" s="681"/>
      <c r="DF15" s="681"/>
      <c r="DG15" s="681"/>
      <c r="DH15" s="681"/>
      <c r="DI15" s="681"/>
      <c r="DJ15" s="681"/>
      <c r="DK15" s="681"/>
      <c r="DL15" s="681"/>
      <c r="DM15" s="681"/>
      <c r="DN15" s="681"/>
      <c r="DO15" s="681"/>
      <c r="DP15" s="682"/>
      <c r="DQ15" s="686">
        <v>838863</v>
      </c>
      <c r="DR15" s="681"/>
      <c r="DS15" s="681"/>
      <c r="DT15" s="681"/>
      <c r="DU15" s="681"/>
      <c r="DV15" s="681"/>
      <c r="DW15" s="681"/>
      <c r="DX15" s="681"/>
      <c r="DY15" s="681"/>
      <c r="DZ15" s="681"/>
      <c r="EA15" s="681"/>
      <c r="EB15" s="681"/>
      <c r="EC15" s="727"/>
    </row>
    <row r="16" spans="2:143" ht="11.25" customHeight="1" x14ac:dyDescent="0.2">
      <c r="B16" s="677" t="s">
        <v>260</v>
      </c>
      <c r="C16" s="678"/>
      <c r="D16" s="678"/>
      <c r="E16" s="678"/>
      <c r="F16" s="678"/>
      <c r="G16" s="678"/>
      <c r="H16" s="678"/>
      <c r="I16" s="678"/>
      <c r="J16" s="678"/>
      <c r="K16" s="678"/>
      <c r="L16" s="678"/>
      <c r="M16" s="678"/>
      <c r="N16" s="678"/>
      <c r="O16" s="678"/>
      <c r="P16" s="678"/>
      <c r="Q16" s="679"/>
      <c r="R16" s="680">
        <v>5072</v>
      </c>
      <c r="S16" s="681"/>
      <c r="T16" s="681"/>
      <c r="U16" s="681"/>
      <c r="V16" s="681"/>
      <c r="W16" s="681"/>
      <c r="X16" s="681"/>
      <c r="Y16" s="682"/>
      <c r="Z16" s="713">
        <v>0</v>
      </c>
      <c r="AA16" s="713"/>
      <c r="AB16" s="713"/>
      <c r="AC16" s="713"/>
      <c r="AD16" s="714">
        <v>5072</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139</v>
      </c>
      <c r="BH16" s="681"/>
      <c r="BI16" s="681"/>
      <c r="BJ16" s="681"/>
      <c r="BK16" s="681"/>
      <c r="BL16" s="681"/>
      <c r="BM16" s="681"/>
      <c r="BN16" s="682"/>
      <c r="BO16" s="713" t="s">
        <v>139</v>
      </c>
      <c r="BP16" s="713"/>
      <c r="BQ16" s="713"/>
      <c r="BR16" s="713"/>
      <c r="BS16" s="686" t="s">
        <v>139</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t="s">
        <v>139</v>
      </c>
      <c r="CS16" s="681"/>
      <c r="CT16" s="681"/>
      <c r="CU16" s="681"/>
      <c r="CV16" s="681"/>
      <c r="CW16" s="681"/>
      <c r="CX16" s="681"/>
      <c r="CY16" s="682"/>
      <c r="CZ16" s="713" t="s">
        <v>139</v>
      </c>
      <c r="DA16" s="713"/>
      <c r="DB16" s="713"/>
      <c r="DC16" s="713"/>
      <c r="DD16" s="686" t="s">
        <v>139</v>
      </c>
      <c r="DE16" s="681"/>
      <c r="DF16" s="681"/>
      <c r="DG16" s="681"/>
      <c r="DH16" s="681"/>
      <c r="DI16" s="681"/>
      <c r="DJ16" s="681"/>
      <c r="DK16" s="681"/>
      <c r="DL16" s="681"/>
      <c r="DM16" s="681"/>
      <c r="DN16" s="681"/>
      <c r="DO16" s="681"/>
      <c r="DP16" s="682"/>
      <c r="DQ16" s="686" t="s">
        <v>139</v>
      </c>
      <c r="DR16" s="681"/>
      <c r="DS16" s="681"/>
      <c r="DT16" s="681"/>
      <c r="DU16" s="681"/>
      <c r="DV16" s="681"/>
      <c r="DW16" s="681"/>
      <c r="DX16" s="681"/>
      <c r="DY16" s="681"/>
      <c r="DZ16" s="681"/>
      <c r="EA16" s="681"/>
      <c r="EB16" s="681"/>
      <c r="EC16" s="727"/>
    </row>
    <row r="17" spans="2:133" ht="11.25" customHeight="1" x14ac:dyDescent="0.2">
      <c r="B17" s="677" t="s">
        <v>263</v>
      </c>
      <c r="C17" s="678"/>
      <c r="D17" s="678"/>
      <c r="E17" s="678"/>
      <c r="F17" s="678"/>
      <c r="G17" s="678"/>
      <c r="H17" s="678"/>
      <c r="I17" s="678"/>
      <c r="J17" s="678"/>
      <c r="K17" s="678"/>
      <c r="L17" s="678"/>
      <c r="M17" s="678"/>
      <c r="N17" s="678"/>
      <c r="O17" s="678"/>
      <c r="P17" s="678"/>
      <c r="Q17" s="679"/>
      <c r="R17" s="680">
        <v>12793</v>
      </c>
      <c r="S17" s="681"/>
      <c r="T17" s="681"/>
      <c r="U17" s="681"/>
      <c r="V17" s="681"/>
      <c r="W17" s="681"/>
      <c r="X17" s="681"/>
      <c r="Y17" s="682"/>
      <c r="Z17" s="713">
        <v>0.1</v>
      </c>
      <c r="AA17" s="713"/>
      <c r="AB17" s="713"/>
      <c r="AC17" s="713"/>
      <c r="AD17" s="714">
        <v>12793</v>
      </c>
      <c r="AE17" s="714"/>
      <c r="AF17" s="714"/>
      <c r="AG17" s="714"/>
      <c r="AH17" s="714"/>
      <c r="AI17" s="714"/>
      <c r="AJ17" s="714"/>
      <c r="AK17" s="714"/>
      <c r="AL17" s="683">
        <v>0.3</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139</v>
      </c>
      <c r="BH17" s="681"/>
      <c r="BI17" s="681"/>
      <c r="BJ17" s="681"/>
      <c r="BK17" s="681"/>
      <c r="BL17" s="681"/>
      <c r="BM17" s="681"/>
      <c r="BN17" s="682"/>
      <c r="BO17" s="713" t="s">
        <v>139</v>
      </c>
      <c r="BP17" s="713"/>
      <c r="BQ17" s="713"/>
      <c r="BR17" s="713"/>
      <c r="BS17" s="686" t="s">
        <v>139</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406900</v>
      </c>
      <c r="CS17" s="681"/>
      <c r="CT17" s="681"/>
      <c r="CU17" s="681"/>
      <c r="CV17" s="681"/>
      <c r="CW17" s="681"/>
      <c r="CX17" s="681"/>
      <c r="CY17" s="682"/>
      <c r="CZ17" s="713">
        <v>3.7</v>
      </c>
      <c r="DA17" s="713"/>
      <c r="DB17" s="713"/>
      <c r="DC17" s="713"/>
      <c r="DD17" s="686" t="s">
        <v>139</v>
      </c>
      <c r="DE17" s="681"/>
      <c r="DF17" s="681"/>
      <c r="DG17" s="681"/>
      <c r="DH17" s="681"/>
      <c r="DI17" s="681"/>
      <c r="DJ17" s="681"/>
      <c r="DK17" s="681"/>
      <c r="DL17" s="681"/>
      <c r="DM17" s="681"/>
      <c r="DN17" s="681"/>
      <c r="DO17" s="681"/>
      <c r="DP17" s="682"/>
      <c r="DQ17" s="686">
        <v>394018</v>
      </c>
      <c r="DR17" s="681"/>
      <c r="DS17" s="681"/>
      <c r="DT17" s="681"/>
      <c r="DU17" s="681"/>
      <c r="DV17" s="681"/>
      <c r="DW17" s="681"/>
      <c r="DX17" s="681"/>
      <c r="DY17" s="681"/>
      <c r="DZ17" s="681"/>
      <c r="EA17" s="681"/>
      <c r="EB17" s="681"/>
      <c r="EC17" s="727"/>
    </row>
    <row r="18" spans="2:133" ht="11.25" customHeight="1" x14ac:dyDescent="0.2">
      <c r="B18" s="677" t="s">
        <v>266</v>
      </c>
      <c r="C18" s="678"/>
      <c r="D18" s="678"/>
      <c r="E18" s="678"/>
      <c r="F18" s="678"/>
      <c r="G18" s="678"/>
      <c r="H18" s="678"/>
      <c r="I18" s="678"/>
      <c r="J18" s="678"/>
      <c r="K18" s="678"/>
      <c r="L18" s="678"/>
      <c r="M18" s="678"/>
      <c r="N18" s="678"/>
      <c r="O18" s="678"/>
      <c r="P18" s="678"/>
      <c r="Q18" s="679"/>
      <c r="R18" s="680">
        <v>9397</v>
      </c>
      <c r="S18" s="681"/>
      <c r="T18" s="681"/>
      <c r="U18" s="681"/>
      <c r="V18" s="681"/>
      <c r="W18" s="681"/>
      <c r="X18" s="681"/>
      <c r="Y18" s="682"/>
      <c r="Z18" s="713">
        <v>0.1</v>
      </c>
      <c r="AA18" s="713"/>
      <c r="AB18" s="713"/>
      <c r="AC18" s="713"/>
      <c r="AD18" s="714">
        <v>9397</v>
      </c>
      <c r="AE18" s="714"/>
      <c r="AF18" s="714"/>
      <c r="AG18" s="714"/>
      <c r="AH18" s="714"/>
      <c r="AI18" s="714"/>
      <c r="AJ18" s="714"/>
      <c r="AK18" s="714"/>
      <c r="AL18" s="683">
        <v>0.2</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130</v>
      </c>
      <c r="BH18" s="681"/>
      <c r="BI18" s="681"/>
      <c r="BJ18" s="681"/>
      <c r="BK18" s="681"/>
      <c r="BL18" s="681"/>
      <c r="BM18" s="681"/>
      <c r="BN18" s="682"/>
      <c r="BO18" s="713" t="s">
        <v>139</v>
      </c>
      <c r="BP18" s="713"/>
      <c r="BQ18" s="713"/>
      <c r="BR18" s="713"/>
      <c r="BS18" s="686" t="s">
        <v>139</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139</v>
      </c>
      <c r="CS18" s="681"/>
      <c r="CT18" s="681"/>
      <c r="CU18" s="681"/>
      <c r="CV18" s="681"/>
      <c r="CW18" s="681"/>
      <c r="CX18" s="681"/>
      <c r="CY18" s="682"/>
      <c r="CZ18" s="713" t="s">
        <v>139</v>
      </c>
      <c r="DA18" s="713"/>
      <c r="DB18" s="713"/>
      <c r="DC18" s="713"/>
      <c r="DD18" s="686" t="s">
        <v>139</v>
      </c>
      <c r="DE18" s="681"/>
      <c r="DF18" s="681"/>
      <c r="DG18" s="681"/>
      <c r="DH18" s="681"/>
      <c r="DI18" s="681"/>
      <c r="DJ18" s="681"/>
      <c r="DK18" s="681"/>
      <c r="DL18" s="681"/>
      <c r="DM18" s="681"/>
      <c r="DN18" s="681"/>
      <c r="DO18" s="681"/>
      <c r="DP18" s="682"/>
      <c r="DQ18" s="686" t="s">
        <v>139</v>
      </c>
      <c r="DR18" s="681"/>
      <c r="DS18" s="681"/>
      <c r="DT18" s="681"/>
      <c r="DU18" s="681"/>
      <c r="DV18" s="681"/>
      <c r="DW18" s="681"/>
      <c r="DX18" s="681"/>
      <c r="DY18" s="681"/>
      <c r="DZ18" s="681"/>
      <c r="EA18" s="681"/>
      <c r="EB18" s="681"/>
      <c r="EC18" s="727"/>
    </row>
    <row r="19" spans="2:133" ht="11.25" customHeight="1" x14ac:dyDescent="0.2">
      <c r="B19" s="677" t="s">
        <v>269</v>
      </c>
      <c r="C19" s="678"/>
      <c r="D19" s="678"/>
      <c r="E19" s="678"/>
      <c r="F19" s="678"/>
      <c r="G19" s="678"/>
      <c r="H19" s="678"/>
      <c r="I19" s="678"/>
      <c r="J19" s="678"/>
      <c r="K19" s="678"/>
      <c r="L19" s="678"/>
      <c r="M19" s="678"/>
      <c r="N19" s="678"/>
      <c r="O19" s="678"/>
      <c r="P19" s="678"/>
      <c r="Q19" s="679"/>
      <c r="R19" s="680">
        <v>6096</v>
      </c>
      <c r="S19" s="681"/>
      <c r="T19" s="681"/>
      <c r="U19" s="681"/>
      <c r="V19" s="681"/>
      <c r="W19" s="681"/>
      <c r="X19" s="681"/>
      <c r="Y19" s="682"/>
      <c r="Z19" s="713">
        <v>0.1</v>
      </c>
      <c r="AA19" s="713"/>
      <c r="AB19" s="713"/>
      <c r="AC19" s="713"/>
      <c r="AD19" s="714">
        <v>6096</v>
      </c>
      <c r="AE19" s="714"/>
      <c r="AF19" s="714"/>
      <c r="AG19" s="714"/>
      <c r="AH19" s="714"/>
      <c r="AI19" s="714"/>
      <c r="AJ19" s="714"/>
      <c r="AK19" s="714"/>
      <c r="AL19" s="683">
        <v>0.2</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2187</v>
      </c>
      <c r="BH19" s="681"/>
      <c r="BI19" s="681"/>
      <c r="BJ19" s="681"/>
      <c r="BK19" s="681"/>
      <c r="BL19" s="681"/>
      <c r="BM19" s="681"/>
      <c r="BN19" s="682"/>
      <c r="BO19" s="713">
        <v>0.1</v>
      </c>
      <c r="BP19" s="713"/>
      <c r="BQ19" s="713"/>
      <c r="BR19" s="713"/>
      <c r="BS19" s="686" t="s">
        <v>139</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139</v>
      </c>
      <c r="CS19" s="681"/>
      <c r="CT19" s="681"/>
      <c r="CU19" s="681"/>
      <c r="CV19" s="681"/>
      <c r="CW19" s="681"/>
      <c r="CX19" s="681"/>
      <c r="CY19" s="682"/>
      <c r="CZ19" s="713" t="s">
        <v>139</v>
      </c>
      <c r="DA19" s="713"/>
      <c r="DB19" s="713"/>
      <c r="DC19" s="713"/>
      <c r="DD19" s="686" t="s">
        <v>139</v>
      </c>
      <c r="DE19" s="681"/>
      <c r="DF19" s="681"/>
      <c r="DG19" s="681"/>
      <c r="DH19" s="681"/>
      <c r="DI19" s="681"/>
      <c r="DJ19" s="681"/>
      <c r="DK19" s="681"/>
      <c r="DL19" s="681"/>
      <c r="DM19" s="681"/>
      <c r="DN19" s="681"/>
      <c r="DO19" s="681"/>
      <c r="DP19" s="682"/>
      <c r="DQ19" s="686" t="s">
        <v>139</v>
      </c>
      <c r="DR19" s="681"/>
      <c r="DS19" s="681"/>
      <c r="DT19" s="681"/>
      <c r="DU19" s="681"/>
      <c r="DV19" s="681"/>
      <c r="DW19" s="681"/>
      <c r="DX19" s="681"/>
      <c r="DY19" s="681"/>
      <c r="DZ19" s="681"/>
      <c r="EA19" s="681"/>
      <c r="EB19" s="681"/>
      <c r="EC19" s="727"/>
    </row>
    <row r="20" spans="2:133" ht="11.25" customHeight="1" x14ac:dyDescent="0.2">
      <c r="B20" s="677" t="s">
        <v>272</v>
      </c>
      <c r="C20" s="678"/>
      <c r="D20" s="678"/>
      <c r="E20" s="678"/>
      <c r="F20" s="678"/>
      <c r="G20" s="678"/>
      <c r="H20" s="678"/>
      <c r="I20" s="678"/>
      <c r="J20" s="678"/>
      <c r="K20" s="678"/>
      <c r="L20" s="678"/>
      <c r="M20" s="678"/>
      <c r="N20" s="678"/>
      <c r="O20" s="678"/>
      <c r="P20" s="678"/>
      <c r="Q20" s="679"/>
      <c r="R20" s="680">
        <v>2525</v>
      </c>
      <c r="S20" s="681"/>
      <c r="T20" s="681"/>
      <c r="U20" s="681"/>
      <c r="V20" s="681"/>
      <c r="W20" s="681"/>
      <c r="X20" s="681"/>
      <c r="Y20" s="682"/>
      <c r="Z20" s="713">
        <v>0</v>
      </c>
      <c r="AA20" s="713"/>
      <c r="AB20" s="713"/>
      <c r="AC20" s="713"/>
      <c r="AD20" s="714">
        <v>2525</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2187</v>
      </c>
      <c r="BH20" s="681"/>
      <c r="BI20" s="681"/>
      <c r="BJ20" s="681"/>
      <c r="BK20" s="681"/>
      <c r="BL20" s="681"/>
      <c r="BM20" s="681"/>
      <c r="BN20" s="682"/>
      <c r="BO20" s="713">
        <v>0.1</v>
      </c>
      <c r="BP20" s="713"/>
      <c r="BQ20" s="713"/>
      <c r="BR20" s="713"/>
      <c r="BS20" s="686" t="s">
        <v>130</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11122439</v>
      </c>
      <c r="CS20" s="681"/>
      <c r="CT20" s="681"/>
      <c r="CU20" s="681"/>
      <c r="CV20" s="681"/>
      <c r="CW20" s="681"/>
      <c r="CX20" s="681"/>
      <c r="CY20" s="682"/>
      <c r="CZ20" s="713">
        <v>100</v>
      </c>
      <c r="DA20" s="713"/>
      <c r="DB20" s="713"/>
      <c r="DC20" s="713"/>
      <c r="DD20" s="686">
        <v>2959159</v>
      </c>
      <c r="DE20" s="681"/>
      <c r="DF20" s="681"/>
      <c r="DG20" s="681"/>
      <c r="DH20" s="681"/>
      <c r="DI20" s="681"/>
      <c r="DJ20" s="681"/>
      <c r="DK20" s="681"/>
      <c r="DL20" s="681"/>
      <c r="DM20" s="681"/>
      <c r="DN20" s="681"/>
      <c r="DO20" s="681"/>
      <c r="DP20" s="682"/>
      <c r="DQ20" s="686">
        <v>6444705</v>
      </c>
      <c r="DR20" s="681"/>
      <c r="DS20" s="681"/>
      <c r="DT20" s="681"/>
      <c r="DU20" s="681"/>
      <c r="DV20" s="681"/>
      <c r="DW20" s="681"/>
      <c r="DX20" s="681"/>
      <c r="DY20" s="681"/>
      <c r="DZ20" s="681"/>
      <c r="EA20" s="681"/>
      <c r="EB20" s="681"/>
      <c r="EC20" s="727"/>
    </row>
    <row r="21" spans="2:133" ht="11.25" customHeight="1" x14ac:dyDescent="0.2">
      <c r="B21" s="677" t="s">
        <v>275</v>
      </c>
      <c r="C21" s="678"/>
      <c r="D21" s="678"/>
      <c r="E21" s="678"/>
      <c r="F21" s="678"/>
      <c r="G21" s="678"/>
      <c r="H21" s="678"/>
      <c r="I21" s="678"/>
      <c r="J21" s="678"/>
      <c r="K21" s="678"/>
      <c r="L21" s="678"/>
      <c r="M21" s="678"/>
      <c r="N21" s="678"/>
      <c r="O21" s="678"/>
      <c r="P21" s="678"/>
      <c r="Q21" s="679"/>
      <c r="R21" s="680">
        <v>776</v>
      </c>
      <c r="S21" s="681"/>
      <c r="T21" s="681"/>
      <c r="U21" s="681"/>
      <c r="V21" s="681"/>
      <c r="W21" s="681"/>
      <c r="X21" s="681"/>
      <c r="Y21" s="682"/>
      <c r="Z21" s="713">
        <v>0</v>
      </c>
      <c r="AA21" s="713"/>
      <c r="AB21" s="713"/>
      <c r="AC21" s="713"/>
      <c r="AD21" s="714">
        <v>776</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v>2187</v>
      </c>
      <c r="BH21" s="681"/>
      <c r="BI21" s="681"/>
      <c r="BJ21" s="681"/>
      <c r="BK21" s="681"/>
      <c r="BL21" s="681"/>
      <c r="BM21" s="681"/>
      <c r="BN21" s="682"/>
      <c r="BO21" s="713">
        <v>0.1</v>
      </c>
      <c r="BP21" s="713"/>
      <c r="BQ21" s="713"/>
      <c r="BR21" s="713"/>
      <c r="BS21" s="686" t="s">
        <v>139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277</v>
      </c>
      <c r="C22" s="678"/>
      <c r="D22" s="678"/>
      <c r="E22" s="678"/>
      <c r="F22" s="678"/>
      <c r="G22" s="678"/>
      <c r="H22" s="678"/>
      <c r="I22" s="678"/>
      <c r="J22" s="678"/>
      <c r="K22" s="678"/>
      <c r="L22" s="678"/>
      <c r="M22" s="678"/>
      <c r="N22" s="678"/>
      <c r="O22" s="678"/>
      <c r="P22" s="678"/>
      <c r="Q22" s="679"/>
      <c r="R22" s="680">
        <v>1046709</v>
      </c>
      <c r="S22" s="681"/>
      <c r="T22" s="681"/>
      <c r="U22" s="681"/>
      <c r="V22" s="681"/>
      <c r="W22" s="681"/>
      <c r="X22" s="681"/>
      <c r="Y22" s="682"/>
      <c r="Z22" s="713">
        <v>8.8000000000000007</v>
      </c>
      <c r="AA22" s="713"/>
      <c r="AB22" s="713"/>
      <c r="AC22" s="713"/>
      <c r="AD22" s="714">
        <v>857100</v>
      </c>
      <c r="AE22" s="714"/>
      <c r="AF22" s="714"/>
      <c r="AG22" s="714"/>
      <c r="AH22" s="714"/>
      <c r="AI22" s="714"/>
      <c r="AJ22" s="714"/>
      <c r="AK22" s="714"/>
      <c r="AL22" s="683">
        <v>21.4</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139</v>
      </c>
      <c r="BH22" s="681"/>
      <c r="BI22" s="681"/>
      <c r="BJ22" s="681"/>
      <c r="BK22" s="681"/>
      <c r="BL22" s="681"/>
      <c r="BM22" s="681"/>
      <c r="BN22" s="682"/>
      <c r="BO22" s="713" t="s">
        <v>139</v>
      </c>
      <c r="BP22" s="713"/>
      <c r="BQ22" s="713"/>
      <c r="BR22" s="713"/>
      <c r="BS22" s="686" t="s">
        <v>139</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280</v>
      </c>
      <c r="C23" s="678"/>
      <c r="D23" s="678"/>
      <c r="E23" s="678"/>
      <c r="F23" s="678"/>
      <c r="G23" s="678"/>
      <c r="H23" s="678"/>
      <c r="I23" s="678"/>
      <c r="J23" s="678"/>
      <c r="K23" s="678"/>
      <c r="L23" s="678"/>
      <c r="M23" s="678"/>
      <c r="N23" s="678"/>
      <c r="O23" s="678"/>
      <c r="P23" s="678"/>
      <c r="Q23" s="679"/>
      <c r="R23" s="680">
        <v>857100</v>
      </c>
      <c r="S23" s="681"/>
      <c r="T23" s="681"/>
      <c r="U23" s="681"/>
      <c r="V23" s="681"/>
      <c r="W23" s="681"/>
      <c r="X23" s="681"/>
      <c r="Y23" s="682"/>
      <c r="Z23" s="713">
        <v>7.2</v>
      </c>
      <c r="AA23" s="713"/>
      <c r="AB23" s="713"/>
      <c r="AC23" s="713"/>
      <c r="AD23" s="714">
        <v>857100</v>
      </c>
      <c r="AE23" s="714"/>
      <c r="AF23" s="714"/>
      <c r="AG23" s="714"/>
      <c r="AH23" s="714"/>
      <c r="AI23" s="714"/>
      <c r="AJ23" s="714"/>
      <c r="AK23" s="714"/>
      <c r="AL23" s="683">
        <v>21.4</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t="s">
        <v>139</v>
      </c>
      <c r="BH23" s="681"/>
      <c r="BI23" s="681"/>
      <c r="BJ23" s="681"/>
      <c r="BK23" s="681"/>
      <c r="BL23" s="681"/>
      <c r="BM23" s="681"/>
      <c r="BN23" s="682"/>
      <c r="BO23" s="713" t="s">
        <v>130</v>
      </c>
      <c r="BP23" s="713"/>
      <c r="BQ23" s="713"/>
      <c r="BR23" s="713"/>
      <c r="BS23" s="686" t="s">
        <v>139</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2">
      <c r="B24" s="677" t="s">
        <v>287</v>
      </c>
      <c r="C24" s="678"/>
      <c r="D24" s="678"/>
      <c r="E24" s="678"/>
      <c r="F24" s="678"/>
      <c r="G24" s="678"/>
      <c r="H24" s="678"/>
      <c r="I24" s="678"/>
      <c r="J24" s="678"/>
      <c r="K24" s="678"/>
      <c r="L24" s="678"/>
      <c r="M24" s="678"/>
      <c r="N24" s="678"/>
      <c r="O24" s="678"/>
      <c r="P24" s="678"/>
      <c r="Q24" s="679"/>
      <c r="R24" s="680">
        <v>189609</v>
      </c>
      <c r="S24" s="681"/>
      <c r="T24" s="681"/>
      <c r="U24" s="681"/>
      <c r="V24" s="681"/>
      <c r="W24" s="681"/>
      <c r="X24" s="681"/>
      <c r="Y24" s="682"/>
      <c r="Z24" s="713">
        <v>1.6</v>
      </c>
      <c r="AA24" s="713"/>
      <c r="AB24" s="713"/>
      <c r="AC24" s="713"/>
      <c r="AD24" s="714" t="s">
        <v>139</v>
      </c>
      <c r="AE24" s="714"/>
      <c r="AF24" s="714"/>
      <c r="AG24" s="714"/>
      <c r="AH24" s="714"/>
      <c r="AI24" s="714"/>
      <c r="AJ24" s="714"/>
      <c r="AK24" s="714"/>
      <c r="AL24" s="683" t="s">
        <v>139</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139</v>
      </c>
      <c r="BH24" s="681"/>
      <c r="BI24" s="681"/>
      <c r="BJ24" s="681"/>
      <c r="BK24" s="681"/>
      <c r="BL24" s="681"/>
      <c r="BM24" s="681"/>
      <c r="BN24" s="682"/>
      <c r="BO24" s="713" t="s">
        <v>139</v>
      </c>
      <c r="BP24" s="713"/>
      <c r="BQ24" s="713"/>
      <c r="BR24" s="713"/>
      <c r="BS24" s="686" t="s">
        <v>139</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2618549</v>
      </c>
      <c r="CS24" s="736"/>
      <c r="CT24" s="736"/>
      <c r="CU24" s="736"/>
      <c r="CV24" s="736"/>
      <c r="CW24" s="736"/>
      <c r="CX24" s="736"/>
      <c r="CY24" s="779"/>
      <c r="CZ24" s="780">
        <v>23.5</v>
      </c>
      <c r="DA24" s="751"/>
      <c r="DB24" s="751"/>
      <c r="DC24" s="783"/>
      <c r="DD24" s="778">
        <v>2001015</v>
      </c>
      <c r="DE24" s="736"/>
      <c r="DF24" s="736"/>
      <c r="DG24" s="736"/>
      <c r="DH24" s="736"/>
      <c r="DI24" s="736"/>
      <c r="DJ24" s="736"/>
      <c r="DK24" s="779"/>
      <c r="DL24" s="778">
        <v>1770320</v>
      </c>
      <c r="DM24" s="736"/>
      <c r="DN24" s="736"/>
      <c r="DO24" s="736"/>
      <c r="DP24" s="736"/>
      <c r="DQ24" s="736"/>
      <c r="DR24" s="736"/>
      <c r="DS24" s="736"/>
      <c r="DT24" s="736"/>
      <c r="DU24" s="736"/>
      <c r="DV24" s="779"/>
      <c r="DW24" s="780">
        <v>41.4</v>
      </c>
      <c r="DX24" s="751"/>
      <c r="DY24" s="751"/>
      <c r="DZ24" s="751"/>
      <c r="EA24" s="751"/>
      <c r="EB24" s="751"/>
      <c r="EC24" s="781"/>
    </row>
    <row r="25" spans="2:133" ht="11.25" customHeight="1" x14ac:dyDescent="0.2">
      <c r="B25" s="677" t="s">
        <v>290</v>
      </c>
      <c r="C25" s="678"/>
      <c r="D25" s="678"/>
      <c r="E25" s="678"/>
      <c r="F25" s="678"/>
      <c r="G25" s="678"/>
      <c r="H25" s="678"/>
      <c r="I25" s="678"/>
      <c r="J25" s="678"/>
      <c r="K25" s="678"/>
      <c r="L25" s="678"/>
      <c r="M25" s="678"/>
      <c r="N25" s="678"/>
      <c r="O25" s="678"/>
      <c r="P25" s="678"/>
      <c r="Q25" s="679"/>
      <c r="R25" s="680" t="s">
        <v>139</v>
      </c>
      <c r="S25" s="681"/>
      <c r="T25" s="681"/>
      <c r="U25" s="681"/>
      <c r="V25" s="681"/>
      <c r="W25" s="681"/>
      <c r="X25" s="681"/>
      <c r="Y25" s="682"/>
      <c r="Z25" s="713" t="s">
        <v>139</v>
      </c>
      <c r="AA25" s="713"/>
      <c r="AB25" s="713"/>
      <c r="AC25" s="713"/>
      <c r="AD25" s="714" t="s">
        <v>139</v>
      </c>
      <c r="AE25" s="714"/>
      <c r="AF25" s="714"/>
      <c r="AG25" s="714"/>
      <c r="AH25" s="714"/>
      <c r="AI25" s="714"/>
      <c r="AJ25" s="714"/>
      <c r="AK25" s="714"/>
      <c r="AL25" s="683" t="s">
        <v>139</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139</v>
      </c>
      <c r="BH25" s="681"/>
      <c r="BI25" s="681"/>
      <c r="BJ25" s="681"/>
      <c r="BK25" s="681"/>
      <c r="BL25" s="681"/>
      <c r="BM25" s="681"/>
      <c r="BN25" s="682"/>
      <c r="BO25" s="713" t="s">
        <v>139</v>
      </c>
      <c r="BP25" s="713"/>
      <c r="BQ25" s="713"/>
      <c r="BR25" s="713"/>
      <c r="BS25" s="686" t="s">
        <v>139</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1575230</v>
      </c>
      <c r="CS25" s="699"/>
      <c r="CT25" s="699"/>
      <c r="CU25" s="699"/>
      <c r="CV25" s="699"/>
      <c r="CW25" s="699"/>
      <c r="CX25" s="699"/>
      <c r="CY25" s="700"/>
      <c r="CZ25" s="683">
        <v>14.2</v>
      </c>
      <c r="DA25" s="701"/>
      <c r="DB25" s="701"/>
      <c r="DC25" s="702"/>
      <c r="DD25" s="686">
        <v>1420090</v>
      </c>
      <c r="DE25" s="699"/>
      <c r="DF25" s="699"/>
      <c r="DG25" s="699"/>
      <c r="DH25" s="699"/>
      <c r="DI25" s="699"/>
      <c r="DJ25" s="699"/>
      <c r="DK25" s="700"/>
      <c r="DL25" s="686">
        <v>1192215</v>
      </c>
      <c r="DM25" s="699"/>
      <c r="DN25" s="699"/>
      <c r="DO25" s="699"/>
      <c r="DP25" s="699"/>
      <c r="DQ25" s="699"/>
      <c r="DR25" s="699"/>
      <c r="DS25" s="699"/>
      <c r="DT25" s="699"/>
      <c r="DU25" s="699"/>
      <c r="DV25" s="700"/>
      <c r="DW25" s="683">
        <v>27.9</v>
      </c>
      <c r="DX25" s="701"/>
      <c r="DY25" s="701"/>
      <c r="DZ25" s="701"/>
      <c r="EA25" s="701"/>
      <c r="EB25" s="701"/>
      <c r="EC25" s="722"/>
    </row>
    <row r="26" spans="2:133" ht="11.25" customHeight="1" x14ac:dyDescent="0.2">
      <c r="B26" s="677" t="s">
        <v>293</v>
      </c>
      <c r="C26" s="678"/>
      <c r="D26" s="678"/>
      <c r="E26" s="678"/>
      <c r="F26" s="678"/>
      <c r="G26" s="678"/>
      <c r="H26" s="678"/>
      <c r="I26" s="678"/>
      <c r="J26" s="678"/>
      <c r="K26" s="678"/>
      <c r="L26" s="678"/>
      <c r="M26" s="678"/>
      <c r="N26" s="678"/>
      <c r="O26" s="678"/>
      <c r="P26" s="678"/>
      <c r="Q26" s="679"/>
      <c r="R26" s="680">
        <v>4159893</v>
      </c>
      <c r="S26" s="681"/>
      <c r="T26" s="681"/>
      <c r="U26" s="681"/>
      <c r="V26" s="681"/>
      <c r="W26" s="681"/>
      <c r="X26" s="681"/>
      <c r="Y26" s="682"/>
      <c r="Z26" s="713">
        <v>35.1</v>
      </c>
      <c r="AA26" s="713"/>
      <c r="AB26" s="713"/>
      <c r="AC26" s="713"/>
      <c r="AD26" s="714">
        <v>3970284</v>
      </c>
      <c r="AE26" s="714"/>
      <c r="AF26" s="714"/>
      <c r="AG26" s="714"/>
      <c r="AH26" s="714"/>
      <c r="AI26" s="714"/>
      <c r="AJ26" s="714"/>
      <c r="AK26" s="714"/>
      <c r="AL26" s="683">
        <v>99</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139</v>
      </c>
      <c r="BH26" s="681"/>
      <c r="BI26" s="681"/>
      <c r="BJ26" s="681"/>
      <c r="BK26" s="681"/>
      <c r="BL26" s="681"/>
      <c r="BM26" s="681"/>
      <c r="BN26" s="682"/>
      <c r="BO26" s="713" t="s">
        <v>139</v>
      </c>
      <c r="BP26" s="713"/>
      <c r="BQ26" s="713"/>
      <c r="BR26" s="713"/>
      <c r="BS26" s="686" t="s">
        <v>139</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953271</v>
      </c>
      <c r="CS26" s="681"/>
      <c r="CT26" s="681"/>
      <c r="CU26" s="681"/>
      <c r="CV26" s="681"/>
      <c r="CW26" s="681"/>
      <c r="CX26" s="681"/>
      <c r="CY26" s="682"/>
      <c r="CZ26" s="683">
        <v>8.6</v>
      </c>
      <c r="DA26" s="701"/>
      <c r="DB26" s="701"/>
      <c r="DC26" s="702"/>
      <c r="DD26" s="686">
        <v>849128</v>
      </c>
      <c r="DE26" s="681"/>
      <c r="DF26" s="681"/>
      <c r="DG26" s="681"/>
      <c r="DH26" s="681"/>
      <c r="DI26" s="681"/>
      <c r="DJ26" s="681"/>
      <c r="DK26" s="682"/>
      <c r="DL26" s="686" t="s">
        <v>139</v>
      </c>
      <c r="DM26" s="681"/>
      <c r="DN26" s="681"/>
      <c r="DO26" s="681"/>
      <c r="DP26" s="681"/>
      <c r="DQ26" s="681"/>
      <c r="DR26" s="681"/>
      <c r="DS26" s="681"/>
      <c r="DT26" s="681"/>
      <c r="DU26" s="681"/>
      <c r="DV26" s="682"/>
      <c r="DW26" s="683" t="s">
        <v>139</v>
      </c>
      <c r="DX26" s="701"/>
      <c r="DY26" s="701"/>
      <c r="DZ26" s="701"/>
      <c r="EA26" s="701"/>
      <c r="EB26" s="701"/>
      <c r="EC26" s="722"/>
    </row>
    <row r="27" spans="2:133" ht="11.25" customHeight="1" x14ac:dyDescent="0.2">
      <c r="B27" s="677" t="s">
        <v>296</v>
      </c>
      <c r="C27" s="678"/>
      <c r="D27" s="678"/>
      <c r="E27" s="678"/>
      <c r="F27" s="678"/>
      <c r="G27" s="678"/>
      <c r="H27" s="678"/>
      <c r="I27" s="678"/>
      <c r="J27" s="678"/>
      <c r="K27" s="678"/>
      <c r="L27" s="678"/>
      <c r="M27" s="678"/>
      <c r="N27" s="678"/>
      <c r="O27" s="678"/>
      <c r="P27" s="678"/>
      <c r="Q27" s="679"/>
      <c r="R27" s="680">
        <v>1013</v>
      </c>
      <c r="S27" s="681"/>
      <c r="T27" s="681"/>
      <c r="U27" s="681"/>
      <c r="V27" s="681"/>
      <c r="W27" s="681"/>
      <c r="X27" s="681"/>
      <c r="Y27" s="682"/>
      <c r="Z27" s="713">
        <v>0</v>
      </c>
      <c r="AA27" s="713"/>
      <c r="AB27" s="713"/>
      <c r="AC27" s="713"/>
      <c r="AD27" s="714">
        <v>1013</v>
      </c>
      <c r="AE27" s="714"/>
      <c r="AF27" s="714"/>
      <c r="AG27" s="714"/>
      <c r="AH27" s="714"/>
      <c r="AI27" s="714"/>
      <c r="AJ27" s="714"/>
      <c r="AK27" s="714"/>
      <c r="AL27" s="683">
        <v>0</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2795054</v>
      </c>
      <c r="BH27" s="681"/>
      <c r="BI27" s="681"/>
      <c r="BJ27" s="681"/>
      <c r="BK27" s="681"/>
      <c r="BL27" s="681"/>
      <c r="BM27" s="681"/>
      <c r="BN27" s="682"/>
      <c r="BO27" s="713">
        <v>100</v>
      </c>
      <c r="BP27" s="713"/>
      <c r="BQ27" s="713"/>
      <c r="BR27" s="713"/>
      <c r="BS27" s="686">
        <v>190097</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636419</v>
      </c>
      <c r="CS27" s="699"/>
      <c r="CT27" s="699"/>
      <c r="CU27" s="699"/>
      <c r="CV27" s="699"/>
      <c r="CW27" s="699"/>
      <c r="CX27" s="699"/>
      <c r="CY27" s="700"/>
      <c r="CZ27" s="683">
        <v>5.7</v>
      </c>
      <c r="DA27" s="701"/>
      <c r="DB27" s="701"/>
      <c r="DC27" s="702"/>
      <c r="DD27" s="686">
        <v>186907</v>
      </c>
      <c r="DE27" s="699"/>
      <c r="DF27" s="699"/>
      <c r="DG27" s="699"/>
      <c r="DH27" s="699"/>
      <c r="DI27" s="699"/>
      <c r="DJ27" s="699"/>
      <c r="DK27" s="700"/>
      <c r="DL27" s="686">
        <v>184087</v>
      </c>
      <c r="DM27" s="699"/>
      <c r="DN27" s="699"/>
      <c r="DO27" s="699"/>
      <c r="DP27" s="699"/>
      <c r="DQ27" s="699"/>
      <c r="DR27" s="699"/>
      <c r="DS27" s="699"/>
      <c r="DT27" s="699"/>
      <c r="DU27" s="699"/>
      <c r="DV27" s="700"/>
      <c r="DW27" s="683">
        <v>4.3</v>
      </c>
      <c r="DX27" s="701"/>
      <c r="DY27" s="701"/>
      <c r="DZ27" s="701"/>
      <c r="EA27" s="701"/>
      <c r="EB27" s="701"/>
      <c r="EC27" s="722"/>
    </row>
    <row r="28" spans="2:133" ht="11.25" customHeight="1" x14ac:dyDescent="0.2">
      <c r="B28" s="677" t="s">
        <v>299</v>
      </c>
      <c r="C28" s="678"/>
      <c r="D28" s="678"/>
      <c r="E28" s="678"/>
      <c r="F28" s="678"/>
      <c r="G28" s="678"/>
      <c r="H28" s="678"/>
      <c r="I28" s="678"/>
      <c r="J28" s="678"/>
      <c r="K28" s="678"/>
      <c r="L28" s="678"/>
      <c r="M28" s="678"/>
      <c r="N28" s="678"/>
      <c r="O28" s="678"/>
      <c r="P28" s="678"/>
      <c r="Q28" s="679"/>
      <c r="R28" s="680">
        <v>55051</v>
      </c>
      <c r="S28" s="681"/>
      <c r="T28" s="681"/>
      <c r="U28" s="681"/>
      <c r="V28" s="681"/>
      <c r="W28" s="681"/>
      <c r="X28" s="681"/>
      <c r="Y28" s="682"/>
      <c r="Z28" s="713">
        <v>0.5</v>
      </c>
      <c r="AA28" s="713"/>
      <c r="AB28" s="713"/>
      <c r="AC28" s="713"/>
      <c r="AD28" s="714" t="s">
        <v>139</v>
      </c>
      <c r="AE28" s="714"/>
      <c r="AF28" s="714"/>
      <c r="AG28" s="714"/>
      <c r="AH28" s="714"/>
      <c r="AI28" s="714"/>
      <c r="AJ28" s="714"/>
      <c r="AK28" s="714"/>
      <c r="AL28" s="683" t="s">
        <v>139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406900</v>
      </c>
      <c r="CS28" s="681"/>
      <c r="CT28" s="681"/>
      <c r="CU28" s="681"/>
      <c r="CV28" s="681"/>
      <c r="CW28" s="681"/>
      <c r="CX28" s="681"/>
      <c r="CY28" s="682"/>
      <c r="CZ28" s="683">
        <v>3.7</v>
      </c>
      <c r="DA28" s="701"/>
      <c r="DB28" s="701"/>
      <c r="DC28" s="702"/>
      <c r="DD28" s="686">
        <v>394018</v>
      </c>
      <c r="DE28" s="681"/>
      <c r="DF28" s="681"/>
      <c r="DG28" s="681"/>
      <c r="DH28" s="681"/>
      <c r="DI28" s="681"/>
      <c r="DJ28" s="681"/>
      <c r="DK28" s="682"/>
      <c r="DL28" s="686">
        <v>394018</v>
      </c>
      <c r="DM28" s="681"/>
      <c r="DN28" s="681"/>
      <c r="DO28" s="681"/>
      <c r="DP28" s="681"/>
      <c r="DQ28" s="681"/>
      <c r="DR28" s="681"/>
      <c r="DS28" s="681"/>
      <c r="DT28" s="681"/>
      <c r="DU28" s="681"/>
      <c r="DV28" s="682"/>
      <c r="DW28" s="683">
        <v>9.1999999999999993</v>
      </c>
      <c r="DX28" s="701"/>
      <c r="DY28" s="701"/>
      <c r="DZ28" s="701"/>
      <c r="EA28" s="701"/>
      <c r="EB28" s="701"/>
      <c r="EC28" s="722"/>
    </row>
    <row r="29" spans="2:133" ht="11.25" customHeight="1" x14ac:dyDescent="0.2">
      <c r="B29" s="677" t="s">
        <v>301</v>
      </c>
      <c r="C29" s="678"/>
      <c r="D29" s="678"/>
      <c r="E29" s="678"/>
      <c r="F29" s="678"/>
      <c r="G29" s="678"/>
      <c r="H29" s="678"/>
      <c r="I29" s="678"/>
      <c r="J29" s="678"/>
      <c r="K29" s="678"/>
      <c r="L29" s="678"/>
      <c r="M29" s="678"/>
      <c r="N29" s="678"/>
      <c r="O29" s="678"/>
      <c r="P29" s="678"/>
      <c r="Q29" s="679"/>
      <c r="R29" s="680">
        <v>178495</v>
      </c>
      <c r="S29" s="681"/>
      <c r="T29" s="681"/>
      <c r="U29" s="681"/>
      <c r="V29" s="681"/>
      <c r="W29" s="681"/>
      <c r="X29" s="681"/>
      <c r="Y29" s="682"/>
      <c r="Z29" s="713">
        <v>1.5</v>
      </c>
      <c r="AA29" s="713"/>
      <c r="AB29" s="713"/>
      <c r="AC29" s="713"/>
      <c r="AD29" s="714">
        <v>37441</v>
      </c>
      <c r="AE29" s="714"/>
      <c r="AF29" s="714"/>
      <c r="AG29" s="714"/>
      <c r="AH29" s="714"/>
      <c r="AI29" s="714"/>
      <c r="AJ29" s="714"/>
      <c r="AK29" s="714"/>
      <c r="AL29" s="683">
        <v>0.9</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303</v>
      </c>
      <c r="CG29" s="720"/>
      <c r="CH29" s="720"/>
      <c r="CI29" s="720"/>
      <c r="CJ29" s="720"/>
      <c r="CK29" s="720"/>
      <c r="CL29" s="720"/>
      <c r="CM29" s="720"/>
      <c r="CN29" s="720"/>
      <c r="CO29" s="720"/>
      <c r="CP29" s="720"/>
      <c r="CQ29" s="721"/>
      <c r="CR29" s="680">
        <v>406713</v>
      </c>
      <c r="CS29" s="699"/>
      <c r="CT29" s="699"/>
      <c r="CU29" s="699"/>
      <c r="CV29" s="699"/>
      <c r="CW29" s="699"/>
      <c r="CX29" s="699"/>
      <c r="CY29" s="700"/>
      <c r="CZ29" s="683">
        <v>3.7</v>
      </c>
      <c r="DA29" s="701"/>
      <c r="DB29" s="701"/>
      <c r="DC29" s="702"/>
      <c r="DD29" s="686">
        <v>393831</v>
      </c>
      <c r="DE29" s="699"/>
      <c r="DF29" s="699"/>
      <c r="DG29" s="699"/>
      <c r="DH29" s="699"/>
      <c r="DI29" s="699"/>
      <c r="DJ29" s="699"/>
      <c r="DK29" s="700"/>
      <c r="DL29" s="686">
        <v>393831</v>
      </c>
      <c r="DM29" s="699"/>
      <c r="DN29" s="699"/>
      <c r="DO29" s="699"/>
      <c r="DP29" s="699"/>
      <c r="DQ29" s="699"/>
      <c r="DR29" s="699"/>
      <c r="DS29" s="699"/>
      <c r="DT29" s="699"/>
      <c r="DU29" s="699"/>
      <c r="DV29" s="700"/>
      <c r="DW29" s="683">
        <v>9.1999999999999993</v>
      </c>
      <c r="DX29" s="701"/>
      <c r="DY29" s="701"/>
      <c r="DZ29" s="701"/>
      <c r="EA29" s="701"/>
      <c r="EB29" s="701"/>
      <c r="EC29" s="722"/>
    </row>
    <row r="30" spans="2:133" ht="11.25" customHeight="1" x14ac:dyDescent="0.2">
      <c r="B30" s="677" t="s">
        <v>304</v>
      </c>
      <c r="C30" s="678"/>
      <c r="D30" s="678"/>
      <c r="E30" s="678"/>
      <c r="F30" s="678"/>
      <c r="G30" s="678"/>
      <c r="H30" s="678"/>
      <c r="I30" s="678"/>
      <c r="J30" s="678"/>
      <c r="K30" s="678"/>
      <c r="L30" s="678"/>
      <c r="M30" s="678"/>
      <c r="N30" s="678"/>
      <c r="O30" s="678"/>
      <c r="P30" s="678"/>
      <c r="Q30" s="679"/>
      <c r="R30" s="680">
        <v>5477</v>
      </c>
      <c r="S30" s="681"/>
      <c r="T30" s="681"/>
      <c r="U30" s="681"/>
      <c r="V30" s="681"/>
      <c r="W30" s="681"/>
      <c r="X30" s="681"/>
      <c r="Y30" s="682"/>
      <c r="Z30" s="713">
        <v>0</v>
      </c>
      <c r="AA30" s="713"/>
      <c r="AB30" s="713"/>
      <c r="AC30" s="713"/>
      <c r="AD30" s="714" t="s">
        <v>139</v>
      </c>
      <c r="AE30" s="714"/>
      <c r="AF30" s="714"/>
      <c r="AG30" s="714"/>
      <c r="AH30" s="714"/>
      <c r="AI30" s="714"/>
      <c r="AJ30" s="714"/>
      <c r="AK30" s="714"/>
      <c r="AL30" s="683" t="s">
        <v>139</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379234</v>
      </c>
      <c r="CS30" s="681"/>
      <c r="CT30" s="681"/>
      <c r="CU30" s="681"/>
      <c r="CV30" s="681"/>
      <c r="CW30" s="681"/>
      <c r="CX30" s="681"/>
      <c r="CY30" s="682"/>
      <c r="CZ30" s="683">
        <v>3.4</v>
      </c>
      <c r="DA30" s="701"/>
      <c r="DB30" s="701"/>
      <c r="DC30" s="702"/>
      <c r="DD30" s="686">
        <v>366934</v>
      </c>
      <c r="DE30" s="681"/>
      <c r="DF30" s="681"/>
      <c r="DG30" s="681"/>
      <c r="DH30" s="681"/>
      <c r="DI30" s="681"/>
      <c r="DJ30" s="681"/>
      <c r="DK30" s="682"/>
      <c r="DL30" s="686">
        <v>366934</v>
      </c>
      <c r="DM30" s="681"/>
      <c r="DN30" s="681"/>
      <c r="DO30" s="681"/>
      <c r="DP30" s="681"/>
      <c r="DQ30" s="681"/>
      <c r="DR30" s="681"/>
      <c r="DS30" s="681"/>
      <c r="DT30" s="681"/>
      <c r="DU30" s="681"/>
      <c r="DV30" s="682"/>
      <c r="DW30" s="683">
        <v>8.6</v>
      </c>
      <c r="DX30" s="701"/>
      <c r="DY30" s="701"/>
      <c r="DZ30" s="701"/>
      <c r="EA30" s="701"/>
      <c r="EB30" s="701"/>
      <c r="EC30" s="722"/>
    </row>
    <row r="31" spans="2:133" ht="11.25" customHeight="1" x14ac:dyDescent="0.2">
      <c r="B31" s="677" t="s">
        <v>308</v>
      </c>
      <c r="C31" s="678"/>
      <c r="D31" s="678"/>
      <c r="E31" s="678"/>
      <c r="F31" s="678"/>
      <c r="G31" s="678"/>
      <c r="H31" s="678"/>
      <c r="I31" s="678"/>
      <c r="J31" s="678"/>
      <c r="K31" s="678"/>
      <c r="L31" s="678"/>
      <c r="M31" s="678"/>
      <c r="N31" s="678"/>
      <c r="O31" s="678"/>
      <c r="P31" s="678"/>
      <c r="Q31" s="679"/>
      <c r="R31" s="680">
        <v>3309313</v>
      </c>
      <c r="S31" s="681"/>
      <c r="T31" s="681"/>
      <c r="U31" s="681"/>
      <c r="V31" s="681"/>
      <c r="W31" s="681"/>
      <c r="X31" s="681"/>
      <c r="Y31" s="682"/>
      <c r="Z31" s="713">
        <v>27.9</v>
      </c>
      <c r="AA31" s="713"/>
      <c r="AB31" s="713"/>
      <c r="AC31" s="713"/>
      <c r="AD31" s="714" t="s">
        <v>139</v>
      </c>
      <c r="AE31" s="714"/>
      <c r="AF31" s="714"/>
      <c r="AG31" s="714"/>
      <c r="AH31" s="714"/>
      <c r="AI31" s="714"/>
      <c r="AJ31" s="714"/>
      <c r="AK31" s="714"/>
      <c r="AL31" s="683" t="s">
        <v>139</v>
      </c>
      <c r="AM31" s="684"/>
      <c r="AN31" s="684"/>
      <c r="AO31" s="715"/>
      <c r="AP31" s="756" t="s">
        <v>309</v>
      </c>
      <c r="AQ31" s="757"/>
      <c r="AR31" s="757"/>
      <c r="AS31" s="757"/>
      <c r="AT31" s="762" t="s">
        <v>310</v>
      </c>
      <c r="AU31" s="231"/>
      <c r="AV31" s="231"/>
      <c r="AW31" s="231"/>
      <c r="AX31" s="746" t="s">
        <v>187</v>
      </c>
      <c r="AY31" s="747"/>
      <c r="AZ31" s="747"/>
      <c r="BA31" s="747"/>
      <c r="BB31" s="747"/>
      <c r="BC31" s="747"/>
      <c r="BD31" s="747"/>
      <c r="BE31" s="747"/>
      <c r="BF31" s="748"/>
      <c r="BG31" s="749">
        <v>99.4</v>
      </c>
      <c r="BH31" s="750"/>
      <c r="BI31" s="750"/>
      <c r="BJ31" s="750"/>
      <c r="BK31" s="750"/>
      <c r="BL31" s="750"/>
      <c r="BM31" s="751">
        <v>97.1</v>
      </c>
      <c r="BN31" s="750"/>
      <c r="BO31" s="750"/>
      <c r="BP31" s="750"/>
      <c r="BQ31" s="752"/>
      <c r="BR31" s="749">
        <v>99.6</v>
      </c>
      <c r="BS31" s="750"/>
      <c r="BT31" s="750"/>
      <c r="BU31" s="750"/>
      <c r="BV31" s="750"/>
      <c r="BW31" s="750"/>
      <c r="BX31" s="751">
        <v>97.3</v>
      </c>
      <c r="BY31" s="750"/>
      <c r="BZ31" s="750"/>
      <c r="CA31" s="750"/>
      <c r="CB31" s="752"/>
      <c r="CD31" s="767"/>
      <c r="CE31" s="768"/>
      <c r="CF31" s="719" t="s">
        <v>311</v>
      </c>
      <c r="CG31" s="720"/>
      <c r="CH31" s="720"/>
      <c r="CI31" s="720"/>
      <c r="CJ31" s="720"/>
      <c r="CK31" s="720"/>
      <c r="CL31" s="720"/>
      <c r="CM31" s="720"/>
      <c r="CN31" s="720"/>
      <c r="CO31" s="720"/>
      <c r="CP31" s="720"/>
      <c r="CQ31" s="721"/>
      <c r="CR31" s="680">
        <v>27479</v>
      </c>
      <c r="CS31" s="699"/>
      <c r="CT31" s="699"/>
      <c r="CU31" s="699"/>
      <c r="CV31" s="699"/>
      <c r="CW31" s="699"/>
      <c r="CX31" s="699"/>
      <c r="CY31" s="700"/>
      <c r="CZ31" s="683">
        <v>0.2</v>
      </c>
      <c r="DA31" s="701"/>
      <c r="DB31" s="701"/>
      <c r="DC31" s="702"/>
      <c r="DD31" s="686">
        <v>26897</v>
      </c>
      <c r="DE31" s="699"/>
      <c r="DF31" s="699"/>
      <c r="DG31" s="699"/>
      <c r="DH31" s="699"/>
      <c r="DI31" s="699"/>
      <c r="DJ31" s="699"/>
      <c r="DK31" s="700"/>
      <c r="DL31" s="686">
        <v>26897</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2">
      <c r="B32" s="771" t="s">
        <v>312</v>
      </c>
      <c r="C32" s="772"/>
      <c r="D32" s="772"/>
      <c r="E32" s="772"/>
      <c r="F32" s="772"/>
      <c r="G32" s="772"/>
      <c r="H32" s="772"/>
      <c r="I32" s="772"/>
      <c r="J32" s="772"/>
      <c r="K32" s="772"/>
      <c r="L32" s="772"/>
      <c r="M32" s="772"/>
      <c r="N32" s="772"/>
      <c r="O32" s="772"/>
      <c r="P32" s="772"/>
      <c r="Q32" s="773"/>
      <c r="R32" s="680" t="s">
        <v>139</v>
      </c>
      <c r="S32" s="681"/>
      <c r="T32" s="681"/>
      <c r="U32" s="681"/>
      <c r="V32" s="681"/>
      <c r="W32" s="681"/>
      <c r="X32" s="681"/>
      <c r="Y32" s="682"/>
      <c r="Z32" s="713" t="s">
        <v>139</v>
      </c>
      <c r="AA32" s="713"/>
      <c r="AB32" s="713"/>
      <c r="AC32" s="713"/>
      <c r="AD32" s="714" t="s">
        <v>139</v>
      </c>
      <c r="AE32" s="714"/>
      <c r="AF32" s="714"/>
      <c r="AG32" s="714"/>
      <c r="AH32" s="714"/>
      <c r="AI32" s="714"/>
      <c r="AJ32" s="714"/>
      <c r="AK32" s="714"/>
      <c r="AL32" s="683" t="s">
        <v>139</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99.5</v>
      </c>
      <c r="BH32" s="699"/>
      <c r="BI32" s="699"/>
      <c r="BJ32" s="699"/>
      <c r="BK32" s="699"/>
      <c r="BL32" s="699"/>
      <c r="BM32" s="684">
        <v>98.7</v>
      </c>
      <c r="BN32" s="745"/>
      <c r="BO32" s="745"/>
      <c r="BP32" s="745"/>
      <c r="BQ32" s="726"/>
      <c r="BR32" s="753">
        <v>99.7</v>
      </c>
      <c r="BS32" s="699"/>
      <c r="BT32" s="699"/>
      <c r="BU32" s="699"/>
      <c r="BV32" s="699"/>
      <c r="BW32" s="699"/>
      <c r="BX32" s="684">
        <v>98.7</v>
      </c>
      <c r="BY32" s="745"/>
      <c r="BZ32" s="745"/>
      <c r="CA32" s="745"/>
      <c r="CB32" s="726"/>
      <c r="CD32" s="769"/>
      <c r="CE32" s="770"/>
      <c r="CF32" s="719" t="s">
        <v>315</v>
      </c>
      <c r="CG32" s="720"/>
      <c r="CH32" s="720"/>
      <c r="CI32" s="720"/>
      <c r="CJ32" s="720"/>
      <c r="CK32" s="720"/>
      <c r="CL32" s="720"/>
      <c r="CM32" s="720"/>
      <c r="CN32" s="720"/>
      <c r="CO32" s="720"/>
      <c r="CP32" s="720"/>
      <c r="CQ32" s="721"/>
      <c r="CR32" s="680">
        <v>187</v>
      </c>
      <c r="CS32" s="681"/>
      <c r="CT32" s="681"/>
      <c r="CU32" s="681"/>
      <c r="CV32" s="681"/>
      <c r="CW32" s="681"/>
      <c r="CX32" s="681"/>
      <c r="CY32" s="682"/>
      <c r="CZ32" s="683">
        <v>0</v>
      </c>
      <c r="DA32" s="701"/>
      <c r="DB32" s="701"/>
      <c r="DC32" s="702"/>
      <c r="DD32" s="686">
        <v>187</v>
      </c>
      <c r="DE32" s="681"/>
      <c r="DF32" s="681"/>
      <c r="DG32" s="681"/>
      <c r="DH32" s="681"/>
      <c r="DI32" s="681"/>
      <c r="DJ32" s="681"/>
      <c r="DK32" s="682"/>
      <c r="DL32" s="686">
        <v>187</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2">
      <c r="B33" s="677" t="s">
        <v>316</v>
      </c>
      <c r="C33" s="678"/>
      <c r="D33" s="678"/>
      <c r="E33" s="678"/>
      <c r="F33" s="678"/>
      <c r="G33" s="678"/>
      <c r="H33" s="678"/>
      <c r="I33" s="678"/>
      <c r="J33" s="678"/>
      <c r="K33" s="678"/>
      <c r="L33" s="678"/>
      <c r="M33" s="678"/>
      <c r="N33" s="678"/>
      <c r="O33" s="678"/>
      <c r="P33" s="678"/>
      <c r="Q33" s="679"/>
      <c r="R33" s="680">
        <v>1367680</v>
      </c>
      <c r="S33" s="681"/>
      <c r="T33" s="681"/>
      <c r="U33" s="681"/>
      <c r="V33" s="681"/>
      <c r="W33" s="681"/>
      <c r="X33" s="681"/>
      <c r="Y33" s="682"/>
      <c r="Z33" s="713">
        <v>11.5</v>
      </c>
      <c r="AA33" s="713"/>
      <c r="AB33" s="713"/>
      <c r="AC33" s="713"/>
      <c r="AD33" s="714" t="s">
        <v>139</v>
      </c>
      <c r="AE33" s="714"/>
      <c r="AF33" s="714"/>
      <c r="AG33" s="714"/>
      <c r="AH33" s="714"/>
      <c r="AI33" s="714"/>
      <c r="AJ33" s="714"/>
      <c r="AK33" s="714"/>
      <c r="AL33" s="683" t="s">
        <v>139</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99.4</v>
      </c>
      <c r="BH33" s="665"/>
      <c r="BI33" s="665"/>
      <c r="BJ33" s="665"/>
      <c r="BK33" s="665"/>
      <c r="BL33" s="665"/>
      <c r="BM33" s="707">
        <v>96.4</v>
      </c>
      <c r="BN33" s="665"/>
      <c r="BO33" s="665"/>
      <c r="BP33" s="665"/>
      <c r="BQ33" s="709"/>
      <c r="BR33" s="744">
        <v>99.5</v>
      </c>
      <c r="BS33" s="665"/>
      <c r="BT33" s="665"/>
      <c r="BU33" s="665"/>
      <c r="BV33" s="665"/>
      <c r="BW33" s="665"/>
      <c r="BX33" s="707">
        <v>96.8</v>
      </c>
      <c r="BY33" s="665"/>
      <c r="BZ33" s="665"/>
      <c r="CA33" s="665"/>
      <c r="CB33" s="709"/>
      <c r="CD33" s="719" t="s">
        <v>318</v>
      </c>
      <c r="CE33" s="720"/>
      <c r="CF33" s="720"/>
      <c r="CG33" s="720"/>
      <c r="CH33" s="720"/>
      <c r="CI33" s="720"/>
      <c r="CJ33" s="720"/>
      <c r="CK33" s="720"/>
      <c r="CL33" s="720"/>
      <c r="CM33" s="720"/>
      <c r="CN33" s="720"/>
      <c r="CO33" s="720"/>
      <c r="CP33" s="720"/>
      <c r="CQ33" s="721"/>
      <c r="CR33" s="680">
        <v>5544731</v>
      </c>
      <c r="CS33" s="699"/>
      <c r="CT33" s="699"/>
      <c r="CU33" s="699"/>
      <c r="CV33" s="699"/>
      <c r="CW33" s="699"/>
      <c r="CX33" s="699"/>
      <c r="CY33" s="700"/>
      <c r="CZ33" s="683">
        <v>49.9</v>
      </c>
      <c r="DA33" s="701"/>
      <c r="DB33" s="701"/>
      <c r="DC33" s="702"/>
      <c r="DD33" s="686">
        <v>3873733</v>
      </c>
      <c r="DE33" s="699"/>
      <c r="DF33" s="699"/>
      <c r="DG33" s="699"/>
      <c r="DH33" s="699"/>
      <c r="DI33" s="699"/>
      <c r="DJ33" s="699"/>
      <c r="DK33" s="700"/>
      <c r="DL33" s="686">
        <v>2213031</v>
      </c>
      <c r="DM33" s="699"/>
      <c r="DN33" s="699"/>
      <c r="DO33" s="699"/>
      <c r="DP33" s="699"/>
      <c r="DQ33" s="699"/>
      <c r="DR33" s="699"/>
      <c r="DS33" s="699"/>
      <c r="DT33" s="699"/>
      <c r="DU33" s="699"/>
      <c r="DV33" s="700"/>
      <c r="DW33" s="683">
        <v>51.8</v>
      </c>
      <c r="DX33" s="701"/>
      <c r="DY33" s="701"/>
      <c r="DZ33" s="701"/>
      <c r="EA33" s="701"/>
      <c r="EB33" s="701"/>
      <c r="EC33" s="722"/>
    </row>
    <row r="34" spans="2:133" ht="11.25" customHeight="1" x14ac:dyDescent="0.2">
      <c r="B34" s="677" t="s">
        <v>319</v>
      </c>
      <c r="C34" s="678"/>
      <c r="D34" s="678"/>
      <c r="E34" s="678"/>
      <c r="F34" s="678"/>
      <c r="G34" s="678"/>
      <c r="H34" s="678"/>
      <c r="I34" s="678"/>
      <c r="J34" s="678"/>
      <c r="K34" s="678"/>
      <c r="L34" s="678"/>
      <c r="M34" s="678"/>
      <c r="N34" s="678"/>
      <c r="O34" s="678"/>
      <c r="P34" s="678"/>
      <c r="Q34" s="679"/>
      <c r="R34" s="680">
        <v>49168</v>
      </c>
      <c r="S34" s="681"/>
      <c r="T34" s="681"/>
      <c r="U34" s="681"/>
      <c r="V34" s="681"/>
      <c r="W34" s="681"/>
      <c r="X34" s="681"/>
      <c r="Y34" s="682"/>
      <c r="Z34" s="713">
        <v>0.4</v>
      </c>
      <c r="AA34" s="713"/>
      <c r="AB34" s="713"/>
      <c r="AC34" s="713"/>
      <c r="AD34" s="714">
        <v>1557</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1476261</v>
      </c>
      <c r="CS34" s="681"/>
      <c r="CT34" s="681"/>
      <c r="CU34" s="681"/>
      <c r="CV34" s="681"/>
      <c r="CW34" s="681"/>
      <c r="CX34" s="681"/>
      <c r="CY34" s="682"/>
      <c r="CZ34" s="683">
        <v>13.3</v>
      </c>
      <c r="DA34" s="701"/>
      <c r="DB34" s="701"/>
      <c r="DC34" s="702"/>
      <c r="DD34" s="686">
        <v>1029046</v>
      </c>
      <c r="DE34" s="681"/>
      <c r="DF34" s="681"/>
      <c r="DG34" s="681"/>
      <c r="DH34" s="681"/>
      <c r="DI34" s="681"/>
      <c r="DJ34" s="681"/>
      <c r="DK34" s="682"/>
      <c r="DL34" s="686">
        <v>710027</v>
      </c>
      <c r="DM34" s="681"/>
      <c r="DN34" s="681"/>
      <c r="DO34" s="681"/>
      <c r="DP34" s="681"/>
      <c r="DQ34" s="681"/>
      <c r="DR34" s="681"/>
      <c r="DS34" s="681"/>
      <c r="DT34" s="681"/>
      <c r="DU34" s="681"/>
      <c r="DV34" s="682"/>
      <c r="DW34" s="683">
        <v>16.600000000000001</v>
      </c>
      <c r="DX34" s="701"/>
      <c r="DY34" s="701"/>
      <c r="DZ34" s="701"/>
      <c r="EA34" s="701"/>
      <c r="EB34" s="701"/>
      <c r="EC34" s="722"/>
    </row>
    <row r="35" spans="2:133" ht="11.25" customHeight="1" x14ac:dyDescent="0.2">
      <c r="B35" s="677" t="s">
        <v>321</v>
      </c>
      <c r="C35" s="678"/>
      <c r="D35" s="678"/>
      <c r="E35" s="678"/>
      <c r="F35" s="678"/>
      <c r="G35" s="678"/>
      <c r="H35" s="678"/>
      <c r="I35" s="678"/>
      <c r="J35" s="678"/>
      <c r="K35" s="678"/>
      <c r="L35" s="678"/>
      <c r="M35" s="678"/>
      <c r="N35" s="678"/>
      <c r="O35" s="678"/>
      <c r="P35" s="678"/>
      <c r="Q35" s="679"/>
      <c r="R35" s="680">
        <v>184176</v>
      </c>
      <c r="S35" s="681"/>
      <c r="T35" s="681"/>
      <c r="U35" s="681"/>
      <c r="V35" s="681"/>
      <c r="W35" s="681"/>
      <c r="X35" s="681"/>
      <c r="Y35" s="682"/>
      <c r="Z35" s="713">
        <v>1.6</v>
      </c>
      <c r="AA35" s="713"/>
      <c r="AB35" s="713"/>
      <c r="AC35" s="713"/>
      <c r="AD35" s="714" t="s">
        <v>139</v>
      </c>
      <c r="AE35" s="714"/>
      <c r="AF35" s="714"/>
      <c r="AG35" s="714"/>
      <c r="AH35" s="714"/>
      <c r="AI35" s="714"/>
      <c r="AJ35" s="714"/>
      <c r="AK35" s="714"/>
      <c r="AL35" s="683" t="s">
        <v>139</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113339</v>
      </c>
      <c r="CS35" s="699"/>
      <c r="CT35" s="699"/>
      <c r="CU35" s="699"/>
      <c r="CV35" s="699"/>
      <c r="CW35" s="699"/>
      <c r="CX35" s="699"/>
      <c r="CY35" s="700"/>
      <c r="CZ35" s="683">
        <v>1</v>
      </c>
      <c r="DA35" s="701"/>
      <c r="DB35" s="701"/>
      <c r="DC35" s="702"/>
      <c r="DD35" s="686">
        <v>91830</v>
      </c>
      <c r="DE35" s="699"/>
      <c r="DF35" s="699"/>
      <c r="DG35" s="699"/>
      <c r="DH35" s="699"/>
      <c r="DI35" s="699"/>
      <c r="DJ35" s="699"/>
      <c r="DK35" s="700"/>
      <c r="DL35" s="686">
        <v>83426</v>
      </c>
      <c r="DM35" s="699"/>
      <c r="DN35" s="699"/>
      <c r="DO35" s="699"/>
      <c r="DP35" s="699"/>
      <c r="DQ35" s="699"/>
      <c r="DR35" s="699"/>
      <c r="DS35" s="699"/>
      <c r="DT35" s="699"/>
      <c r="DU35" s="699"/>
      <c r="DV35" s="700"/>
      <c r="DW35" s="683">
        <v>2</v>
      </c>
      <c r="DX35" s="701"/>
      <c r="DY35" s="701"/>
      <c r="DZ35" s="701"/>
      <c r="EA35" s="701"/>
      <c r="EB35" s="701"/>
      <c r="EC35" s="722"/>
    </row>
    <row r="36" spans="2:133" ht="11.25" customHeight="1" x14ac:dyDescent="0.2">
      <c r="B36" s="677" t="s">
        <v>325</v>
      </c>
      <c r="C36" s="678"/>
      <c r="D36" s="678"/>
      <c r="E36" s="678"/>
      <c r="F36" s="678"/>
      <c r="G36" s="678"/>
      <c r="H36" s="678"/>
      <c r="I36" s="678"/>
      <c r="J36" s="678"/>
      <c r="K36" s="678"/>
      <c r="L36" s="678"/>
      <c r="M36" s="678"/>
      <c r="N36" s="678"/>
      <c r="O36" s="678"/>
      <c r="P36" s="678"/>
      <c r="Q36" s="679"/>
      <c r="R36" s="680">
        <v>338576</v>
      </c>
      <c r="S36" s="681"/>
      <c r="T36" s="681"/>
      <c r="U36" s="681"/>
      <c r="V36" s="681"/>
      <c r="W36" s="681"/>
      <c r="X36" s="681"/>
      <c r="Y36" s="682"/>
      <c r="Z36" s="713">
        <v>2.9</v>
      </c>
      <c r="AA36" s="713"/>
      <c r="AB36" s="713"/>
      <c r="AC36" s="713"/>
      <c r="AD36" s="714" t="s">
        <v>139</v>
      </c>
      <c r="AE36" s="714"/>
      <c r="AF36" s="714"/>
      <c r="AG36" s="714"/>
      <c r="AH36" s="714"/>
      <c r="AI36" s="714"/>
      <c r="AJ36" s="714"/>
      <c r="AK36" s="714"/>
      <c r="AL36" s="683" t="s">
        <v>139</v>
      </c>
      <c r="AM36" s="684"/>
      <c r="AN36" s="684"/>
      <c r="AO36" s="715"/>
      <c r="AP36" s="235"/>
      <c r="AQ36" s="732" t="s">
        <v>326</v>
      </c>
      <c r="AR36" s="733"/>
      <c r="AS36" s="733"/>
      <c r="AT36" s="733"/>
      <c r="AU36" s="733"/>
      <c r="AV36" s="733"/>
      <c r="AW36" s="733"/>
      <c r="AX36" s="733"/>
      <c r="AY36" s="734"/>
      <c r="AZ36" s="735">
        <v>1025615</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101940</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2338785</v>
      </c>
      <c r="CS36" s="681"/>
      <c r="CT36" s="681"/>
      <c r="CU36" s="681"/>
      <c r="CV36" s="681"/>
      <c r="CW36" s="681"/>
      <c r="CX36" s="681"/>
      <c r="CY36" s="682"/>
      <c r="CZ36" s="683">
        <v>21</v>
      </c>
      <c r="DA36" s="701"/>
      <c r="DB36" s="701"/>
      <c r="DC36" s="702"/>
      <c r="DD36" s="686">
        <v>1296809</v>
      </c>
      <c r="DE36" s="681"/>
      <c r="DF36" s="681"/>
      <c r="DG36" s="681"/>
      <c r="DH36" s="681"/>
      <c r="DI36" s="681"/>
      <c r="DJ36" s="681"/>
      <c r="DK36" s="682"/>
      <c r="DL36" s="686">
        <v>909093</v>
      </c>
      <c r="DM36" s="681"/>
      <c r="DN36" s="681"/>
      <c r="DO36" s="681"/>
      <c r="DP36" s="681"/>
      <c r="DQ36" s="681"/>
      <c r="DR36" s="681"/>
      <c r="DS36" s="681"/>
      <c r="DT36" s="681"/>
      <c r="DU36" s="681"/>
      <c r="DV36" s="682"/>
      <c r="DW36" s="683">
        <v>21.3</v>
      </c>
      <c r="DX36" s="701"/>
      <c r="DY36" s="701"/>
      <c r="DZ36" s="701"/>
      <c r="EA36" s="701"/>
      <c r="EB36" s="701"/>
      <c r="EC36" s="722"/>
    </row>
    <row r="37" spans="2:133" ht="11.25" customHeight="1" x14ac:dyDescent="0.2">
      <c r="B37" s="677" t="s">
        <v>329</v>
      </c>
      <c r="C37" s="678"/>
      <c r="D37" s="678"/>
      <c r="E37" s="678"/>
      <c r="F37" s="678"/>
      <c r="G37" s="678"/>
      <c r="H37" s="678"/>
      <c r="I37" s="678"/>
      <c r="J37" s="678"/>
      <c r="K37" s="678"/>
      <c r="L37" s="678"/>
      <c r="M37" s="678"/>
      <c r="N37" s="678"/>
      <c r="O37" s="678"/>
      <c r="P37" s="678"/>
      <c r="Q37" s="679"/>
      <c r="R37" s="680">
        <v>772722</v>
      </c>
      <c r="S37" s="681"/>
      <c r="T37" s="681"/>
      <c r="U37" s="681"/>
      <c r="V37" s="681"/>
      <c r="W37" s="681"/>
      <c r="X37" s="681"/>
      <c r="Y37" s="682"/>
      <c r="Z37" s="713">
        <v>6.5</v>
      </c>
      <c r="AA37" s="713"/>
      <c r="AB37" s="713"/>
      <c r="AC37" s="713"/>
      <c r="AD37" s="714" t="s">
        <v>139</v>
      </c>
      <c r="AE37" s="714"/>
      <c r="AF37" s="714"/>
      <c r="AG37" s="714"/>
      <c r="AH37" s="714"/>
      <c r="AI37" s="714"/>
      <c r="AJ37" s="714"/>
      <c r="AK37" s="714"/>
      <c r="AL37" s="683" t="s">
        <v>139</v>
      </c>
      <c r="AM37" s="684"/>
      <c r="AN37" s="684"/>
      <c r="AO37" s="715"/>
      <c r="AQ37" s="723" t="s">
        <v>330</v>
      </c>
      <c r="AR37" s="724"/>
      <c r="AS37" s="724"/>
      <c r="AT37" s="724"/>
      <c r="AU37" s="724"/>
      <c r="AV37" s="724"/>
      <c r="AW37" s="724"/>
      <c r="AX37" s="724"/>
      <c r="AY37" s="725"/>
      <c r="AZ37" s="680">
        <v>422310</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96301</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675718</v>
      </c>
      <c r="CS37" s="699"/>
      <c r="CT37" s="699"/>
      <c r="CU37" s="699"/>
      <c r="CV37" s="699"/>
      <c r="CW37" s="699"/>
      <c r="CX37" s="699"/>
      <c r="CY37" s="700"/>
      <c r="CZ37" s="683">
        <v>6.1</v>
      </c>
      <c r="DA37" s="701"/>
      <c r="DB37" s="701"/>
      <c r="DC37" s="702"/>
      <c r="DD37" s="686">
        <v>675718</v>
      </c>
      <c r="DE37" s="699"/>
      <c r="DF37" s="699"/>
      <c r="DG37" s="699"/>
      <c r="DH37" s="699"/>
      <c r="DI37" s="699"/>
      <c r="DJ37" s="699"/>
      <c r="DK37" s="700"/>
      <c r="DL37" s="686">
        <v>670891</v>
      </c>
      <c r="DM37" s="699"/>
      <c r="DN37" s="699"/>
      <c r="DO37" s="699"/>
      <c r="DP37" s="699"/>
      <c r="DQ37" s="699"/>
      <c r="DR37" s="699"/>
      <c r="DS37" s="699"/>
      <c r="DT37" s="699"/>
      <c r="DU37" s="699"/>
      <c r="DV37" s="700"/>
      <c r="DW37" s="683">
        <v>15.7</v>
      </c>
      <c r="DX37" s="701"/>
      <c r="DY37" s="701"/>
      <c r="DZ37" s="701"/>
      <c r="EA37" s="701"/>
      <c r="EB37" s="701"/>
      <c r="EC37" s="722"/>
    </row>
    <row r="38" spans="2:133" ht="11.25" customHeight="1" x14ac:dyDescent="0.2">
      <c r="B38" s="677" t="s">
        <v>333</v>
      </c>
      <c r="C38" s="678"/>
      <c r="D38" s="678"/>
      <c r="E38" s="678"/>
      <c r="F38" s="678"/>
      <c r="G38" s="678"/>
      <c r="H38" s="678"/>
      <c r="I38" s="678"/>
      <c r="J38" s="678"/>
      <c r="K38" s="678"/>
      <c r="L38" s="678"/>
      <c r="M38" s="678"/>
      <c r="N38" s="678"/>
      <c r="O38" s="678"/>
      <c r="P38" s="678"/>
      <c r="Q38" s="679"/>
      <c r="R38" s="680">
        <v>262452</v>
      </c>
      <c r="S38" s="681"/>
      <c r="T38" s="681"/>
      <c r="U38" s="681"/>
      <c r="V38" s="681"/>
      <c r="W38" s="681"/>
      <c r="X38" s="681"/>
      <c r="Y38" s="682"/>
      <c r="Z38" s="713">
        <v>2.2000000000000002</v>
      </c>
      <c r="AA38" s="713"/>
      <c r="AB38" s="713"/>
      <c r="AC38" s="713"/>
      <c r="AD38" s="714" t="s">
        <v>139</v>
      </c>
      <c r="AE38" s="714"/>
      <c r="AF38" s="714"/>
      <c r="AG38" s="714"/>
      <c r="AH38" s="714"/>
      <c r="AI38" s="714"/>
      <c r="AJ38" s="714"/>
      <c r="AK38" s="714"/>
      <c r="AL38" s="683" t="s">
        <v>139</v>
      </c>
      <c r="AM38" s="684"/>
      <c r="AN38" s="684"/>
      <c r="AO38" s="715"/>
      <c r="AQ38" s="723" t="s">
        <v>334</v>
      </c>
      <c r="AR38" s="724"/>
      <c r="AS38" s="724"/>
      <c r="AT38" s="724"/>
      <c r="AU38" s="724"/>
      <c r="AV38" s="724"/>
      <c r="AW38" s="724"/>
      <c r="AX38" s="724"/>
      <c r="AY38" s="725"/>
      <c r="AZ38" s="680">
        <v>159208</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1274</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855491</v>
      </c>
      <c r="CS38" s="681"/>
      <c r="CT38" s="681"/>
      <c r="CU38" s="681"/>
      <c r="CV38" s="681"/>
      <c r="CW38" s="681"/>
      <c r="CX38" s="681"/>
      <c r="CY38" s="682"/>
      <c r="CZ38" s="683">
        <v>7.7</v>
      </c>
      <c r="DA38" s="701"/>
      <c r="DB38" s="701"/>
      <c r="DC38" s="702"/>
      <c r="DD38" s="686">
        <v>761335</v>
      </c>
      <c r="DE38" s="681"/>
      <c r="DF38" s="681"/>
      <c r="DG38" s="681"/>
      <c r="DH38" s="681"/>
      <c r="DI38" s="681"/>
      <c r="DJ38" s="681"/>
      <c r="DK38" s="682"/>
      <c r="DL38" s="686">
        <v>510485</v>
      </c>
      <c r="DM38" s="681"/>
      <c r="DN38" s="681"/>
      <c r="DO38" s="681"/>
      <c r="DP38" s="681"/>
      <c r="DQ38" s="681"/>
      <c r="DR38" s="681"/>
      <c r="DS38" s="681"/>
      <c r="DT38" s="681"/>
      <c r="DU38" s="681"/>
      <c r="DV38" s="682"/>
      <c r="DW38" s="683">
        <v>11.9</v>
      </c>
      <c r="DX38" s="701"/>
      <c r="DY38" s="701"/>
      <c r="DZ38" s="701"/>
      <c r="EA38" s="701"/>
      <c r="EB38" s="701"/>
      <c r="EC38" s="722"/>
    </row>
    <row r="39" spans="2:133" ht="11.25" customHeight="1" x14ac:dyDescent="0.2">
      <c r="B39" s="677" t="s">
        <v>337</v>
      </c>
      <c r="C39" s="678"/>
      <c r="D39" s="678"/>
      <c r="E39" s="678"/>
      <c r="F39" s="678"/>
      <c r="G39" s="678"/>
      <c r="H39" s="678"/>
      <c r="I39" s="678"/>
      <c r="J39" s="678"/>
      <c r="K39" s="678"/>
      <c r="L39" s="678"/>
      <c r="M39" s="678"/>
      <c r="N39" s="678"/>
      <c r="O39" s="678"/>
      <c r="P39" s="678"/>
      <c r="Q39" s="679"/>
      <c r="R39" s="680">
        <v>1179378</v>
      </c>
      <c r="S39" s="681"/>
      <c r="T39" s="681"/>
      <c r="U39" s="681"/>
      <c r="V39" s="681"/>
      <c r="W39" s="681"/>
      <c r="X39" s="681"/>
      <c r="Y39" s="682"/>
      <c r="Z39" s="713">
        <v>9.9</v>
      </c>
      <c r="AA39" s="713"/>
      <c r="AB39" s="713"/>
      <c r="AC39" s="713"/>
      <c r="AD39" s="714" t="s">
        <v>139</v>
      </c>
      <c r="AE39" s="714"/>
      <c r="AF39" s="714"/>
      <c r="AG39" s="714"/>
      <c r="AH39" s="714"/>
      <c r="AI39" s="714"/>
      <c r="AJ39" s="714"/>
      <c r="AK39" s="714"/>
      <c r="AL39" s="683" t="s">
        <v>130</v>
      </c>
      <c r="AM39" s="684"/>
      <c r="AN39" s="684"/>
      <c r="AO39" s="715"/>
      <c r="AQ39" s="723" t="s">
        <v>338</v>
      </c>
      <c r="AR39" s="724"/>
      <c r="AS39" s="724"/>
      <c r="AT39" s="724"/>
      <c r="AU39" s="724"/>
      <c r="AV39" s="724"/>
      <c r="AW39" s="724"/>
      <c r="AX39" s="724"/>
      <c r="AY39" s="725"/>
      <c r="AZ39" s="680">
        <v>25722</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1975</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695955</v>
      </c>
      <c r="CS39" s="699"/>
      <c r="CT39" s="699"/>
      <c r="CU39" s="699"/>
      <c r="CV39" s="699"/>
      <c r="CW39" s="699"/>
      <c r="CX39" s="699"/>
      <c r="CY39" s="700"/>
      <c r="CZ39" s="683">
        <v>6.3</v>
      </c>
      <c r="DA39" s="701"/>
      <c r="DB39" s="701"/>
      <c r="DC39" s="702"/>
      <c r="DD39" s="686">
        <v>692313</v>
      </c>
      <c r="DE39" s="699"/>
      <c r="DF39" s="699"/>
      <c r="DG39" s="699"/>
      <c r="DH39" s="699"/>
      <c r="DI39" s="699"/>
      <c r="DJ39" s="699"/>
      <c r="DK39" s="700"/>
      <c r="DL39" s="686" t="s">
        <v>139</v>
      </c>
      <c r="DM39" s="699"/>
      <c r="DN39" s="699"/>
      <c r="DO39" s="699"/>
      <c r="DP39" s="699"/>
      <c r="DQ39" s="699"/>
      <c r="DR39" s="699"/>
      <c r="DS39" s="699"/>
      <c r="DT39" s="699"/>
      <c r="DU39" s="699"/>
      <c r="DV39" s="700"/>
      <c r="DW39" s="683" t="s">
        <v>139</v>
      </c>
      <c r="DX39" s="701"/>
      <c r="DY39" s="701"/>
      <c r="DZ39" s="701"/>
      <c r="EA39" s="701"/>
      <c r="EB39" s="701"/>
      <c r="EC39" s="722"/>
    </row>
    <row r="40" spans="2:133" ht="11.25" customHeight="1" x14ac:dyDescent="0.2">
      <c r="B40" s="677" t="s">
        <v>341</v>
      </c>
      <c r="C40" s="678"/>
      <c r="D40" s="678"/>
      <c r="E40" s="678"/>
      <c r="F40" s="678"/>
      <c r="G40" s="678"/>
      <c r="H40" s="678"/>
      <c r="I40" s="678"/>
      <c r="J40" s="678"/>
      <c r="K40" s="678"/>
      <c r="L40" s="678"/>
      <c r="M40" s="678"/>
      <c r="N40" s="678"/>
      <c r="O40" s="678"/>
      <c r="P40" s="678"/>
      <c r="Q40" s="679"/>
      <c r="R40" s="680">
        <v>10000</v>
      </c>
      <c r="S40" s="681"/>
      <c r="T40" s="681"/>
      <c r="U40" s="681"/>
      <c r="V40" s="681"/>
      <c r="W40" s="681"/>
      <c r="X40" s="681"/>
      <c r="Y40" s="682"/>
      <c r="Z40" s="713">
        <v>0.1</v>
      </c>
      <c r="AA40" s="713"/>
      <c r="AB40" s="713"/>
      <c r="AC40" s="713"/>
      <c r="AD40" s="714" t="s">
        <v>139</v>
      </c>
      <c r="AE40" s="714"/>
      <c r="AF40" s="714"/>
      <c r="AG40" s="714"/>
      <c r="AH40" s="714"/>
      <c r="AI40" s="714"/>
      <c r="AJ40" s="714"/>
      <c r="AK40" s="714"/>
      <c r="AL40" s="683" t="s">
        <v>139</v>
      </c>
      <c r="AM40" s="684"/>
      <c r="AN40" s="684"/>
      <c r="AO40" s="715"/>
      <c r="AQ40" s="723" t="s">
        <v>342</v>
      </c>
      <c r="AR40" s="724"/>
      <c r="AS40" s="724"/>
      <c r="AT40" s="724"/>
      <c r="AU40" s="724"/>
      <c r="AV40" s="724"/>
      <c r="AW40" s="724"/>
      <c r="AX40" s="724"/>
      <c r="AY40" s="725"/>
      <c r="AZ40" s="680">
        <v>17574</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103</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64900</v>
      </c>
      <c r="CS40" s="681"/>
      <c r="CT40" s="681"/>
      <c r="CU40" s="681"/>
      <c r="CV40" s="681"/>
      <c r="CW40" s="681"/>
      <c r="CX40" s="681"/>
      <c r="CY40" s="682"/>
      <c r="CZ40" s="683">
        <v>0.6</v>
      </c>
      <c r="DA40" s="701"/>
      <c r="DB40" s="701"/>
      <c r="DC40" s="702"/>
      <c r="DD40" s="686">
        <v>2400</v>
      </c>
      <c r="DE40" s="681"/>
      <c r="DF40" s="681"/>
      <c r="DG40" s="681"/>
      <c r="DH40" s="681"/>
      <c r="DI40" s="681"/>
      <c r="DJ40" s="681"/>
      <c r="DK40" s="682"/>
      <c r="DL40" s="686" t="s">
        <v>139</v>
      </c>
      <c r="DM40" s="681"/>
      <c r="DN40" s="681"/>
      <c r="DO40" s="681"/>
      <c r="DP40" s="681"/>
      <c r="DQ40" s="681"/>
      <c r="DR40" s="681"/>
      <c r="DS40" s="681"/>
      <c r="DT40" s="681"/>
      <c r="DU40" s="681"/>
      <c r="DV40" s="682"/>
      <c r="DW40" s="683" t="s">
        <v>139</v>
      </c>
      <c r="DX40" s="701"/>
      <c r="DY40" s="701"/>
      <c r="DZ40" s="701"/>
      <c r="EA40" s="701"/>
      <c r="EB40" s="701"/>
      <c r="EC40" s="722"/>
    </row>
    <row r="41" spans="2:133" ht="11.25" customHeight="1" x14ac:dyDescent="0.2">
      <c r="B41" s="677" t="s">
        <v>346</v>
      </c>
      <c r="C41" s="678"/>
      <c r="D41" s="678"/>
      <c r="E41" s="678"/>
      <c r="F41" s="678"/>
      <c r="G41" s="678"/>
      <c r="H41" s="678"/>
      <c r="I41" s="678"/>
      <c r="J41" s="678"/>
      <c r="K41" s="678"/>
      <c r="L41" s="678"/>
      <c r="M41" s="678"/>
      <c r="N41" s="678"/>
      <c r="O41" s="678"/>
      <c r="P41" s="678"/>
      <c r="Q41" s="679"/>
      <c r="R41" s="680" t="s">
        <v>139</v>
      </c>
      <c r="S41" s="681"/>
      <c r="T41" s="681"/>
      <c r="U41" s="681"/>
      <c r="V41" s="681"/>
      <c r="W41" s="681"/>
      <c r="X41" s="681"/>
      <c r="Y41" s="682"/>
      <c r="Z41" s="713" t="s">
        <v>139</v>
      </c>
      <c r="AA41" s="713"/>
      <c r="AB41" s="713"/>
      <c r="AC41" s="713"/>
      <c r="AD41" s="714" t="s">
        <v>139</v>
      </c>
      <c r="AE41" s="714"/>
      <c r="AF41" s="714"/>
      <c r="AG41" s="714"/>
      <c r="AH41" s="714"/>
      <c r="AI41" s="714"/>
      <c r="AJ41" s="714"/>
      <c r="AK41" s="714"/>
      <c r="AL41" s="683" t="s">
        <v>139</v>
      </c>
      <c r="AM41" s="684"/>
      <c r="AN41" s="684"/>
      <c r="AO41" s="715"/>
      <c r="AQ41" s="723" t="s">
        <v>347</v>
      </c>
      <c r="AR41" s="724"/>
      <c r="AS41" s="724"/>
      <c r="AT41" s="724"/>
      <c r="AU41" s="724"/>
      <c r="AV41" s="724"/>
      <c r="AW41" s="724"/>
      <c r="AX41" s="724"/>
      <c r="AY41" s="725"/>
      <c r="AZ41" s="680">
        <v>61244</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2</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130</v>
      </c>
      <c r="CS41" s="699"/>
      <c r="CT41" s="699"/>
      <c r="CU41" s="699"/>
      <c r="CV41" s="699"/>
      <c r="CW41" s="699"/>
      <c r="CX41" s="699"/>
      <c r="CY41" s="700"/>
      <c r="CZ41" s="683" t="s">
        <v>139</v>
      </c>
      <c r="DA41" s="701"/>
      <c r="DB41" s="701"/>
      <c r="DC41" s="702"/>
      <c r="DD41" s="686" t="s">
        <v>139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350</v>
      </c>
      <c r="C42" s="678"/>
      <c r="D42" s="678"/>
      <c r="E42" s="678"/>
      <c r="F42" s="678"/>
      <c r="G42" s="678"/>
      <c r="H42" s="678"/>
      <c r="I42" s="678"/>
      <c r="J42" s="678"/>
      <c r="K42" s="678"/>
      <c r="L42" s="678"/>
      <c r="M42" s="678"/>
      <c r="N42" s="678"/>
      <c r="O42" s="678"/>
      <c r="P42" s="678"/>
      <c r="Q42" s="679"/>
      <c r="R42" s="680">
        <v>254778</v>
      </c>
      <c r="S42" s="681"/>
      <c r="T42" s="681"/>
      <c r="U42" s="681"/>
      <c r="V42" s="681"/>
      <c r="W42" s="681"/>
      <c r="X42" s="681"/>
      <c r="Y42" s="682"/>
      <c r="Z42" s="713">
        <v>2.1</v>
      </c>
      <c r="AA42" s="713"/>
      <c r="AB42" s="713"/>
      <c r="AC42" s="713"/>
      <c r="AD42" s="714" t="s">
        <v>130</v>
      </c>
      <c r="AE42" s="714"/>
      <c r="AF42" s="714"/>
      <c r="AG42" s="714"/>
      <c r="AH42" s="714"/>
      <c r="AI42" s="714"/>
      <c r="AJ42" s="714"/>
      <c r="AK42" s="714"/>
      <c r="AL42" s="683" t="s">
        <v>130</v>
      </c>
      <c r="AM42" s="684"/>
      <c r="AN42" s="684"/>
      <c r="AO42" s="715"/>
      <c r="AQ42" s="716" t="s">
        <v>351</v>
      </c>
      <c r="AR42" s="717"/>
      <c r="AS42" s="717"/>
      <c r="AT42" s="717"/>
      <c r="AU42" s="717"/>
      <c r="AV42" s="717"/>
      <c r="AW42" s="717"/>
      <c r="AX42" s="717"/>
      <c r="AY42" s="718"/>
      <c r="AZ42" s="664">
        <v>339557</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434</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2959159</v>
      </c>
      <c r="CS42" s="681"/>
      <c r="CT42" s="681"/>
      <c r="CU42" s="681"/>
      <c r="CV42" s="681"/>
      <c r="CW42" s="681"/>
      <c r="CX42" s="681"/>
      <c r="CY42" s="682"/>
      <c r="CZ42" s="683">
        <v>26.6</v>
      </c>
      <c r="DA42" s="684"/>
      <c r="DB42" s="684"/>
      <c r="DC42" s="685"/>
      <c r="DD42" s="686">
        <v>569957</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354</v>
      </c>
      <c r="C43" s="662"/>
      <c r="D43" s="662"/>
      <c r="E43" s="662"/>
      <c r="F43" s="662"/>
      <c r="G43" s="662"/>
      <c r="H43" s="662"/>
      <c r="I43" s="662"/>
      <c r="J43" s="662"/>
      <c r="K43" s="662"/>
      <c r="L43" s="662"/>
      <c r="M43" s="662"/>
      <c r="N43" s="662"/>
      <c r="O43" s="662"/>
      <c r="P43" s="662"/>
      <c r="Q43" s="663"/>
      <c r="R43" s="664">
        <v>11863394</v>
      </c>
      <c r="S43" s="703"/>
      <c r="T43" s="703"/>
      <c r="U43" s="703"/>
      <c r="V43" s="703"/>
      <c r="W43" s="703"/>
      <c r="X43" s="703"/>
      <c r="Y43" s="704"/>
      <c r="Z43" s="705">
        <v>100</v>
      </c>
      <c r="AA43" s="705"/>
      <c r="AB43" s="705"/>
      <c r="AC43" s="705"/>
      <c r="AD43" s="706">
        <v>4010295</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29166</v>
      </c>
      <c r="CS43" s="699"/>
      <c r="CT43" s="699"/>
      <c r="CU43" s="699"/>
      <c r="CV43" s="699"/>
      <c r="CW43" s="699"/>
      <c r="CX43" s="699"/>
      <c r="CY43" s="700"/>
      <c r="CZ43" s="683">
        <v>0.3</v>
      </c>
      <c r="DA43" s="701"/>
      <c r="DB43" s="701"/>
      <c r="DC43" s="702"/>
      <c r="DD43" s="686">
        <v>28776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2959159</v>
      </c>
      <c r="CS44" s="681"/>
      <c r="CT44" s="681"/>
      <c r="CU44" s="681"/>
      <c r="CV44" s="681"/>
      <c r="CW44" s="681"/>
      <c r="CX44" s="681"/>
      <c r="CY44" s="682"/>
      <c r="CZ44" s="683">
        <v>26.6</v>
      </c>
      <c r="DA44" s="684"/>
      <c r="DB44" s="684"/>
      <c r="DC44" s="685"/>
      <c r="DD44" s="686">
        <v>569957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1312302</v>
      </c>
      <c r="CS45" s="699"/>
      <c r="CT45" s="699"/>
      <c r="CU45" s="699"/>
      <c r="CV45" s="699"/>
      <c r="CW45" s="699"/>
      <c r="CX45" s="699"/>
      <c r="CY45" s="700"/>
      <c r="CZ45" s="683">
        <v>11.8</v>
      </c>
      <c r="DA45" s="701"/>
      <c r="DB45" s="701"/>
      <c r="DC45" s="702"/>
      <c r="DD45" s="686">
        <v>54165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1535543</v>
      </c>
      <c r="CS46" s="681"/>
      <c r="CT46" s="681"/>
      <c r="CU46" s="681"/>
      <c r="CV46" s="681"/>
      <c r="CW46" s="681"/>
      <c r="CX46" s="681"/>
      <c r="CY46" s="682"/>
      <c r="CZ46" s="683">
        <v>13.8</v>
      </c>
      <c r="DA46" s="684"/>
      <c r="DB46" s="684"/>
      <c r="DC46" s="685"/>
      <c r="DD46" s="686">
        <v>508830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t="s">
        <v>130</v>
      </c>
      <c r="CS47" s="699"/>
      <c r="CT47" s="699"/>
      <c r="CU47" s="699"/>
      <c r="CV47" s="699"/>
      <c r="CW47" s="699"/>
      <c r="CX47" s="699"/>
      <c r="CY47" s="700"/>
      <c r="CZ47" s="683" t="s">
        <v>130</v>
      </c>
      <c r="DA47" s="701"/>
      <c r="DB47" s="701"/>
      <c r="DC47" s="702"/>
      <c r="DD47" s="686" t="s">
        <v>130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130</v>
      </c>
      <c r="CS48" s="681"/>
      <c r="CT48" s="681"/>
      <c r="CU48" s="681"/>
      <c r="CV48" s="681"/>
      <c r="CW48" s="681"/>
      <c r="CX48" s="681"/>
      <c r="CY48" s="682"/>
      <c r="CZ48" s="683" t="s">
        <v>130</v>
      </c>
      <c r="DA48" s="684"/>
      <c r="DB48" s="684"/>
      <c r="DC48" s="685"/>
      <c r="DD48" s="686" t="s">
        <v>130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11122439</v>
      </c>
      <c r="CS49" s="665"/>
      <c r="CT49" s="665"/>
      <c r="CU49" s="665"/>
      <c r="CV49" s="665"/>
      <c r="CW49" s="665"/>
      <c r="CX49" s="665"/>
      <c r="CY49" s="666"/>
      <c r="CZ49" s="667">
        <v>100</v>
      </c>
      <c r="DA49" s="668"/>
      <c r="DB49" s="668"/>
      <c r="DC49" s="669"/>
      <c r="DD49" s="670">
        <v>6444705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cUdt39tWxzE10FqiGlkFdxBSQeZHwP0/3juWKH8Qs7KGqJK9JfHh/v7SPLi4AGRhGTxAh5XkcYkpsWTC20PbbA==" saltValue="9EX6kgRbET9VSy1qOeJKx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387</v>
      </c>
      <c r="C7" s="1146"/>
      <c r="D7" s="1146"/>
      <c r="E7" s="1146"/>
      <c r="F7" s="1146"/>
      <c r="G7" s="1146"/>
      <c r="H7" s="1146"/>
      <c r="I7" s="1146"/>
      <c r="J7" s="1146"/>
      <c r="K7" s="1146"/>
      <c r="L7" s="1146"/>
      <c r="M7" s="1146"/>
      <c r="N7" s="1146"/>
      <c r="O7" s="1146"/>
      <c r="P7" s="1147"/>
      <c r="Q7" s="1199">
        <v>11368</v>
      </c>
      <c r="R7" s="1200"/>
      <c r="S7" s="1200"/>
      <c r="T7" s="1200"/>
      <c r="U7" s="1200"/>
      <c r="V7" s="1200">
        <v>10645</v>
      </c>
      <c r="W7" s="1200"/>
      <c r="X7" s="1200"/>
      <c r="Y7" s="1200"/>
      <c r="Z7" s="1200"/>
      <c r="AA7" s="1200">
        <f>Q7-V7</f>
        <v>723</v>
      </c>
      <c r="AB7" s="1200"/>
      <c r="AC7" s="1200"/>
      <c r="AD7" s="1200"/>
      <c r="AE7" s="1201"/>
      <c r="AF7" s="1202">
        <v>586</v>
      </c>
      <c r="AG7" s="1203"/>
      <c r="AH7" s="1203"/>
      <c r="AI7" s="1203"/>
      <c r="AJ7" s="1204"/>
      <c r="AK7" s="1186">
        <v>307</v>
      </c>
      <c r="AL7" s="1187"/>
      <c r="AM7" s="1187"/>
      <c r="AN7" s="1187"/>
      <c r="AO7" s="1187"/>
      <c r="AP7" s="1187">
        <v>6132</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604</v>
      </c>
      <c r="BS7" s="1190" t="s">
        <v>605</v>
      </c>
      <c r="BT7" s="1191"/>
      <c r="BU7" s="1191"/>
      <c r="BV7" s="1191"/>
      <c r="BW7" s="1191"/>
      <c r="BX7" s="1191"/>
      <c r="BY7" s="1191"/>
      <c r="BZ7" s="1191"/>
      <c r="CA7" s="1191"/>
      <c r="CB7" s="1191"/>
      <c r="CC7" s="1191"/>
      <c r="CD7" s="1191"/>
      <c r="CE7" s="1191"/>
      <c r="CF7" s="1191"/>
      <c r="CG7" s="1192"/>
      <c r="CH7" s="1183">
        <v>1</v>
      </c>
      <c r="CI7" s="1184"/>
      <c r="CJ7" s="1184"/>
      <c r="CK7" s="1184"/>
      <c r="CL7" s="1185"/>
      <c r="CM7" s="1183">
        <v>112</v>
      </c>
      <c r="CN7" s="1184"/>
      <c r="CO7" s="1184"/>
      <c r="CP7" s="1184"/>
      <c r="CQ7" s="1185"/>
      <c r="CR7" s="1183">
        <v>3</v>
      </c>
      <c r="CS7" s="1184"/>
      <c r="CT7" s="1184"/>
      <c r="CU7" s="1184"/>
      <c r="CV7" s="1185"/>
      <c r="CW7" s="1183" t="s">
        <v>620</v>
      </c>
      <c r="CX7" s="1184"/>
      <c r="CY7" s="1184"/>
      <c r="CZ7" s="1184"/>
      <c r="DA7" s="1185"/>
      <c r="DB7" s="1183" t="s">
        <v>619</v>
      </c>
      <c r="DC7" s="1184"/>
      <c r="DD7" s="1184"/>
      <c r="DE7" s="1184"/>
      <c r="DF7" s="1185"/>
      <c r="DG7" s="1183" t="s">
        <v>620</v>
      </c>
      <c r="DH7" s="1184"/>
      <c r="DI7" s="1184"/>
      <c r="DJ7" s="1184"/>
      <c r="DK7" s="1185"/>
      <c r="DL7" s="1183">
        <v>43</v>
      </c>
      <c r="DM7" s="1184"/>
      <c r="DN7" s="1184"/>
      <c r="DO7" s="1184"/>
      <c r="DP7" s="1185"/>
      <c r="DQ7" s="1183">
        <v>4</v>
      </c>
      <c r="DR7" s="1184"/>
      <c r="DS7" s="1184"/>
      <c r="DT7" s="1184"/>
      <c r="DU7" s="1185"/>
      <c r="DV7" s="1210"/>
      <c r="DW7" s="1211"/>
      <c r="DX7" s="1211"/>
      <c r="DY7" s="1211"/>
      <c r="DZ7" s="1212"/>
      <c r="EA7" s="256"/>
    </row>
    <row r="8" spans="1:131" s="257" customFormat="1" ht="26.25" customHeight="1" x14ac:dyDescent="0.2">
      <c r="A8" s="263">
        <v>2</v>
      </c>
      <c r="B8" s="1132" t="s">
        <v>388</v>
      </c>
      <c r="C8" s="1133"/>
      <c r="D8" s="1133"/>
      <c r="E8" s="1133"/>
      <c r="F8" s="1133"/>
      <c r="G8" s="1133"/>
      <c r="H8" s="1133"/>
      <c r="I8" s="1133"/>
      <c r="J8" s="1133"/>
      <c r="K8" s="1133"/>
      <c r="L8" s="1133"/>
      <c r="M8" s="1133"/>
      <c r="N8" s="1133"/>
      <c r="O8" s="1133"/>
      <c r="P8" s="1134"/>
      <c r="Q8" s="1138">
        <v>112</v>
      </c>
      <c r="R8" s="1139"/>
      <c r="S8" s="1139"/>
      <c r="T8" s="1139"/>
      <c r="U8" s="1139"/>
      <c r="V8" s="1139">
        <v>112</v>
      </c>
      <c r="W8" s="1139"/>
      <c r="X8" s="1139"/>
      <c r="Y8" s="1139"/>
      <c r="Z8" s="1139"/>
      <c r="AA8" s="1140">
        <f>Q8-V8</f>
        <v>0</v>
      </c>
      <c r="AB8" s="1115"/>
      <c r="AC8" s="1115"/>
      <c r="AD8" s="1115"/>
      <c r="AE8" s="1116"/>
      <c r="AF8" s="1114">
        <v>0</v>
      </c>
      <c r="AG8" s="1115"/>
      <c r="AH8" s="1115"/>
      <c r="AI8" s="1115"/>
      <c r="AJ8" s="1116"/>
      <c r="AK8" s="1181">
        <v>7</v>
      </c>
      <c r="AL8" s="1182"/>
      <c r="AM8" s="1182"/>
      <c r="AN8" s="1182"/>
      <c r="AO8" s="1182"/>
      <c r="AP8" s="1182" t="s">
        <v>606</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2">
      <c r="A9" s="263">
        <v>3</v>
      </c>
      <c r="B9" s="1132" t="s">
        <v>389</v>
      </c>
      <c r="C9" s="1133"/>
      <c r="D9" s="1133"/>
      <c r="E9" s="1133"/>
      <c r="F9" s="1133"/>
      <c r="G9" s="1133"/>
      <c r="H9" s="1133"/>
      <c r="I9" s="1133"/>
      <c r="J9" s="1133"/>
      <c r="K9" s="1133"/>
      <c r="L9" s="1133"/>
      <c r="M9" s="1133"/>
      <c r="N9" s="1133"/>
      <c r="O9" s="1133"/>
      <c r="P9" s="1134"/>
      <c r="Q9" s="1138">
        <v>391</v>
      </c>
      <c r="R9" s="1139"/>
      <c r="S9" s="1139"/>
      <c r="T9" s="1139"/>
      <c r="U9" s="1139"/>
      <c r="V9" s="1139">
        <v>372</v>
      </c>
      <c r="W9" s="1139"/>
      <c r="X9" s="1139"/>
      <c r="Y9" s="1139"/>
      <c r="Z9" s="1139"/>
      <c r="AA9" s="1140">
        <f>Q9-V9</f>
        <v>19</v>
      </c>
      <c r="AB9" s="1115"/>
      <c r="AC9" s="1115"/>
      <c r="AD9" s="1115"/>
      <c r="AE9" s="1116"/>
      <c r="AF9" s="1114">
        <v>18</v>
      </c>
      <c r="AG9" s="1115"/>
      <c r="AH9" s="1115"/>
      <c r="AI9" s="1115"/>
      <c r="AJ9" s="1116"/>
      <c r="AK9" s="1181" t="s">
        <v>618</v>
      </c>
      <c r="AL9" s="1182"/>
      <c r="AM9" s="1182"/>
      <c r="AN9" s="1182"/>
      <c r="AO9" s="1182"/>
      <c r="AP9" s="1182" t="s">
        <v>621</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390</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391</v>
      </c>
      <c r="B23" s="1039" t="s">
        <v>392</v>
      </c>
      <c r="C23" s="1040"/>
      <c r="D23" s="1040"/>
      <c r="E23" s="1040"/>
      <c r="F23" s="1040"/>
      <c r="G23" s="1040"/>
      <c r="H23" s="1040"/>
      <c r="I23" s="1040"/>
      <c r="J23" s="1040"/>
      <c r="K23" s="1040"/>
      <c r="L23" s="1040"/>
      <c r="M23" s="1040"/>
      <c r="N23" s="1040"/>
      <c r="O23" s="1040"/>
      <c r="P23" s="1041"/>
      <c r="Q23" s="1163">
        <f>SUM(Q7:U9)</f>
        <v>11871</v>
      </c>
      <c r="R23" s="1164"/>
      <c r="S23" s="1164"/>
      <c r="T23" s="1164"/>
      <c r="U23" s="1164"/>
      <c r="V23" s="1164">
        <f>SUM(V7:Z9)</f>
        <v>11129</v>
      </c>
      <c r="W23" s="1164"/>
      <c r="X23" s="1164"/>
      <c r="Y23" s="1164"/>
      <c r="Z23" s="1164"/>
      <c r="AA23" s="1164">
        <f>SUM(AA7:AE9)</f>
        <v>742</v>
      </c>
      <c r="AB23" s="1164"/>
      <c r="AC23" s="1164"/>
      <c r="AD23" s="1164"/>
      <c r="AE23" s="1165"/>
      <c r="AF23" s="1166">
        <v>605</v>
      </c>
      <c r="AG23" s="1164"/>
      <c r="AH23" s="1164"/>
      <c r="AI23" s="1164"/>
      <c r="AJ23" s="1167"/>
      <c r="AK23" s="1168"/>
      <c r="AL23" s="1169"/>
      <c r="AM23" s="1169"/>
      <c r="AN23" s="1169"/>
      <c r="AO23" s="1169"/>
      <c r="AP23" s="1164">
        <f>SUM(AP7:AT9)</f>
        <v>6132</v>
      </c>
      <c r="AQ23" s="1164"/>
      <c r="AR23" s="1164"/>
      <c r="AS23" s="1164"/>
      <c r="AT23" s="1164"/>
      <c r="AU23" s="1170"/>
      <c r="AV23" s="1170"/>
      <c r="AW23" s="1170"/>
      <c r="AX23" s="1170"/>
      <c r="AY23" s="1171"/>
      <c r="AZ23" s="1160" t="s">
        <v>393</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370</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4" t="s">
        <v>399</v>
      </c>
      <c r="AG26" s="1103"/>
      <c r="AH26" s="1103"/>
      <c r="AI26" s="1103"/>
      <c r="AJ26" s="1155"/>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404</v>
      </c>
      <c r="C28" s="1146"/>
      <c r="D28" s="1146"/>
      <c r="E28" s="1146"/>
      <c r="F28" s="1146"/>
      <c r="G28" s="1146"/>
      <c r="H28" s="1146"/>
      <c r="I28" s="1146"/>
      <c r="J28" s="1146"/>
      <c r="K28" s="1146"/>
      <c r="L28" s="1146"/>
      <c r="M28" s="1146"/>
      <c r="N28" s="1146"/>
      <c r="O28" s="1146"/>
      <c r="P28" s="1147"/>
      <c r="Q28" s="1148">
        <v>1283</v>
      </c>
      <c r="R28" s="1149"/>
      <c r="S28" s="1149"/>
      <c r="T28" s="1149"/>
      <c r="U28" s="1149"/>
      <c r="V28" s="1149">
        <v>1182</v>
      </c>
      <c r="W28" s="1149"/>
      <c r="X28" s="1149"/>
      <c r="Y28" s="1149"/>
      <c r="Z28" s="1149"/>
      <c r="AA28" s="1149">
        <f t="shared" ref="AA28:AA37" si="0">Q28-V28</f>
        <v>101</v>
      </c>
      <c r="AB28" s="1149"/>
      <c r="AC28" s="1149"/>
      <c r="AD28" s="1149"/>
      <c r="AE28" s="1150"/>
      <c r="AF28" s="1151">
        <v>101</v>
      </c>
      <c r="AG28" s="1149"/>
      <c r="AH28" s="1149"/>
      <c r="AI28" s="1149"/>
      <c r="AJ28" s="1152"/>
      <c r="AK28" s="1153">
        <v>61</v>
      </c>
      <c r="AL28" s="1141"/>
      <c r="AM28" s="1141"/>
      <c r="AN28" s="1141"/>
      <c r="AO28" s="1141"/>
      <c r="AP28" s="1141" t="s">
        <v>613</v>
      </c>
      <c r="AQ28" s="1141"/>
      <c r="AR28" s="1141"/>
      <c r="AS28" s="1141"/>
      <c r="AT28" s="1141"/>
      <c r="AU28" s="1141" t="s">
        <v>614</v>
      </c>
      <c r="AV28" s="1141"/>
      <c r="AW28" s="1141"/>
      <c r="AX28" s="1141"/>
      <c r="AY28" s="1141"/>
      <c r="AZ28" s="1142" t="s">
        <v>606</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405</v>
      </c>
      <c r="C29" s="1133"/>
      <c r="D29" s="1133"/>
      <c r="E29" s="1133"/>
      <c r="F29" s="1133"/>
      <c r="G29" s="1133"/>
      <c r="H29" s="1133"/>
      <c r="I29" s="1133"/>
      <c r="J29" s="1133"/>
      <c r="K29" s="1133"/>
      <c r="L29" s="1133"/>
      <c r="M29" s="1133"/>
      <c r="N29" s="1133"/>
      <c r="O29" s="1133"/>
      <c r="P29" s="1134"/>
      <c r="Q29" s="1138">
        <v>133</v>
      </c>
      <c r="R29" s="1139"/>
      <c r="S29" s="1139"/>
      <c r="T29" s="1139"/>
      <c r="U29" s="1139"/>
      <c r="V29" s="1139">
        <v>132</v>
      </c>
      <c r="W29" s="1139"/>
      <c r="X29" s="1139"/>
      <c r="Y29" s="1139"/>
      <c r="Z29" s="1139"/>
      <c r="AA29" s="1140">
        <f t="shared" si="0"/>
        <v>1</v>
      </c>
      <c r="AB29" s="1115"/>
      <c r="AC29" s="1115"/>
      <c r="AD29" s="1115"/>
      <c r="AE29" s="1116"/>
      <c r="AF29" s="1114">
        <v>1</v>
      </c>
      <c r="AG29" s="1115"/>
      <c r="AH29" s="1115"/>
      <c r="AI29" s="1115"/>
      <c r="AJ29" s="1116"/>
      <c r="AK29" s="1075">
        <v>152</v>
      </c>
      <c r="AL29" s="1066"/>
      <c r="AM29" s="1066"/>
      <c r="AN29" s="1066"/>
      <c r="AO29" s="1066"/>
      <c r="AP29" s="1066" t="s">
        <v>614</v>
      </c>
      <c r="AQ29" s="1066"/>
      <c r="AR29" s="1066"/>
      <c r="AS29" s="1066"/>
      <c r="AT29" s="1066"/>
      <c r="AU29" s="1066" t="s">
        <v>606</v>
      </c>
      <c r="AV29" s="1066"/>
      <c r="AW29" s="1066"/>
      <c r="AX29" s="1066"/>
      <c r="AY29" s="1066"/>
      <c r="AZ29" s="1137" t="s">
        <v>606</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406</v>
      </c>
      <c r="C30" s="1133"/>
      <c r="D30" s="1133"/>
      <c r="E30" s="1133"/>
      <c r="F30" s="1133"/>
      <c r="G30" s="1133"/>
      <c r="H30" s="1133"/>
      <c r="I30" s="1133"/>
      <c r="J30" s="1133"/>
      <c r="K30" s="1133"/>
      <c r="L30" s="1133"/>
      <c r="M30" s="1133"/>
      <c r="N30" s="1133"/>
      <c r="O30" s="1133"/>
      <c r="P30" s="1134"/>
      <c r="Q30" s="1138">
        <v>1238</v>
      </c>
      <c r="R30" s="1139"/>
      <c r="S30" s="1139"/>
      <c r="T30" s="1139"/>
      <c r="U30" s="1139"/>
      <c r="V30" s="1139">
        <v>1124</v>
      </c>
      <c r="W30" s="1139"/>
      <c r="X30" s="1139"/>
      <c r="Y30" s="1139"/>
      <c r="Z30" s="1139"/>
      <c r="AA30" s="1140">
        <f t="shared" si="0"/>
        <v>114</v>
      </c>
      <c r="AB30" s="1115"/>
      <c r="AC30" s="1115"/>
      <c r="AD30" s="1115"/>
      <c r="AE30" s="1116"/>
      <c r="AF30" s="1114">
        <v>114</v>
      </c>
      <c r="AG30" s="1115"/>
      <c r="AH30" s="1115"/>
      <c r="AI30" s="1115"/>
      <c r="AJ30" s="1116"/>
      <c r="AK30" s="1075">
        <v>176</v>
      </c>
      <c r="AL30" s="1066"/>
      <c r="AM30" s="1066"/>
      <c r="AN30" s="1066"/>
      <c r="AO30" s="1066"/>
      <c r="AP30" s="1066" t="s">
        <v>608</v>
      </c>
      <c r="AQ30" s="1066"/>
      <c r="AR30" s="1066"/>
      <c r="AS30" s="1066"/>
      <c r="AT30" s="1066"/>
      <c r="AU30" s="1066" t="s">
        <v>614</v>
      </c>
      <c r="AV30" s="1066"/>
      <c r="AW30" s="1066"/>
      <c r="AX30" s="1066"/>
      <c r="AY30" s="1066"/>
      <c r="AZ30" s="1137" t="s">
        <v>615</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407</v>
      </c>
      <c r="C31" s="1133"/>
      <c r="D31" s="1133"/>
      <c r="E31" s="1133"/>
      <c r="F31" s="1133"/>
      <c r="G31" s="1133"/>
      <c r="H31" s="1133"/>
      <c r="I31" s="1133"/>
      <c r="J31" s="1133"/>
      <c r="K31" s="1133"/>
      <c r="L31" s="1133"/>
      <c r="M31" s="1133"/>
      <c r="N31" s="1133"/>
      <c r="O31" s="1133"/>
      <c r="P31" s="1134"/>
      <c r="Q31" s="1138">
        <v>4</v>
      </c>
      <c r="R31" s="1139"/>
      <c r="S31" s="1139"/>
      <c r="T31" s="1139"/>
      <c r="U31" s="1139"/>
      <c r="V31" s="1139">
        <v>4</v>
      </c>
      <c r="W31" s="1139"/>
      <c r="X31" s="1139"/>
      <c r="Y31" s="1139"/>
      <c r="Z31" s="1139"/>
      <c r="AA31" s="1140">
        <f t="shared" si="0"/>
        <v>0</v>
      </c>
      <c r="AB31" s="1115"/>
      <c r="AC31" s="1115"/>
      <c r="AD31" s="1115"/>
      <c r="AE31" s="1116"/>
      <c r="AF31" s="1114" t="s">
        <v>393</v>
      </c>
      <c r="AG31" s="1115"/>
      <c r="AH31" s="1115"/>
      <c r="AI31" s="1115"/>
      <c r="AJ31" s="1116"/>
      <c r="AK31" s="1075">
        <v>0</v>
      </c>
      <c r="AL31" s="1066"/>
      <c r="AM31" s="1066"/>
      <c r="AN31" s="1066"/>
      <c r="AO31" s="1066"/>
      <c r="AP31" s="1066" t="s">
        <v>614</v>
      </c>
      <c r="AQ31" s="1066"/>
      <c r="AR31" s="1066"/>
      <c r="AS31" s="1066"/>
      <c r="AT31" s="1066"/>
      <c r="AU31" s="1066" t="s">
        <v>608</v>
      </c>
      <c r="AV31" s="1066"/>
      <c r="AW31" s="1066"/>
      <c r="AX31" s="1066"/>
      <c r="AY31" s="1066"/>
      <c r="AZ31" s="1137" t="s">
        <v>606</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408</v>
      </c>
      <c r="C32" s="1133"/>
      <c r="D32" s="1133"/>
      <c r="E32" s="1133"/>
      <c r="F32" s="1133"/>
      <c r="G32" s="1133"/>
      <c r="H32" s="1133"/>
      <c r="I32" s="1133"/>
      <c r="J32" s="1133"/>
      <c r="K32" s="1133"/>
      <c r="L32" s="1133"/>
      <c r="M32" s="1133"/>
      <c r="N32" s="1133"/>
      <c r="O32" s="1133"/>
      <c r="P32" s="1134"/>
      <c r="Q32" s="1138">
        <v>157</v>
      </c>
      <c r="R32" s="1139"/>
      <c r="S32" s="1139"/>
      <c r="T32" s="1139"/>
      <c r="U32" s="1139"/>
      <c r="V32" s="1139">
        <v>144</v>
      </c>
      <c r="W32" s="1139"/>
      <c r="X32" s="1139"/>
      <c r="Y32" s="1139"/>
      <c r="Z32" s="1139"/>
      <c r="AA32" s="1139">
        <f t="shared" si="0"/>
        <v>13</v>
      </c>
      <c r="AB32" s="1139"/>
      <c r="AC32" s="1139"/>
      <c r="AD32" s="1139"/>
      <c r="AE32" s="1140"/>
      <c r="AF32" s="1114">
        <v>492</v>
      </c>
      <c r="AG32" s="1115"/>
      <c r="AH32" s="1115"/>
      <c r="AI32" s="1115"/>
      <c r="AJ32" s="1116"/>
      <c r="AK32" s="1075">
        <v>11</v>
      </c>
      <c r="AL32" s="1066"/>
      <c r="AM32" s="1066"/>
      <c r="AN32" s="1066"/>
      <c r="AO32" s="1066"/>
      <c r="AP32" s="1066">
        <v>957</v>
      </c>
      <c r="AQ32" s="1066"/>
      <c r="AR32" s="1066"/>
      <c r="AS32" s="1066"/>
      <c r="AT32" s="1066"/>
      <c r="AU32" s="1066">
        <v>101</v>
      </c>
      <c r="AV32" s="1066"/>
      <c r="AW32" s="1066"/>
      <c r="AX32" s="1066"/>
      <c r="AY32" s="1066"/>
      <c r="AZ32" s="1137" t="s">
        <v>614</v>
      </c>
      <c r="BA32" s="1137"/>
      <c r="BB32" s="1137"/>
      <c r="BC32" s="1137"/>
      <c r="BD32" s="1137"/>
      <c r="BE32" s="1127" t="s">
        <v>409</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t="s">
        <v>410</v>
      </c>
      <c r="C33" s="1133"/>
      <c r="D33" s="1133"/>
      <c r="E33" s="1133"/>
      <c r="F33" s="1133"/>
      <c r="G33" s="1133"/>
      <c r="H33" s="1133"/>
      <c r="I33" s="1133"/>
      <c r="J33" s="1133"/>
      <c r="K33" s="1133"/>
      <c r="L33" s="1133"/>
      <c r="M33" s="1133"/>
      <c r="N33" s="1133"/>
      <c r="O33" s="1133"/>
      <c r="P33" s="1134"/>
      <c r="Q33" s="1138">
        <v>314</v>
      </c>
      <c r="R33" s="1139"/>
      <c r="S33" s="1139"/>
      <c r="T33" s="1139"/>
      <c r="U33" s="1139"/>
      <c r="V33" s="1139">
        <v>296</v>
      </c>
      <c r="W33" s="1139"/>
      <c r="X33" s="1139"/>
      <c r="Y33" s="1139"/>
      <c r="Z33" s="1139"/>
      <c r="AA33" s="1139">
        <f t="shared" si="0"/>
        <v>18</v>
      </c>
      <c r="AB33" s="1139"/>
      <c r="AC33" s="1139"/>
      <c r="AD33" s="1139"/>
      <c r="AE33" s="1140"/>
      <c r="AF33" s="1114">
        <v>17</v>
      </c>
      <c r="AG33" s="1115"/>
      <c r="AH33" s="1115"/>
      <c r="AI33" s="1115"/>
      <c r="AJ33" s="1116"/>
      <c r="AK33" s="1075">
        <v>26</v>
      </c>
      <c r="AL33" s="1066"/>
      <c r="AM33" s="1066"/>
      <c r="AN33" s="1066"/>
      <c r="AO33" s="1066"/>
      <c r="AP33" s="1066">
        <v>415</v>
      </c>
      <c r="AQ33" s="1066"/>
      <c r="AR33" s="1066"/>
      <c r="AS33" s="1066"/>
      <c r="AT33" s="1066"/>
      <c r="AU33" s="1066">
        <v>208</v>
      </c>
      <c r="AV33" s="1066"/>
      <c r="AW33" s="1066"/>
      <c r="AX33" s="1066"/>
      <c r="AY33" s="1066"/>
      <c r="AZ33" s="1137" t="s">
        <v>606</v>
      </c>
      <c r="BA33" s="1137"/>
      <c r="BB33" s="1137"/>
      <c r="BC33" s="1137"/>
      <c r="BD33" s="1137"/>
      <c r="BE33" s="1127" t="s">
        <v>411</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t="s">
        <v>412</v>
      </c>
      <c r="C34" s="1133"/>
      <c r="D34" s="1133"/>
      <c r="E34" s="1133"/>
      <c r="F34" s="1133"/>
      <c r="G34" s="1133"/>
      <c r="H34" s="1133"/>
      <c r="I34" s="1133"/>
      <c r="J34" s="1133"/>
      <c r="K34" s="1133"/>
      <c r="L34" s="1133"/>
      <c r="M34" s="1133"/>
      <c r="N34" s="1133"/>
      <c r="O34" s="1133"/>
      <c r="P34" s="1134"/>
      <c r="Q34" s="1138">
        <v>184</v>
      </c>
      <c r="R34" s="1139"/>
      <c r="S34" s="1139"/>
      <c r="T34" s="1139"/>
      <c r="U34" s="1139"/>
      <c r="V34" s="1139">
        <v>184</v>
      </c>
      <c r="W34" s="1139"/>
      <c r="X34" s="1139"/>
      <c r="Y34" s="1139"/>
      <c r="Z34" s="1139"/>
      <c r="AA34" s="1139">
        <f t="shared" si="0"/>
        <v>0</v>
      </c>
      <c r="AB34" s="1139"/>
      <c r="AC34" s="1139"/>
      <c r="AD34" s="1139"/>
      <c r="AE34" s="1140"/>
      <c r="AF34" s="1114">
        <v>0</v>
      </c>
      <c r="AG34" s="1115"/>
      <c r="AH34" s="1115"/>
      <c r="AI34" s="1115"/>
      <c r="AJ34" s="1116"/>
      <c r="AK34" s="1075">
        <v>57</v>
      </c>
      <c r="AL34" s="1066"/>
      <c r="AM34" s="1066"/>
      <c r="AN34" s="1066"/>
      <c r="AO34" s="1066"/>
      <c r="AP34" s="1066">
        <v>442</v>
      </c>
      <c r="AQ34" s="1066"/>
      <c r="AR34" s="1066"/>
      <c r="AS34" s="1066"/>
      <c r="AT34" s="1066"/>
      <c r="AU34" s="1066">
        <v>238</v>
      </c>
      <c r="AV34" s="1066"/>
      <c r="AW34" s="1066"/>
      <c r="AX34" s="1066"/>
      <c r="AY34" s="1066"/>
      <c r="AZ34" s="1137" t="s">
        <v>616</v>
      </c>
      <c r="BA34" s="1137"/>
      <c r="BB34" s="1137"/>
      <c r="BC34" s="1137"/>
      <c r="BD34" s="1137"/>
      <c r="BE34" s="1127" t="s">
        <v>411</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t="s">
        <v>413</v>
      </c>
      <c r="C35" s="1133"/>
      <c r="D35" s="1133"/>
      <c r="E35" s="1133"/>
      <c r="F35" s="1133"/>
      <c r="G35" s="1133"/>
      <c r="H35" s="1133"/>
      <c r="I35" s="1133"/>
      <c r="J35" s="1133"/>
      <c r="K35" s="1133"/>
      <c r="L35" s="1133"/>
      <c r="M35" s="1133"/>
      <c r="N35" s="1133"/>
      <c r="O35" s="1133"/>
      <c r="P35" s="1134"/>
      <c r="Q35" s="1138">
        <v>578</v>
      </c>
      <c r="R35" s="1139"/>
      <c r="S35" s="1139"/>
      <c r="T35" s="1139"/>
      <c r="U35" s="1139"/>
      <c r="V35" s="1139">
        <v>578</v>
      </c>
      <c r="W35" s="1139"/>
      <c r="X35" s="1139"/>
      <c r="Y35" s="1139"/>
      <c r="Z35" s="1139"/>
      <c r="AA35" s="1139">
        <f t="shared" si="0"/>
        <v>0</v>
      </c>
      <c r="AB35" s="1139"/>
      <c r="AC35" s="1139"/>
      <c r="AD35" s="1139"/>
      <c r="AE35" s="1140"/>
      <c r="AF35" s="1114">
        <v>0</v>
      </c>
      <c r="AG35" s="1115"/>
      <c r="AH35" s="1115"/>
      <c r="AI35" s="1115"/>
      <c r="AJ35" s="1116"/>
      <c r="AK35" s="1075">
        <v>135</v>
      </c>
      <c r="AL35" s="1066"/>
      <c r="AM35" s="1066"/>
      <c r="AN35" s="1066"/>
      <c r="AO35" s="1066"/>
      <c r="AP35" s="1066">
        <v>2644</v>
      </c>
      <c r="AQ35" s="1066"/>
      <c r="AR35" s="1066"/>
      <c r="AS35" s="1066"/>
      <c r="AT35" s="1066"/>
      <c r="AU35" s="1066">
        <v>992</v>
      </c>
      <c r="AV35" s="1066"/>
      <c r="AW35" s="1066"/>
      <c r="AX35" s="1066"/>
      <c r="AY35" s="1066"/>
      <c r="AZ35" s="1137" t="s">
        <v>615</v>
      </c>
      <c r="BA35" s="1137"/>
      <c r="BB35" s="1137"/>
      <c r="BC35" s="1137"/>
      <c r="BD35" s="1137"/>
      <c r="BE35" s="1127" t="s">
        <v>411</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t="s">
        <v>414</v>
      </c>
      <c r="C36" s="1133"/>
      <c r="D36" s="1133"/>
      <c r="E36" s="1133"/>
      <c r="F36" s="1133"/>
      <c r="G36" s="1133"/>
      <c r="H36" s="1133"/>
      <c r="I36" s="1133"/>
      <c r="J36" s="1133"/>
      <c r="K36" s="1133"/>
      <c r="L36" s="1133"/>
      <c r="M36" s="1133"/>
      <c r="N36" s="1133"/>
      <c r="O36" s="1133"/>
      <c r="P36" s="1134"/>
      <c r="Q36" s="1138">
        <v>233</v>
      </c>
      <c r="R36" s="1139"/>
      <c r="S36" s="1139"/>
      <c r="T36" s="1139"/>
      <c r="U36" s="1139"/>
      <c r="V36" s="1139">
        <v>233</v>
      </c>
      <c r="W36" s="1139"/>
      <c r="X36" s="1139"/>
      <c r="Y36" s="1139"/>
      <c r="Z36" s="1139"/>
      <c r="AA36" s="1139">
        <f t="shared" si="0"/>
        <v>0</v>
      </c>
      <c r="AB36" s="1139"/>
      <c r="AC36" s="1139"/>
      <c r="AD36" s="1139"/>
      <c r="AE36" s="1140"/>
      <c r="AF36" s="1114">
        <v>45</v>
      </c>
      <c r="AG36" s="1115"/>
      <c r="AH36" s="1115"/>
      <c r="AI36" s="1115"/>
      <c r="AJ36" s="1116"/>
      <c r="AK36" s="1075" t="s">
        <v>612</v>
      </c>
      <c r="AL36" s="1066"/>
      <c r="AM36" s="1066"/>
      <c r="AN36" s="1066"/>
      <c r="AO36" s="1066"/>
      <c r="AP36" s="1066">
        <v>530</v>
      </c>
      <c r="AQ36" s="1066"/>
      <c r="AR36" s="1066"/>
      <c r="AS36" s="1066"/>
      <c r="AT36" s="1066"/>
      <c r="AU36" s="1066" t="s">
        <v>606</v>
      </c>
      <c r="AV36" s="1066"/>
      <c r="AW36" s="1066"/>
      <c r="AX36" s="1066"/>
      <c r="AY36" s="1066"/>
      <c r="AZ36" s="1137" t="s">
        <v>614</v>
      </c>
      <c r="BA36" s="1137"/>
      <c r="BB36" s="1137"/>
      <c r="BC36" s="1137"/>
      <c r="BD36" s="1137"/>
      <c r="BE36" s="1127" t="s">
        <v>415</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t="s">
        <v>416</v>
      </c>
      <c r="C37" s="1133"/>
      <c r="D37" s="1133"/>
      <c r="E37" s="1133"/>
      <c r="F37" s="1133"/>
      <c r="G37" s="1133"/>
      <c r="H37" s="1133"/>
      <c r="I37" s="1133"/>
      <c r="J37" s="1133"/>
      <c r="K37" s="1133"/>
      <c r="L37" s="1133"/>
      <c r="M37" s="1133"/>
      <c r="N37" s="1133"/>
      <c r="O37" s="1133"/>
      <c r="P37" s="1134"/>
      <c r="Q37" s="1138">
        <v>140</v>
      </c>
      <c r="R37" s="1139"/>
      <c r="S37" s="1139"/>
      <c r="T37" s="1139"/>
      <c r="U37" s="1139"/>
      <c r="V37" s="1139">
        <v>17</v>
      </c>
      <c r="W37" s="1139"/>
      <c r="X37" s="1139"/>
      <c r="Y37" s="1139"/>
      <c r="Z37" s="1139"/>
      <c r="AA37" s="1139">
        <f t="shared" si="0"/>
        <v>123</v>
      </c>
      <c r="AB37" s="1139"/>
      <c r="AC37" s="1139"/>
      <c r="AD37" s="1139"/>
      <c r="AE37" s="1140"/>
      <c r="AF37" s="1114">
        <v>145</v>
      </c>
      <c r="AG37" s="1115"/>
      <c r="AH37" s="1115"/>
      <c r="AI37" s="1115"/>
      <c r="AJ37" s="1116"/>
      <c r="AK37" s="1075" t="s">
        <v>606</v>
      </c>
      <c r="AL37" s="1066"/>
      <c r="AM37" s="1066"/>
      <c r="AN37" s="1066"/>
      <c r="AO37" s="1066"/>
      <c r="AP37" s="1066" t="s">
        <v>617</v>
      </c>
      <c r="AQ37" s="1066"/>
      <c r="AR37" s="1066"/>
      <c r="AS37" s="1066"/>
      <c r="AT37" s="1066"/>
      <c r="AU37" s="1066" t="s">
        <v>606</v>
      </c>
      <c r="AV37" s="1066"/>
      <c r="AW37" s="1066"/>
      <c r="AX37" s="1066"/>
      <c r="AY37" s="1066"/>
      <c r="AZ37" s="1137" t="s">
        <v>606</v>
      </c>
      <c r="BA37" s="1137"/>
      <c r="BB37" s="1137"/>
      <c r="BC37" s="1137"/>
      <c r="BD37" s="1137"/>
      <c r="BE37" s="1127" t="s">
        <v>417</v>
      </c>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391</v>
      </c>
      <c r="B63" s="1039" t="s">
        <v>419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916</v>
      </c>
      <c r="AG63" s="1054"/>
      <c r="AH63" s="1054"/>
      <c r="AI63" s="1054"/>
      <c r="AJ63" s="1125"/>
      <c r="AK63" s="1126"/>
      <c r="AL63" s="1058"/>
      <c r="AM63" s="1058"/>
      <c r="AN63" s="1058"/>
      <c r="AO63" s="1058"/>
      <c r="AP63" s="1054">
        <f>SUM(AP32:AT36)</f>
        <v>4988</v>
      </c>
      <c r="AQ63" s="1054"/>
      <c r="AR63" s="1054"/>
      <c r="AS63" s="1054"/>
      <c r="AT63" s="1054"/>
      <c r="AU63" s="1054">
        <f>SUM(AU32:AY35)</f>
        <v>1539</v>
      </c>
      <c r="AV63" s="1054"/>
      <c r="AW63" s="1054"/>
      <c r="AX63" s="1054"/>
      <c r="AY63" s="1054"/>
      <c r="AZ63" s="1120"/>
      <c r="BA63" s="1120"/>
      <c r="BB63" s="1120"/>
      <c r="BC63" s="1120"/>
      <c r="BD63" s="1120"/>
      <c r="BE63" s="1055"/>
      <c r="BF63" s="1055"/>
      <c r="BG63" s="1055"/>
      <c r="BH63" s="1055"/>
      <c r="BI63" s="1056"/>
      <c r="BJ63" s="1121" t="s">
        <v>420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422</v>
      </c>
      <c r="B66" s="1091"/>
      <c r="C66" s="1091"/>
      <c r="D66" s="1091"/>
      <c r="E66" s="1091"/>
      <c r="F66" s="1091"/>
      <c r="G66" s="1091"/>
      <c r="H66" s="1091"/>
      <c r="I66" s="1091"/>
      <c r="J66" s="1091"/>
      <c r="K66" s="1091"/>
      <c r="L66" s="1091"/>
      <c r="M66" s="1091"/>
      <c r="N66" s="1091"/>
      <c r="O66" s="1091"/>
      <c r="P66" s="1092"/>
      <c r="Q66" s="1096" t="s">
        <v>423</v>
      </c>
      <c r="R66" s="1097"/>
      <c r="S66" s="1097"/>
      <c r="T66" s="1097"/>
      <c r="U66" s="1098"/>
      <c r="V66" s="1096" t="s">
        <v>424</v>
      </c>
      <c r="W66" s="1097"/>
      <c r="X66" s="1097"/>
      <c r="Y66" s="1097"/>
      <c r="Z66" s="1098"/>
      <c r="AA66" s="1096" t="s">
        <v>425</v>
      </c>
      <c r="AB66" s="1097"/>
      <c r="AC66" s="1097"/>
      <c r="AD66" s="1097"/>
      <c r="AE66" s="1098"/>
      <c r="AF66" s="1102" t="s">
        <v>426</v>
      </c>
      <c r="AG66" s="1103"/>
      <c r="AH66" s="1103"/>
      <c r="AI66" s="1103"/>
      <c r="AJ66" s="1104"/>
      <c r="AK66" s="1096" t="s">
        <v>427</v>
      </c>
      <c r="AL66" s="1091"/>
      <c r="AM66" s="1091"/>
      <c r="AN66" s="1091"/>
      <c r="AO66" s="1092"/>
      <c r="AP66" s="1096" t="s">
        <v>428</v>
      </c>
      <c r="AQ66" s="1097"/>
      <c r="AR66" s="1097"/>
      <c r="AS66" s="1097"/>
      <c r="AT66" s="1098"/>
      <c r="AU66" s="1096" t="s">
        <v>429</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595</v>
      </c>
      <c r="C68" s="1081"/>
      <c r="D68" s="1081"/>
      <c r="E68" s="1081"/>
      <c r="F68" s="1081"/>
      <c r="G68" s="1081"/>
      <c r="H68" s="1081"/>
      <c r="I68" s="1081"/>
      <c r="J68" s="1081"/>
      <c r="K68" s="1081"/>
      <c r="L68" s="1081"/>
      <c r="M68" s="1081"/>
      <c r="N68" s="1081"/>
      <c r="O68" s="1081"/>
      <c r="P68" s="1082"/>
      <c r="Q68" s="1083">
        <v>9455</v>
      </c>
      <c r="R68" s="1077"/>
      <c r="S68" s="1077"/>
      <c r="T68" s="1077"/>
      <c r="U68" s="1077"/>
      <c r="V68" s="1077">
        <v>8682</v>
      </c>
      <c r="W68" s="1077"/>
      <c r="X68" s="1077"/>
      <c r="Y68" s="1077"/>
      <c r="Z68" s="1077"/>
      <c r="AA68" s="1077">
        <v>773</v>
      </c>
      <c r="AB68" s="1077"/>
      <c r="AC68" s="1077"/>
      <c r="AD68" s="1077"/>
      <c r="AE68" s="1077"/>
      <c r="AF68" s="1077">
        <v>248</v>
      </c>
      <c r="AG68" s="1077"/>
      <c r="AH68" s="1077"/>
      <c r="AI68" s="1077"/>
      <c r="AJ68" s="1077"/>
      <c r="AK68" s="1077" t="s">
        <v>606</v>
      </c>
      <c r="AL68" s="1077"/>
      <c r="AM68" s="1077"/>
      <c r="AN68" s="1077"/>
      <c r="AO68" s="1077"/>
      <c r="AP68" s="1077">
        <v>8090</v>
      </c>
      <c r="AQ68" s="1077"/>
      <c r="AR68" s="1077"/>
      <c r="AS68" s="1077"/>
      <c r="AT68" s="1077"/>
      <c r="AU68" s="1077">
        <v>474</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596</v>
      </c>
      <c r="C69" s="1070"/>
      <c r="D69" s="1070"/>
      <c r="E69" s="1070"/>
      <c r="F69" s="1070"/>
      <c r="G69" s="1070"/>
      <c r="H69" s="1070"/>
      <c r="I69" s="1070"/>
      <c r="J69" s="1070"/>
      <c r="K69" s="1070"/>
      <c r="L69" s="1070"/>
      <c r="M69" s="1070"/>
      <c r="N69" s="1070"/>
      <c r="O69" s="1070"/>
      <c r="P69" s="1071"/>
      <c r="Q69" s="1072">
        <v>1964</v>
      </c>
      <c r="R69" s="1066"/>
      <c r="S69" s="1066"/>
      <c r="T69" s="1066"/>
      <c r="U69" s="1066"/>
      <c r="V69" s="1066">
        <v>1869</v>
      </c>
      <c r="W69" s="1066"/>
      <c r="X69" s="1066"/>
      <c r="Y69" s="1066"/>
      <c r="Z69" s="1066"/>
      <c r="AA69" s="1066">
        <v>95</v>
      </c>
      <c r="AB69" s="1066"/>
      <c r="AC69" s="1066"/>
      <c r="AD69" s="1066"/>
      <c r="AE69" s="1066"/>
      <c r="AF69" s="1066">
        <v>21</v>
      </c>
      <c r="AG69" s="1066"/>
      <c r="AH69" s="1066"/>
      <c r="AI69" s="1066"/>
      <c r="AJ69" s="1066"/>
      <c r="AK69" s="1066" t="s">
        <v>607</v>
      </c>
      <c r="AL69" s="1066"/>
      <c r="AM69" s="1066"/>
      <c r="AN69" s="1066"/>
      <c r="AO69" s="1066"/>
      <c r="AP69" s="1066">
        <v>1023</v>
      </c>
      <c r="AQ69" s="1066"/>
      <c r="AR69" s="1066"/>
      <c r="AS69" s="1066"/>
      <c r="AT69" s="1066"/>
      <c r="AU69" s="1066">
        <v>94</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597</v>
      </c>
      <c r="C70" s="1070"/>
      <c r="D70" s="1070"/>
      <c r="E70" s="1070"/>
      <c r="F70" s="1070"/>
      <c r="G70" s="1070"/>
      <c r="H70" s="1070"/>
      <c r="I70" s="1070"/>
      <c r="J70" s="1070"/>
      <c r="K70" s="1070"/>
      <c r="L70" s="1070"/>
      <c r="M70" s="1070"/>
      <c r="N70" s="1070"/>
      <c r="O70" s="1070"/>
      <c r="P70" s="1071"/>
      <c r="Q70" s="1072">
        <v>867</v>
      </c>
      <c r="R70" s="1066"/>
      <c r="S70" s="1066"/>
      <c r="T70" s="1066"/>
      <c r="U70" s="1066"/>
      <c r="V70" s="1066">
        <v>800</v>
      </c>
      <c r="W70" s="1066"/>
      <c r="X70" s="1066"/>
      <c r="Y70" s="1066"/>
      <c r="Z70" s="1066"/>
      <c r="AA70" s="1066">
        <v>67</v>
      </c>
      <c r="AB70" s="1066"/>
      <c r="AC70" s="1066"/>
      <c r="AD70" s="1066"/>
      <c r="AE70" s="1066"/>
      <c r="AF70" s="1066">
        <v>67</v>
      </c>
      <c r="AG70" s="1066"/>
      <c r="AH70" s="1066"/>
      <c r="AI70" s="1066"/>
      <c r="AJ70" s="1066"/>
      <c r="AK70" s="1066" t="s">
        <v>606</v>
      </c>
      <c r="AL70" s="1066"/>
      <c r="AM70" s="1066"/>
      <c r="AN70" s="1066"/>
      <c r="AO70" s="1066"/>
      <c r="AP70" s="1066">
        <v>703</v>
      </c>
      <c r="AQ70" s="1066"/>
      <c r="AR70" s="1066"/>
      <c r="AS70" s="1066"/>
      <c r="AT70" s="1066"/>
      <c r="AU70" s="1066">
        <v>362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598</v>
      </c>
      <c r="C71" s="1070"/>
      <c r="D71" s="1070"/>
      <c r="E71" s="1070"/>
      <c r="F71" s="1070"/>
      <c r="G71" s="1070"/>
      <c r="H71" s="1070"/>
      <c r="I71" s="1070"/>
      <c r="J71" s="1070"/>
      <c r="K71" s="1070"/>
      <c r="L71" s="1070"/>
      <c r="M71" s="1070"/>
      <c r="N71" s="1070"/>
      <c r="O71" s="1070"/>
      <c r="P71" s="1071"/>
      <c r="Q71" s="1072">
        <v>809</v>
      </c>
      <c r="R71" s="1066"/>
      <c r="S71" s="1066"/>
      <c r="T71" s="1066"/>
      <c r="U71" s="1066"/>
      <c r="V71" s="1066">
        <v>807</v>
      </c>
      <c r="W71" s="1066"/>
      <c r="X71" s="1066"/>
      <c r="Y71" s="1066"/>
      <c r="Z71" s="1066"/>
      <c r="AA71" s="1066">
        <v>2</v>
      </c>
      <c r="AB71" s="1066"/>
      <c r="AC71" s="1066"/>
      <c r="AD71" s="1066"/>
      <c r="AE71" s="1066"/>
      <c r="AF71" s="1066">
        <v>2</v>
      </c>
      <c r="AG71" s="1066"/>
      <c r="AH71" s="1066"/>
      <c r="AI71" s="1066"/>
      <c r="AJ71" s="1066"/>
      <c r="AK71" s="1066">
        <v>452</v>
      </c>
      <c r="AL71" s="1066"/>
      <c r="AM71" s="1066"/>
      <c r="AN71" s="1066"/>
      <c r="AO71" s="1066"/>
      <c r="AP71" s="1066" t="s">
        <v>606</v>
      </c>
      <c r="AQ71" s="1066"/>
      <c r="AR71" s="1066"/>
      <c r="AS71" s="1066"/>
      <c r="AT71" s="1066"/>
      <c r="AU71" s="1066" t="s">
        <v>606</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599</v>
      </c>
      <c r="C72" s="1070"/>
      <c r="D72" s="1070"/>
      <c r="E72" s="1070"/>
      <c r="F72" s="1070"/>
      <c r="G72" s="1070"/>
      <c r="H72" s="1070"/>
      <c r="I72" s="1070"/>
      <c r="J72" s="1070"/>
      <c r="K72" s="1070"/>
      <c r="L72" s="1070"/>
      <c r="M72" s="1070"/>
      <c r="N72" s="1070"/>
      <c r="O72" s="1070"/>
      <c r="P72" s="1071"/>
      <c r="Q72" s="1072">
        <v>497</v>
      </c>
      <c r="R72" s="1066"/>
      <c r="S72" s="1066"/>
      <c r="T72" s="1066"/>
      <c r="U72" s="1066"/>
      <c r="V72" s="1066">
        <v>463</v>
      </c>
      <c r="W72" s="1066"/>
      <c r="X72" s="1066"/>
      <c r="Y72" s="1066"/>
      <c r="Z72" s="1066"/>
      <c r="AA72" s="1066">
        <v>34</v>
      </c>
      <c r="AB72" s="1066"/>
      <c r="AC72" s="1066"/>
      <c r="AD72" s="1066"/>
      <c r="AE72" s="1066"/>
      <c r="AF72" s="1066">
        <v>34</v>
      </c>
      <c r="AG72" s="1066"/>
      <c r="AH72" s="1066"/>
      <c r="AI72" s="1066"/>
      <c r="AJ72" s="1066"/>
      <c r="AK72" s="1066" t="s">
        <v>606</v>
      </c>
      <c r="AL72" s="1066"/>
      <c r="AM72" s="1066"/>
      <c r="AN72" s="1066"/>
      <c r="AO72" s="1066"/>
      <c r="AP72" s="1066" t="s">
        <v>606</v>
      </c>
      <c r="AQ72" s="1066"/>
      <c r="AR72" s="1066"/>
      <c r="AS72" s="1066"/>
      <c r="AT72" s="1066"/>
      <c r="AU72" s="1066" t="s">
        <v>606</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600</v>
      </c>
      <c r="C73" s="1070"/>
      <c r="D73" s="1070"/>
      <c r="E73" s="1070"/>
      <c r="F73" s="1070"/>
      <c r="G73" s="1070"/>
      <c r="H73" s="1070"/>
      <c r="I73" s="1070"/>
      <c r="J73" s="1070"/>
      <c r="K73" s="1070"/>
      <c r="L73" s="1070"/>
      <c r="M73" s="1070"/>
      <c r="N73" s="1070"/>
      <c r="O73" s="1070"/>
      <c r="P73" s="1071"/>
      <c r="Q73" s="1072">
        <v>107279</v>
      </c>
      <c r="R73" s="1066"/>
      <c r="S73" s="1066"/>
      <c r="T73" s="1066"/>
      <c r="U73" s="1066"/>
      <c r="V73" s="1066">
        <v>102546</v>
      </c>
      <c r="W73" s="1066"/>
      <c r="X73" s="1066"/>
      <c r="Y73" s="1066"/>
      <c r="Z73" s="1066"/>
      <c r="AA73" s="1066">
        <v>4733</v>
      </c>
      <c r="AB73" s="1066"/>
      <c r="AC73" s="1066"/>
      <c r="AD73" s="1066"/>
      <c r="AE73" s="1066"/>
      <c r="AF73" s="1066">
        <v>4733</v>
      </c>
      <c r="AG73" s="1066"/>
      <c r="AH73" s="1066"/>
      <c r="AI73" s="1066"/>
      <c r="AJ73" s="1066"/>
      <c r="AK73" s="1066">
        <v>399</v>
      </c>
      <c r="AL73" s="1066"/>
      <c r="AM73" s="1066"/>
      <c r="AN73" s="1066"/>
      <c r="AO73" s="1066"/>
      <c r="AP73" s="1066" t="s">
        <v>606</v>
      </c>
      <c r="AQ73" s="1066"/>
      <c r="AR73" s="1066"/>
      <c r="AS73" s="1066"/>
      <c r="AT73" s="1066"/>
      <c r="AU73" s="1066" t="s">
        <v>606</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t="s">
        <v>601</v>
      </c>
      <c r="C74" s="1070"/>
      <c r="D74" s="1070"/>
      <c r="E74" s="1070"/>
      <c r="F74" s="1070"/>
      <c r="G74" s="1070"/>
      <c r="H74" s="1070"/>
      <c r="I74" s="1070"/>
      <c r="J74" s="1070"/>
      <c r="K74" s="1070"/>
      <c r="L74" s="1070"/>
      <c r="M74" s="1070"/>
      <c r="N74" s="1070"/>
      <c r="O74" s="1070"/>
      <c r="P74" s="1071"/>
      <c r="Q74" s="1072">
        <v>4383</v>
      </c>
      <c r="R74" s="1066"/>
      <c r="S74" s="1066"/>
      <c r="T74" s="1066"/>
      <c r="U74" s="1066"/>
      <c r="V74" s="1066">
        <v>3497</v>
      </c>
      <c r="W74" s="1066"/>
      <c r="X74" s="1066"/>
      <c r="Y74" s="1066"/>
      <c r="Z74" s="1066"/>
      <c r="AA74" s="1066">
        <v>886</v>
      </c>
      <c r="AB74" s="1066"/>
      <c r="AC74" s="1066"/>
      <c r="AD74" s="1066"/>
      <c r="AE74" s="1066"/>
      <c r="AF74" s="1066">
        <v>886</v>
      </c>
      <c r="AG74" s="1066"/>
      <c r="AH74" s="1066"/>
      <c r="AI74" s="1066"/>
      <c r="AJ74" s="1066"/>
      <c r="AK74" s="1066" t="s">
        <v>608</v>
      </c>
      <c r="AL74" s="1066"/>
      <c r="AM74" s="1066"/>
      <c r="AN74" s="1066"/>
      <c r="AO74" s="1066"/>
      <c r="AP74" s="1066" t="s">
        <v>610</v>
      </c>
      <c r="AQ74" s="1066"/>
      <c r="AR74" s="1066"/>
      <c r="AS74" s="1066"/>
      <c r="AT74" s="1066"/>
      <c r="AU74" s="1066" t="s">
        <v>609</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t="s">
        <v>602</v>
      </c>
      <c r="C75" s="1070"/>
      <c r="D75" s="1070"/>
      <c r="E75" s="1070"/>
      <c r="F75" s="1070"/>
      <c r="G75" s="1070"/>
      <c r="H75" s="1070"/>
      <c r="I75" s="1070"/>
      <c r="J75" s="1070"/>
      <c r="K75" s="1070"/>
      <c r="L75" s="1070"/>
      <c r="M75" s="1070"/>
      <c r="N75" s="1070"/>
      <c r="O75" s="1070"/>
      <c r="P75" s="1071"/>
      <c r="Q75" s="1073">
        <v>89</v>
      </c>
      <c r="R75" s="1074"/>
      <c r="S75" s="1074"/>
      <c r="T75" s="1074"/>
      <c r="U75" s="1075"/>
      <c r="V75" s="1076">
        <v>82</v>
      </c>
      <c r="W75" s="1074"/>
      <c r="X75" s="1074"/>
      <c r="Y75" s="1074"/>
      <c r="Z75" s="1075"/>
      <c r="AA75" s="1076">
        <v>7</v>
      </c>
      <c r="AB75" s="1074"/>
      <c r="AC75" s="1074"/>
      <c r="AD75" s="1074"/>
      <c r="AE75" s="1075"/>
      <c r="AF75" s="1076">
        <v>7</v>
      </c>
      <c r="AG75" s="1074"/>
      <c r="AH75" s="1074"/>
      <c r="AI75" s="1074"/>
      <c r="AJ75" s="1075"/>
      <c r="AK75" s="1076" t="s">
        <v>609</v>
      </c>
      <c r="AL75" s="1074"/>
      <c r="AM75" s="1074"/>
      <c r="AN75" s="1074"/>
      <c r="AO75" s="1075"/>
      <c r="AP75" s="1076" t="s">
        <v>610</v>
      </c>
      <c r="AQ75" s="1074"/>
      <c r="AR75" s="1074"/>
      <c r="AS75" s="1074"/>
      <c r="AT75" s="1075"/>
      <c r="AU75" s="1076" t="s">
        <v>611</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t="s">
        <v>603</v>
      </c>
      <c r="C76" s="1070"/>
      <c r="D76" s="1070"/>
      <c r="E76" s="1070"/>
      <c r="F76" s="1070"/>
      <c r="G76" s="1070"/>
      <c r="H76" s="1070"/>
      <c r="I76" s="1070"/>
      <c r="J76" s="1070"/>
      <c r="K76" s="1070"/>
      <c r="L76" s="1070"/>
      <c r="M76" s="1070"/>
      <c r="N76" s="1070"/>
      <c r="O76" s="1070"/>
      <c r="P76" s="1071"/>
      <c r="Q76" s="1073">
        <v>119</v>
      </c>
      <c r="R76" s="1074"/>
      <c r="S76" s="1074"/>
      <c r="T76" s="1074"/>
      <c r="U76" s="1075"/>
      <c r="V76" s="1076">
        <v>113</v>
      </c>
      <c r="W76" s="1074"/>
      <c r="X76" s="1074"/>
      <c r="Y76" s="1074"/>
      <c r="Z76" s="1075"/>
      <c r="AA76" s="1076">
        <v>6</v>
      </c>
      <c r="AB76" s="1074"/>
      <c r="AC76" s="1074"/>
      <c r="AD76" s="1074"/>
      <c r="AE76" s="1075"/>
      <c r="AF76" s="1076">
        <v>6</v>
      </c>
      <c r="AG76" s="1074"/>
      <c r="AH76" s="1074"/>
      <c r="AI76" s="1074"/>
      <c r="AJ76" s="1075"/>
      <c r="AK76" s="1076" t="s">
        <v>606</v>
      </c>
      <c r="AL76" s="1074"/>
      <c r="AM76" s="1074"/>
      <c r="AN76" s="1074"/>
      <c r="AO76" s="1075"/>
      <c r="AP76" s="1076" t="s">
        <v>606</v>
      </c>
      <c r="AQ76" s="1074"/>
      <c r="AR76" s="1074"/>
      <c r="AS76" s="1074"/>
      <c r="AT76" s="1075"/>
      <c r="AU76" s="1076" t="s">
        <v>606</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391</v>
      </c>
      <c r="B88" s="1039" t="s">
        <v>430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f>SUM(AF68:AJ76)</f>
        <v>6004</v>
      </c>
      <c r="AG88" s="1054"/>
      <c r="AH88" s="1054"/>
      <c r="AI88" s="1054"/>
      <c r="AJ88" s="1054"/>
      <c r="AK88" s="1058"/>
      <c r="AL88" s="1058"/>
      <c r="AM88" s="1058"/>
      <c r="AN88" s="1058"/>
      <c r="AO88" s="1058"/>
      <c r="AP88" s="1054">
        <f>SUM(AP68:AT76)</f>
        <v>9816</v>
      </c>
      <c r="AQ88" s="1054"/>
      <c r="AR88" s="1054"/>
      <c r="AS88" s="1054"/>
      <c r="AT88" s="1054"/>
      <c r="AU88" s="1054">
        <f>SUM(AU68:AY76)</f>
        <v>930</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431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436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438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439</v>
      </c>
      <c r="AB109" s="989"/>
      <c r="AC109" s="989"/>
      <c r="AD109" s="989"/>
      <c r="AE109" s="990"/>
      <c r="AF109" s="991" t="s">
        <v>440</v>
      </c>
      <c r="AG109" s="989"/>
      <c r="AH109" s="989"/>
      <c r="AI109" s="989"/>
      <c r="AJ109" s="990"/>
      <c r="AK109" s="991" t="s">
        <v>305</v>
      </c>
      <c r="AL109" s="989"/>
      <c r="AM109" s="989"/>
      <c r="AN109" s="989"/>
      <c r="AO109" s="990"/>
      <c r="AP109" s="991" t="s">
        <v>441</v>
      </c>
      <c r="AQ109" s="989"/>
      <c r="AR109" s="989"/>
      <c r="AS109" s="989"/>
      <c r="AT109" s="1020"/>
      <c r="AU109" s="988" t="s">
        <v>438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439</v>
      </c>
      <c r="BR109" s="989"/>
      <c r="BS109" s="989"/>
      <c r="BT109" s="989"/>
      <c r="BU109" s="990"/>
      <c r="BV109" s="991" t="s">
        <v>440</v>
      </c>
      <c r="BW109" s="989"/>
      <c r="BX109" s="989"/>
      <c r="BY109" s="989"/>
      <c r="BZ109" s="990"/>
      <c r="CA109" s="991" t="s">
        <v>305</v>
      </c>
      <c r="CB109" s="989"/>
      <c r="CC109" s="989"/>
      <c r="CD109" s="989"/>
      <c r="CE109" s="990"/>
      <c r="CF109" s="1027" t="s">
        <v>441</v>
      </c>
      <c r="CG109" s="1027"/>
      <c r="CH109" s="1027"/>
      <c r="CI109" s="1027"/>
      <c r="CJ109" s="1027"/>
      <c r="CK109" s="991" t="s">
        <v>442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439</v>
      </c>
      <c r="DH109" s="989"/>
      <c r="DI109" s="989"/>
      <c r="DJ109" s="989"/>
      <c r="DK109" s="990"/>
      <c r="DL109" s="991" t="s">
        <v>440</v>
      </c>
      <c r="DM109" s="989"/>
      <c r="DN109" s="989"/>
      <c r="DO109" s="989"/>
      <c r="DP109" s="990"/>
      <c r="DQ109" s="991" t="s">
        <v>305</v>
      </c>
      <c r="DR109" s="989"/>
      <c r="DS109" s="989"/>
      <c r="DT109" s="989"/>
      <c r="DU109" s="990"/>
      <c r="DV109" s="991" t="s">
        <v>441</v>
      </c>
      <c r="DW109" s="989"/>
      <c r="DX109" s="989"/>
      <c r="DY109" s="989"/>
      <c r="DZ109" s="1020"/>
    </row>
    <row r="110" spans="1:131" s="248" customFormat="1" ht="26.25" customHeight="1" x14ac:dyDescent="0.2">
      <c r="A110" s="891" t="s">
        <v>443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625240</v>
      </c>
      <c r="AB110" s="982"/>
      <c r="AC110" s="982"/>
      <c r="AD110" s="982"/>
      <c r="AE110" s="983"/>
      <c r="AF110" s="984">
        <v>660331</v>
      </c>
      <c r="AG110" s="982"/>
      <c r="AH110" s="982"/>
      <c r="AI110" s="982"/>
      <c r="AJ110" s="983"/>
      <c r="AK110" s="984">
        <v>394413</v>
      </c>
      <c r="AL110" s="982"/>
      <c r="AM110" s="982"/>
      <c r="AN110" s="982"/>
      <c r="AO110" s="983"/>
      <c r="AP110" s="985">
        <v>11.3</v>
      </c>
      <c r="AQ110" s="986"/>
      <c r="AR110" s="986"/>
      <c r="AS110" s="986"/>
      <c r="AT110" s="987"/>
      <c r="AU110" s="1021" t="s">
        <v>72</v>
      </c>
      <c r="AV110" s="1022"/>
      <c r="AW110" s="1022"/>
      <c r="AX110" s="1022"/>
      <c r="AY110" s="1022"/>
      <c r="AZ110" s="947" t="s">
        <v>444</v>
      </c>
      <c r="BA110" s="892"/>
      <c r="BB110" s="892"/>
      <c r="BC110" s="892"/>
      <c r="BD110" s="892"/>
      <c r="BE110" s="892"/>
      <c r="BF110" s="892"/>
      <c r="BG110" s="892"/>
      <c r="BH110" s="892"/>
      <c r="BI110" s="892"/>
      <c r="BJ110" s="892"/>
      <c r="BK110" s="892"/>
      <c r="BL110" s="892"/>
      <c r="BM110" s="892"/>
      <c r="BN110" s="892"/>
      <c r="BO110" s="892"/>
      <c r="BP110" s="893"/>
      <c r="BQ110" s="948">
        <v>5502654</v>
      </c>
      <c r="BR110" s="929"/>
      <c r="BS110" s="929"/>
      <c r="BT110" s="929"/>
      <c r="BU110" s="929"/>
      <c r="BV110" s="929">
        <v>5332249</v>
      </c>
      <c r="BW110" s="929"/>
      <c r="BX110" s="929"/>
      <c r="BY110" s="929"/>
      <c r="BZ110" s="929"/>
      <c r="CA110" s="929">
        <v>6132393</v>
      </c>
      <c r="CB110" s="929"/>
      <c r="CC110" s="929"/>
      <c r="CD110" s="929"/>
      <c r="CE110" s="929"/>
      <c r="CF110" s="953">
        <v>175.4</v>
      </c>
      <c r="CG110" s="954"/>
      <c r="CH110" s="954"/>
      <c r="CI110" s="954"/>
      <c r="CJ110" s="954"/>
      <c r="CK110" s="1017" t="s">
        <v>445</v>
      </c>
      <c r="CL110" s="903"/>
      <c r="CM110" s="978" t="s">
        <v>446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420</v>
      </c>
      <c r="DH110" s="929"/>
      <c r="DI110" s="929"/>
      <c r="DJ110" s="929"/>
      <c r="DK110" s="929"/>
      <c r="DL110" s="929" t="s">
        <v>447</v>
      </c>
      <c r="DM110" s="929"/>
      <c r="DN110" s="929"/>
      <c r="DO110" s="929"/>
      <c r="DP110" s="929"/>
      <c r="DQ110" s="929" t="s">
        <v>447</v>
      </c>
      <c r="DR110" s="929"/>
      <c r="DS110" s="929"/>
      <c r="DT110" s="929"/>
      <c r="DU110" s="929"/>
      <c r="DV110" s="930" t="s">
        <v>420</v>
      </c>
      <c r="DW110" s="930"/>
      <c r="DX110" s="930"/>
      <c r="DY110" s="930"/>
      <c r="DZ110" s="931"/>
    </row>
    <row r="111" spans="1:131" s="248" customFormat="1" ht="26.25" customHeight="1" x14ac:dyDescent="0.2">
      <c r="A111" s="858" t="s">
        <v>448</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393</v>
      </c>
      <c r="AB111" s="1010"/>
      <c r="AC111" s="1010"/>
      <c r="AD111" s="1010"/>
      <c r="AE111" s="1011"/>
      <c r="AF111" s="1012" t="s">
        <v>393</v>
      </c>
      <c r="AG111" s="1010"/>
      <c r="AH111" s="1010"/>
      <c r="AI111" s="1010"/>
      <c r="AJ111" s="1011"/>
      <c r="AK111" s="1012" t="s">
        <v>393</v>
      </c>
      <c r="AL111" s="1010"/>
      <c r="AM111" s="1010"/>
      <c r="AN111" s="1010"/>
      <c r="AO111" s="1011"/>
      <c r="AP111" s="1013" t="s">
        <v>393</v>
      </c>
      <c r="AQ111" s="1014"/>
      <c r="AR111" s="1014"/>
      <c r="AS111" s="1014"/>
      <c r="AT111" s="1015"/>
      <c r="AU111" s="1023"/>
      <c r="AV111" s="1024"/>
      <c r="AW111" s="1024"/>
      <c r="AX111" s="1024"/>
      <c r="AY111" s="1024"/>
      <c r="AZ111" s="899" t="s">
        <v>449</v>
      </c>
      <c r="BA111" s="834"/>
      <c r="BB111" s="834"/>
      <c r="BC111" s="834"/>
      <c r="BD111" s="834"/>
      <c r="BE111" s="834"/>
      <c r="BF111" s="834"/>
      <c r="BG111" s="834"/>
      <c r="BH111" s="834"/>
      <c r="BI111" s="834"/>
      <c r="BJ111" s="834"/>
      <c r="BK111" s="834"/>
      <c r="BL111" s="834"/>
      <c r="BM111" s="834"/>
      <c r="BN111" s="834"/>
      <c r="BO111" s="834"/>
      <c r="BP111" s="835"/>
      <c r="BQ111" s="900" t="s">
        <v>447</v>
      </c>
      <c r="BR111" s="901"/>
      <c r="BS111" s="901"/>
      <c r="BT111" s="901"/>
      <c r="BU111" s="901"/>
      <c r="BV111" s="901" t="s">
        <v>420</v>
      </c>
      <c r="BW111" s="901"/>
      <c r="BX111" s="901"/>
      <c r="BY111" s="901"/>
      <c r="BZ111" s="901"/>
      <c r="CA111" s="901" t="s">
        <v>393</v>
      </c>
      <c r="CB111" s="901"/>
      <c r="CC111" s="901"/>
      <c r="CD111" s="901"/>
      <c r="CE111" s="901"/>
      <c r="CF111" s="962" t="s">
        <v>420</v>
      </c>
      <c r="CG111" s="963"/>
      <c r="CH111" s="963"/>
      <c r="CI111" s="963"/>
      <c r="CJ111" s="963"/>
      <c r="CK111" s="1018"/>
      <c r="CL111" s="905"/>
      <c r="CM111" s="908" t="s">
        <v>450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420</v>
      </c>
      <c r="DH111" s="901"/>
      <c r="DI111" s="901"/>
      <c r="DJ111" s="901"/>
      <c r="DK111" s="901"/>
      <c r="DL111" s="901" t="s">
        <v>420</v>
      </c>
      <c r="DM111" s="901"/>
      <c r="DN111" s="901"/>
      <c r="DO111" s="901"/>
      <c r="DP111" s="901"/>
      <c r="DQ111" s="901" t="s">
        <v>420</v>
      </c>
      <c r="DR111" s="901"/>
      <c r="DS111" s="901"/>
      <c r="DT111" s="901"/>
      <c r="DU111" s="901"/>
      <c r="DV111" s="878" t="s">
        <v>420</v>
      </c>
      <c r="DW111" s="878"/>
      <c r="DX111" s="878"/>
      <c r="DY111" s="878"/>
      <c r="DZ111" s="879"/>
    </row>
    <row r="112" spans="1:131" s="248" customFormat="1" ht="26.25" customHeight="1" x14ac:dyDescent="0.2">
      <c r="A112" s="1003" t="s">
        <v>451</v>
      </c>
      <c r="B112" s="1004"/>
      <c r="C112" s="834" t="s">
        <v>452</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v>410</v>
      </c>
      <c r="AB112" s="864"/>
      <c r="AC112" s="864"/>
      <c r="AD112" s="864"/>
      <c r="AE112" s="865"/>
      <c r="AF112" s="866">
        <v>410</v>
      </c>
      <c r="AG112" s="864"/>
      <c r="AH112" s="864"/>
      <c r="AI112" s="864"/>
      <c r="AJ112" s="865"/>
      <c r="AK112" s="866">
        <v>410</v>
      </c>
      <c r="AL112" s="864"/>
      <c r="AM112" s="864"/>
      <c r="AN112" s="864"/>
      <c r="AO112" s="865"/>
      <c r="AP112" s="911">
        <v>0</v>
      </c>
      <c r="AQ112" s="912"/>
      <c r="AR112" s="912"/>
      <c r="AS112" s="912"/>
      <c r="AT112" s="913"/>
      <c r="AU112" s="1023"/>
      <c r="AV112" s="1024"/>
      <c r="AW112" s="1024"/>
      <c r="AX112" s="1024"/>
      <c r="AY112" s="1024"/>
      <c r="AZ112" s="899" t="s">
        <v>453</v>
      </c>
      <c r="BA112" s="834"/>
      <c r="BB112" s="834"/>
      <c r="BC112" s="834"/>
      <c r="BD112" s="834"/>
      <c r="BE112" s="834"/>
      <c r="BF112" s="834"/>
      <c r="BG112" s="834"/>
      <c r="BH112" s="834"/>
      <c r="BI112" s="834"/>
      <c r="BJ112" s="834"/>
      <c r="BK112" s="834"/>
      <c r="BL112" s="834"/>
      <c r="BM112" s="834"/>
      <c r="BN112" s="834"/>
      <c r="BO112" s="834"/>
      <c r="BP112" s="835"/>
      <c r="BQ112" s="900">
        <v>3940332</v>
      </c>
      <c r="BR112" s="901"/>
      <c r="BS112" s="901"/>
      <c r="BT112" s="901"/>
      <c r="BU112" s="901"/>
      <c r="BV112" s="901">
        <v>3681385</v>
      </c>
      <c r="BW112" s="901"/>
      <c r="BX112" s="901"/>
      <c r="BY112" s="901"/>
      <c r="BZ112" s="901"/>
      <c r="CA112" s="901">
        <v>3434561</v>
      </c>
      <c r="CB112" s="901"/>
      <c r="CC112" s="901"/>
      <c r="CD112" s="901"/>
      <c r="CE112" s="901"/>
      <c r="CF112" s="962">
        <v>98.3</v>
      </c>
      <c r="CG112" s="963"/>
      <c r="CH112" s="963"/>
      <c r="CI112" s="963"/>
      <c r="CJ112" s="963"/>
      <c r="CK112" s="1018"/>
      <c r="CL112" s="905"/>
      <c r="CM112" s="908" t="s">
        <v>454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420</v>
      </c>
      <c r="DH112" s="901"/>
      <c r="DI112" s="901"/>
      <c r="DJ112" s="901"/>
      <c r="DK112" s="901"/>
      <c r="DL112" s="901" t="s">
        <v>420</v>
      </c>
      <c r="DM112" s="901"/>
      <c r="DN112" s="901"/>
      <c r="DO112" s="901"/>
      <c r="DP112" s="901"/>
      <c r="DQ112" s="901" t="s">
        <v>393</v>
      </c>
      <c r="DR112" s="901"/>
      <c r="DS112" s="901"/>
      <c r="DT112" s="901"/>
      <c r="DU112" s="901"/>
      <c r="DV112" s="878" t="s">
        <v>420</v>
      </c>
      <c r="DW112" s="878"/>
      <c r="DX112" s="878"/>
      <c r="DY112" s="878"/>
      <c r="DZ112" s="879"/>
    </row>
    <row r="113" spans="1:130" s="248" customFormat="1" ht="26.25" customHeight="1" x14ac:dyDescent="0.2">
      <c r="A113" s="1005"/>
      <c r="B113" s="1006"/>
      <c r="C113" s="834" t="s">
        <v>455</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337122</v>
      </c>
      <c r="AB113" s="1010"/>
      <c r="AC113" s="1010"/>
      <c r="AD113" s="1010"/>
      <c r="AE113" s="1011"/>
      <c r="AF113" s="1012">
        <v>329873</v>
      </c>
      <c r="AG113" s="1010"/>
      <c r="AH113" s="1010"/>
      <c r="AI113" s="1010"/>
      <c r="AJ113" s="1011"/>
      <c r="AK113" s="1012">
        <v>314516</v>
      </c>
      <c r="AL113" s="1010"/>
      <c r="AM113" s="1010"/>
      <c r="AN113" s="1010"/>
      <c r="AO113" s="1011"/>
      <c r="AP113" s="1013">
        <v>9</v>
      </c>
      <c r="AQ113" s="1014"/>
      <c r="AR113" s="1014"/>
      <c r="AS113" s="1014"/>
      <c r="AT113" s="1015"/>
      <c r="AU113" s="1023"/>
      <c r="AV113" s="1024"/>
      <c r="AW113" s="1024"/>
      <c r="AX113" s="1024"/>
      <c r="AY113" s="1024"/>
      <c r="AZ113" s="899" t="s">
        <v>456</v>
      </c>
      <c r="BA113" s="834"/>
      <c r="BB113" s="834"/>
      <c r="BC113" s="834"/>
      <c r="BD113" s="834"/>
      <c r="BE113" s="834"/>
      <c r="BF113" s="834"/>
      <c r="BG113" s="834"/>
      <c r="BH113" s="834"/>
      <c r="BI113" s="834"/>
      <c r="BJ113" s="834"/>
      <c r="BK113" s="834"/>
      <c r="BL113" s="834"/>
      <c r="BM113" s="834"/>
      <c r="BN113" s="834"/>
      <c r="BO113" s="834"/>
      <c r="BP113" s="835"/>
      <c r="BQ113" s="900">
        <v>988901</v>
      </c>
      <c r="BR113" s="901"/>
      <c r="BS113" s="901"/>
      <c r="BT113" s="901"/>
      <c r="BU113" s="901"/>
      <c r="BV113" s="901">
        <v>941485</v>
      </c>
      <c r="BW113" s="901"/>
      <c r="BX113" s="901"/>
      <c r="BY113" s="901"/>
      <c r="BZ113" s="901"/>
      <c r="CA113" s="901">
        <v>930865</v>
      </c>
      <c r="CB113" s="901"/>
      <c r="CC113" s="901"/>
      <c r="CD113" s="901"/>
      <c r="CE113" s="901"/>
      <c r="CF113" s="962">
        <v>26.6</v>
      </c>
      <c r="CG113" s="963"/>
      <c r="CH113" s="963"/>
      <c r="CI113" s="963"/>
      <c r="CJ113" s="963"/>
      <c r="CK113" s="1018"/>
      <c r="CL113" s="905"/>
      <c r="CM113" s="908" t="s">
        <v>457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420</v>
      </c>
      <c r="DH113" s="864"/>
      <c r="DI113" s="864"/>
      <c r="DJ113" s="864"/>
      <c r="DK113" s="865"/>
      <c r="DL113" s="866" t="s">
        <v>420</v>
      </c>
      <c r="DM113" s="864"/>
      <c r="DN113" s="864"/>
      <c r="DO113" s="864"/>
      <c r="DP113" s="865"/>
      <c r="DQ113" s="866" t="s">
        <v>420</v>
      </c>
      <c r="DR113" s="864"/>
      <c r="DS113" s="864"/>
      <c r="DT113" s="864"/>
      <c r="DU113" s="865"/>
      <c r="DV113" s="911" t="s">
        <v>420</v>
      </c>
      <c r="DW113" s="912"/>
      <c r="DX113" s="912"/>
      <c r="DY113" s="912"/>
      <c r="DZ113" s="913"/>
    </row>
    <row r="114" spans="1:130" s="248" customFormat="1" ht="26.25" customHeight="1" x14ac:dyDescent="0.2">
      <c r="A114" s="1005"/>
      <c r="B114" s="1006"/>
      <c r="C114" s="834" t="s">
        <v>458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111380</v>
      </c>
      <c r="AB114" s="864"/>
      <c r="AC114" s="864"/>
      <c r="AD114" s="864"/>
      <c r="AE114" s="865"/>
      <c r="AF114" s="866">
        <v>109772</v>
      </c>
      <c r="AG114" s="864"/>
      <c r="AH114" s="864"/>
      <c r="AI114" s="864"/>
      <c r="AJ114" s="865"/>
      <c r="AK114" s="866">
        <v>101933</v>
      </c>
      <c r="AL114" s="864"/>
      <c r="AM114" s="864"/>
      <c r="AN114" s="864"/>
      <c r="AO114" s="865"/>
      <c r="AP114" s="911">
        <v>2.9</v>
      </c>
      <c r="AQ114" s="912"/>
      <c r="AR114" s="912"/>
      <c r="AS114" s="912"/>
      <c r="AT114" s="913"/>
      <c r="AU114" s="1023"/>
      <c r="AV114" s="1024"/>
      <c r="AW114" s="1024"/>
      <c r="AX114" s="1024"/>
      <c r="AY114" s="1024"/>
      <c r="AZ114" s="899" t="s">
        <v>459</v>
      </c>
      <c r="BA114" s="834"/>
      <c r="BB114" s="834"/>
      <c r="BC114" s="834"/>
      <c r="BD114" s="834"/>
      <c r="BE114" s="834"/>
      <c r="BF114" s="834"/>
      <c r="BG114" s="834"/>
      <c r="BH114" s="834"/>
      <c r="BI114" s="834"/>
      <c r="BJ114" s="834"/>
      <c r="BK114" s="834"/>
      <c r="BL114" s="834"/>
      <c r="BM114" s="834"/>
      <c r="BN114" s="834"/>
      <c r="BO114" s="834"/>
      <c r="BP114" s="835"/>
      <c r="BQ114" s="900">
        <v>1328919</v>
      </c>
      <c r="BR114" s="901"/>
      <c r="BS114" s="901"/>
      <c r="BT114" s="901"/>
      <c r="BU114" s="901"/>
      <c r="BV114" s="901">
        <v>1301281</v>
      </c>
      <c r="BW114" s="901"/>
      <c r="BX114" s="901"/>
      <c r="BY114" s="901"/>
      <c r="BZ114" s="901"/>
      <c r="CA114" s="901">
        <v>1371234</v>
      </c>
      <c r="CB114" s="901"/>
      <c r="CC114" s="901"/>
      <c r="CD114" s="901"/>
      <c r="CE114" s="901"/>
      <c r="CF114" s="962">
        <v>39.200000000000003</v>
      </c>
      <c r="CG114" s="963"/>
      <c r="CH114" s="963"/>
      <c r="CI114" s="963"/>
      <c r="CJ114" s="963"/>
      <c r="CK114" s="1018"/>
      <c r="CL114" s="905"/>
      <c r="CM114" s="908" t="s">
        <v>460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420</v>
      </c>
      <c r="DH114" s="864"/>
      <c r="DI114" s="864"/>
      <c r="DJ114" s="864"/>
      <c r="DK114" s="865"/>
      <c r="DL114" s="866" t="s">
        <v>420</v>
      </c>
      <c r="DM114" s="864"/>
      <c r="DN114" s="864"/>
      <c r="DO114" s="864"/>
      <c r="DP114" s="865"/>
      <c r="DQ114" s="866" t="s">
        <v>420</v>
      </c>
      <c r="DR114" s="864"/>
      <c r="DS114" s="864"/>
      <c r="DT114" s="864"/>
      <c r="DU114" s="865"/>
      <c r="DV114" s="911" t="s">
        <v>420</v>
      </c>
      <c r="DW114" s="912"/>
      <c r="DX114" s="912"/>
      <c r="DY114" s="912"/>
      <c r="DZ114" s="913"/>
    </row>
    <row r="115" spans="1:130" s="248" customFormat="1" ht="26.25" customHeight="1" x14ac:dyDescent="0.2">
      <c r="A115" s="1005"/>
      <c r="B115" s="1006"/>
      <c r="C115" s="834" t="s">
        <v>461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420</v>
      </c>
      <c r="AB115" s="1010"/>
      <c r="AC115" s="1010"/>
      <c r="AD115" s="1010"/>
      <c r="AE115" s="1011"/>
      <c r="AF115" s="1012" t="s">
        <v>420</v>
      </c>
      <c r="AG115" s="1010"/>
      <c r="AH115" s="1010"/>
      <c r="AI115" s="1010"/>
      <c r="AJ115" s="1011"/>
      <c r="AK115" s="1012" t="s">
        <v>420</v>
      </c>
      <c r="AL115" s="1010"/>
      <c r="AM115" s="1010"/>
      <c r="AN115" s="1010"/>
      <c r="AO115" s="1011"/>
      <c r="AP115" s="1013" t="s">
        <v>420</v>
      </c>
      <c r="AQ115" s="1014"/>
      <c r="AR115" s="1014"/>
      <c r="AS115" s="1014"/>
      <c r="AT115" s="1015"/>
      <c r="AU115" s="1023"/>
      <c r="AV115" s="1024"/>
      <c r="AW115" s="1024"/>
      <c r="AX115" s="1024"/>
      <c r="AY115" s="1024"/>
      <c r="AZ115" s="899" t="s">
        <v>462</v>
      </c>
      <c r="BA115" s="834"/>
      <c r="BB115" s="834"/>
      <c r="BC115" s="834"/>
      <c r="BD115" s="834"/>
      <c r="BE115" s="834"/>
      <c r="BF115" s="834"/>
      <c r="BG115" s="834"/>
      <c r="BH115" s="834"/>
      <c r="BI115" s="834"/>
      <c r="BJ115" s="834"/>
      <c r="BK115" s="834"/>
      <c r="BL115" s="834"/>
      <c r="BM115" s="834"/>
      <c r="BN115" s="834"/>
      <c r="BO115" s="834"/>
      <c r="BP115" s="835"/>
      <c r="BQ115" s="900">
        <v>2658</v>
      </c>
      <c r="BR115" s="901"/>
      <c r="BS115" s="901"/>
      <c r="BT115" s="901"/>
      <c r="BU115" s="901"/>
      <c r="BV115" s="901">
        <v>5434</v>
      </c>
      <c r="BW115" s="901"/>
      <c r="BX115" s="901"/>
      <c r="BY115" s="901"/>
      <c r="BZ115" s="901"/>
      <c r="CA115" s="901">
        <v>4321</v>
      </c>
      <c r="CB115" s="901"/>
      <c r="CC115" s="901"/>
      <c r="CD115" s="901"/>
      <c r="CE115" s="901"/>
      <c r="CF115" s="962">
        <v>0.1</v>
      </c>
      <c r="CG115" s="963"/>
      <c r="CH115" s="963"/>
      <c r="CI115" s="963"/>
      <c r="CJ115" s="963"/>
      <c r="CK115" s="1018"/>
      <c r="CL115" s="905"/>
      <c r="CM115" s="899" t="s">
        <v>463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420</v>
      </c>
      <c r="DH115" s="864"/>
      <c r="DI115" s="864"/>
      <c r="DJ115" s="864"/>
      <c r="DK115" s="865"/>
      <c r="DL115" s="866" t="s">
        <v>420</v>
      </c>
      <c r="DM115" s="864"/>
      <c r="DN115" s="864"/>
      <c r="DO115" s="864"/>
      <c r="DP115" s="865"/>
      <c r="DQ115" s="866" t="s">
        <v>420</v>
      </c>
      <c r="DR115" s="864"/>
      <c r="DS115" s="864"/>
      <c r="DT115" s="864"/>
      <c r="DU115" s="865"/>
      <c r="DV115" s="911" t="s">
        <v>393</v>
      </c>
      <c r="DW115" s="912"/>
      <c r="DX115" s="912"/>
      <c r="DY115" s="912"/>
      <c r="DZ115" s="913"/>
    </row>
    <row r="116" spans="1:130" s="248" customFormat="1" ht="26.25" customHeight="1" x14ac:dyDescent="0.2">
      <c r="A116" s="1007"/>
      <c r="B116" s="1008"/>
      <c r="C116" s="967" t="s">
        <v>464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67</v>
      </c>
      <c r="AB116" s="864"/>
      <c r="AC116" s="864"/>
      <c r="AD116" s="864"/>
      <c r="AE116" s="865"/>
      <c r="AF116" s="866">
        <v>22</v>
      </c>
      <c r="AG116" s="864"/>
      <c r="AH116" s="864"/>
      <c r="AI116" s="864"/>
      <c r="AJ116" s="865"/>
      <c r="AK116" s="866">
        <v>187</v>
      </c>
      <c r="AL116" s="864"/>
      <c r="AM116" s="864"/>
      <c r="AN116" s="864"/>
      <c r="AO116" s="865"/>
      <c r="AP116" s="911">
        <v>0</v>
      </c>
      <c r="AQ116" s="912"/>
      <c r="AR116" s="912"/>
      <c r="AS116" s="912"/>
      <c r="AT116" s="913"/>
      <c r="AU116" s="1023"/>
      <c r="AV116" s="1024"/>
      <c r="AW116" s="1024"/>
      <c r="AX116" s="1024"/>
      <c r="AY116" s="1024"/>
      <c r="AZ116" s="950" t="s">
        <v>465</v>
      </c>
      <c r="BA116" s="951"/>
      <c r="BB116" s="951"/>
      <c r="BC116" s="951"/>
      <c r="BD116" s="951"/>
      <c r="BE116" s="951"/>
      <c r="BF116" s="951"/>
      <c r="BG116" s="951"/>
      <c r="BH116" s="951"/>
      <c r="BI116" s="951"/>
      <c r="BJ116" s="951"/>
      <c r="BK116" s="951"/>
      <c r="BL116" s="951"/>
      <c r="BM116" s="951"/>
      <c r="BN116" s="951"/>
      <c r="BO116" s="951"/>
      <c r="BP116" s="952"/>
      <c r="BQ116" s="900" t="s">
        <v>420</v>
      </c>
      <c r="BR116" s="901"/>
      <c r="BS116" s="901"/>
      <c r="BT116" s="901"/>
      <c r="BU116" s="901"/>
      <c r="BV116" s="901" t="s">
        <v>420</v>
      </c>
      <c r="BW116" s="901"/>
      <c r="BX116" s="901"/>
      <c r="BY116" s="901"/>
      <c r="BZ116" s="901"/>
      <c r="CA116" s="901" t="s">
        <v>420</v>
      </c>
      <c r="CB116" s="901"/>
      <c r="CC116" s="901"/>
      <c r="CD116" s="901"/>
      <c r="CE116" s="901"/>
      <c r="CF116" s="962" t="s">
        <v>420</v>
      </c>
      <c r="CG116" s="963"/>
      <c r="CH116" s="963"/>
      <c r="CI116" s="963"/>
      <c r="CJ116" s="963"/>
      <c r="CK116" s="1018"/>
      <c r="CL116" s="905"/>
      <c r="CM116" s="908" t="s">
        <v>466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420</v>
      </c>
      <c r="DH116" s="864"/>
      <c r="DI116" s="864"/>
      <c r="DJ116" s="864"/>
      <c r="DK116" s="865"/>
      <c r="DL116" s="866" t="s">
        <v>420</v>
      </c>
      <c r="DM116" s="864"/>
      <c r="DN116" s="864"/>
      <c r="DO116" s="864"/>
      <c r="DP116" s="865"/>
      <c r="DQ116" s="866" t="s">
        <v>420</v>
      </c>
      <c r="DR116" s="864"/>
      <c r="DS116" s="864"/>
      <c r="DT116" s="864"/>
      <c r="DU116" s="865"/>
      <c r="DV116" s="911" t="s">
        <v>420</v>
      </c>
      <c r="DW116" s="912"/>
      <c r="DX116" s="912"/>
      <c r="DY116" s="912"/>
      <c r="DZ116" s="913"/>
    </row>
    <row r="117" spans="1:130" s="248" customFormat="1" ht="26.25" customHeight="1" x14ac:dyDescent="0.2">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467</v>
      </c>
      <c r="Z117" s="990"/>
      <c r="AA117" s="995">
        <v>1074219</v>
      </c>
      <c r="AB117" s="996"/>
      <c r="AC117" s="996"/>
      <c r="AD117" s="996"/>
      <c r="AE117" s="997"/>
      <c r="AF117" s="998">
        <v>1100408</v>
      </c>
      <c r="AG117" s="996"/>
      <c r="AH117" s="996"/>
      <c r="AI117" s="996"/>
      <c r="AJ117" s="997"/>
      <c r="AK117" s="998">
        <v>811459</v>
      </c>
      <c r="AL117" s="996"/>
      <c r="AM117" s="996"/>
      <c r="AN117" s="996"/>
      <c r="AO117" s="997"/>
      <c r="AP117" s="999"/>
      <c r="AQ117" s="1000"/>
      <c r="AR117" s="1000"/>
      <c r="AS117" s="1000"/>
      <c r="AT117" s="1001"/>
      <c r="AU117" s="1023"/>
      <c r="AV117" s="1024"/>
      <c r="AW117" s="1024"/>
      <c r="AX117" s="1024"/>
      <c r="AY117" s="1024"/>
      <c r="AZ117" s="950" t="s">
        <v>468</v>
      </c>
      <c r="BA117" s="951"/>
      <c r="BB117" s="951"/>
      <c r="BC117" s="951"/>
      <c r="BD117" s="951"/>
      <c r="BE117" s="951"/>
      <c r="BF117" s="951"/>
      <c r="BG117" s="951"/>
      <c r="BH117" s="951"/>
      <c r="BI117" s="951"/>
      <c r="BJ117" s="951"/>
      <c r="BK117" s="951"/>
      <c r="BL117" s="951"/>
      <c r="BM117" s="951"/>
      <c r="BN117" s="951"/>
      <c r="BO117" s="951"/>
      <c r="BP117" s="952"/>
      <c r="BQ117" s="900" t="s">
        <v>469</v>
      </c>
      <c r="BR117" s="901"/>
      <c r="BS117" s="901"/>
      <c r="BT117" s="901"/>
      <c r="BU117" s="901"/>
      <c r="BV117" s="901" t="s">
        <v>470</v>
      </c>
      <c r="BW117" s="901"/>
      <c r="BX117" s="901"/>
      <c r="BY117" s="901"/>
      <c r="BZ117" s="901"/>
      <c r="CA117" s="901" t="s">
        <v>393</v>
      </c>
      <c r="CB117" s="901"/>
      <c r="CC117" s="901"/>
      <c r="CD117" s="901"/>
      <c r="CE117" s="901"/>
      <c r="CF117" s="962" t="s">
        <v>393</v>
      </c>
      <c r="CG117" s="963"/>
      <c r="CH117" s="963"/>
      <c r="CI117" s="963"/>
      <c r="CJ117" s="963"/>
      <c r="CK117" s="1018"/>
      <c r="CL117" s="905"/>
      <c r="CM117" s="908" t="s">
        <v>471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393</v>
      </c>
      <c r="DH117" s="864"/>
      <c r="DI117" s="864"/>
      <c r="DJ117" s="864"/>
      <c r="DK117" s="865"/>
      <c r="DL117" s="866" t="s">
        <v>447</v>
      </c>
      <c r="DM117" s="864"/>
      <c r="DN117" s="864"/>
      <c r="DO117" s="864"/>
      <c r="DP117" s="865"/>
      <c r="DQ117" s="866" t="s">
        <v>447</v>
      </c>
      <c r="DR117" s="864"/>
      <c r="DS117" s="864"/>
      <c r="DT117" s="864"/>
      <c r="DU117" s="865"/>
      <c r="DV117" s="911" t="s">
        <v>469</v>
      </c>
      <c r="DW117" s="912"/>
      <c r="DX117" s="912"/>
      <c r="DY117" s="912"/>
      <c r="DZ117" s="913"/>
    </row>
    <row r="118" spans="1:130" s="248" customFormat="1" ht="26.25" customHeight="1" x14ac:dyDescent="0.2">
      <c r="A118" s="988" t="s">
        <v>442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439</v>
      </c>
      <c r="AB118" s="989"/>
      <c r="AC118" s="989"/>
      <c r="AD118" s="989"/>
      <c r="AE118" s="990"/>
      <c r="AF118" s="991" t="s">
        <v>440</v>
      </c>
      <c r="AG118" s="989"/>
      <c r="AH118" s="989"/>
      <c r="AI118" s="989"/>
      <c r="AJ118" s="990"/>
      <c r="AK118" s="991" t="s">
        <v>305</v>
      </c>
      <c r="AL118" s="989"/>
      <c r="AM118" s="989"/>
      <c r="AN118" s="989"/>
      <c r="AO118" s="990"/>
      <c r="AP118" s="992" t="s">
        <v>441</v>
      </c>
      <c r="AQ118" s="993"/>
      <c r="AR118" s="993"/>
      <c r="AS118" s="993"/>
      <c r="AT118" s="994"/>
      <c r="AU118" s="1023"/>
      <c r="AV118" s="1024"/>
      <c r="AW118" s="1024"/>
      <c r="AX118" s="1024"/>
      <c r="AY118" s="1024"/>
      <c r="AZ118" s="966" t="s">
        <v>472</v>
      </c>
      <c r="BA118" s="967"/>
      <c r="BB118" s="967"/>
      <c r="BC118" s="967"/>
      <c r="BD118" s="967"/>
      <c r="BE118" s="967"/>
      <c r="BF118" s="967"/>
      <c r="BG118" s="967"/>
      <c r="BH118" s="967"/>
      <c r="BI118" s="967"/>
      <c r="BJ118" s="967"/>
      <c r="BK118" s="967"/>
      <c r="BL118" s="967"/>
      <c r="BM118" s="967"/>
      <c r="BN118" s="967"/>
      <c r="BO118" s="967"/>
      <c r="BP118" s="968"/>
      <c r="BQ118" s="969">
        <v>64298</v>
      </c>
      <c r="BR118" s="932"/>
      <c r="BS118" s="932"/>
      <c r="BT118" s="932"/>
      <c r="BU118" s="932"/>
      <c r="BV118" s="932">
        <v>48860</v>
      </c>
      <c r="BW118" s="932"/>
      <c r="BX118" s="932"/>
      <c r="BY118" s="932"/>
      <c r="BZ118" s="932"/>
      <c r="CA118" s="932" t="s">
        <v>447</v>
      </c>
      <c r="CB118" s="932"/>
      <c r="CC118" s="932"/>
      <c r="CD118" s="932"/>
      <c r="CE118" s="932"/>
      <c r="CF118" s="962" t="s">
        <v>473</v>
      </c>
      <c r="CG118" s="963"/>
      <c r="CH118" s="963"/>
      <c r="CI118" s="963"/>
      <c r="CJ118" s="963"/>
      <c r="CK118" s="1018"/>
      <c r="CL118" s="905"/>
      <c r="CM118" s="908" t="s">
        <v>474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447</v>
      </c>
      <c r="DH118" s="864"/>
      <c r="DI118" s="864"/>
      <c r="DJ118" s="864"/>
      <c r="DK118" s="865"/>
      <c r="DL118" s="866" t="s">
        <v>473</v>
      </c>
      <c r="DM118" s="864"/>
      <c r="DN118" s="864"/>
      <c r="DO118" s="864"/>
      <c r="DP118" s="865"/>
      <c r="DQ118" s="866" t="s">
        <v>447</v>
      </c>
      <c r="DR118" s="864"/>
      <c r="DS118" s="864"/>
      <c r="DT118" s="864"/>
      <c r="DU118" s="865"/>
      <c r="DV118" s="911" t="s">
        <v>473</v>
      </c>
      <c r="DW118" s="912"/>
      <c r="DX118" s="912"/>
      <c r="DY118" s="912"/>
      <c r="DZ118" s="913"/>
    </row>
    <row r="119" spans="1:130" s="248" customFormat="1" ht="26.25" customHeight="1" x14ac:dyDescent="0.2">
      <c r="A119" s="902" t="s">
        <v>445</v>
      </c>
      <c r="B119" s="903"/>
      <c r="C119" s="978" t="s">
        <v>446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447</v>
      </c>
      <c r="AB119" s="982"/>
      <c r="AC119" s="982"/>
      <c r="AD119" s="982"/>
      <c r="AE119" s="983"/>
      <c r="AF119" s="984" t="s">
        <v>469</v>
      </c>
      <c r="AG119" s="982"/>
      <c r="AH119" s="982"/>
      <c r="AI119" s="982"/>
      <c r="AJ119" s="983"/>
      <c r="AK119" s="984" t="s">
        <v>447</v>
      </c>
      <c r="AL119" s="982"/>
      <c r="AM119" s="982"/>
      <c r="AN119" s="982"/>
      <c r="AO119" s="983"/>
      <c r="AP119" s="985" t="s">
        <v>473</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475</v>
      </c>
      <c r="BP119" s="965"/>
      <c r="BQ119" s="969">
        <v>11827762</v>
      </c>
      <c r="BR119" s="932"/>
      <c r="BS119" s="932"/>
      <c r="BT119" s="932"/>
      <c r="BU119" s="932"/>
      <c r="BV119" s="932">
        <v>11310694</v>
      </c>
      <c r="BW119" s="932"/>
      <c r="BX119" s="932"/>
      <c r="BY119" s="932"/>
      <c r="BZ119" s="932"/>
      <c r="CA119" s="932">
        <v>11873374</v>
      </c>
      <c r="CB119" s="932"/>
      <c r="CC119" s="932"/>
      <c r="CD119" s="932"/>
      <c r="CE119" s="932"/>
      <c r="CF119" s="830"/>
      <c r="CG119" s="831"/>
      <c r="CH119" s="831"/>
      <c r="CI119" s="831"/>
      <c r="CJ119" s="921"/>
      <c r="CK119" s="1019"/>
      <c r="CL119" s="907"/>
      <c r="CM119" s="925" t="s">
        <v>476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393</v>
      </c>
      <c r="DH119" s="847"/>
      <c r="DI119" s="847"/>
      <c r="DJ119" s="847"/>
      <c r="DK119" s="848"/>
      <c r="DL119" s="849" t="s">
        <v>393</v>
      </c>
      <c r="DM119" s="847"/>
      <c r="DN119" s="847"/>
      <c r="DO119" s="847"/>
      <c r="DP119" s="848"/>
      <c r="DQ119" s="849" t="s">
        <v>469</v>
      </c>
      <c r="DR119" s="847"/>
      <c r="DS119" s="847"/>
      <c r="DT119" s="847"/>
      <c r="DU119" s="848"/>
      <c r="DV119" s="935" t="s">
        <v>393</v>
      </c>
      <c r="DW119" s="936"/>
      <c r="DX119" s="936"/>
      <c r="DY119" s="936"/>
      <c r="DZ119" s="937"/>
    </row>
    <row r="120" spans="1:130" s="248" customFormat="1" ht="26.25" customHeight="1" x14ac:dyDescent="0.2">
      <c r="A120" s="904"/>
      <c r="B120" s="905"/>
      <c r="C120" s="908" t="s">
        <v>450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473</v>
      </c>
      <c r="AB120" s="864"/>
      <c r="AC120" s="864"/>
      <c r="AD120" s="864"/>
      <c r="AE120" s="865"/>
      <c r="AF120" s="866" t="s">
        <v>447</v>
      </c>
      <c r="AG120" s="864"/>
      <c r="AH120" s="864"/>
      <c r="AI120" s="864"/>
      <c r="AJ120" s="865"/>
      <c r="AK120" s="866" t="s">
        <v>473</v>
      </c>
      <c r="AL120" s="864"/>
      <c r="AM120" s="864"/>
      <c r="AN120" s="864"/>
      <c r="AO120" s="865"/>
      <c r="AP120" s="911" t="s">
        <v>447</v>
      </c>
      <c r="AQ120" s="912"/>
      <c r="AR120" s="912"/>
      <c r="AS120" s="912"/>
      <c r="AT120" s="913"/>
      <c r="AU120" s="970" t="s">
        <v>477</v>
      </c>
      <c r="AV120" s="971"/>
      <c r="AW120" s="971"/>
      <c r="AX120" s="971"/>
      <c r="AY120" s="972"/>
      <c r="AZ120" s="947" t="s">
        <v>478</v>
      </c>
      <c r="BA120" s="892"/>
      <c r="BB120" s="892"/>
      <c r="BC120" s="892"/>
      <c r="BD120" s="892"/>
      <c r="BE120" s="892"/>
      <c r="BF120" s="892"/>
      <c r="BG120" s="892"/>
      <c r="BH120" s="892"/>
      <c r="BI120" s="892"/>
      <c r="BJ120" s="892"/>
      <c r="BK120" s="892"/>
      <c r="BL120" s="892"/>
      <c r="BM120" s="892"/>
      <c r="BN120" s="892"/>
      <c r="BO120" s="892"/>
      <c r="BP120" s="893"/>
      <c r="BQ120" s="948">
        <v>2314185</v>
      </c>
      <c r="BR120" s="929"/>
      <c r="BS120" s="929"/>
      <c r="BT120" s="929"/>
      <c r="BU120" s="929"/>
      <c r="BV120" s="929">
        <v>2744094</v>
      </c>
      <c r="BW120" s="929"/>
      <c r="BX120" s="929"/>
      <c r="BY120" s="929"/>
      <c r="BZ120" s="929"/>
      <c r="CA120" s="929">
        <v>2999079</v>
      </c>
      <c r="CB120" s="929"/>
      <c r="CC120" s="929"/>
      <c r="CD120" s="929"/>
      <c r="CE120" s="929"/>
      <c r="CF120" s="953">
        <v>85.8</v>
      </c>
      <c r="CG120" s="954"/>
      <c r="CH120" s="954"/>
      <c r="CI120" s="954"/>
      <c r="CJ120" s="954"/>
      <c r="CK120" s="955" t="s">
        <v>479</v>
      </c>
      <c r="CL120" s="939"/>
      <c r="CM120" s="939"/>
      <c r="CN120" s="939"/>
      <c r="CO120" s="940"/>
      <c r="CP120" s="959" t="s">
        <v>480</v>
      </c>
      <c r="CQ120" s="960"/>
      <c r="CR120" s="960"/>
      <c r="CS120" s="960"/>
      <c r="CT120" s="960"/>
      <c r="CU120" s="960"/>
      <c r="CV120" s="960"/>
      <c r="CW120" s="960"/>
      <c r="CX120" s="960"/>
      <c r="CY120" s="960"/>
      <c r="CZ120" s="960"/>
      <c r="DA120" s="960"/>
      <c r="DB120" s="960"/>
      <c r="DC120" s="960"/>
      <c r="DD120" s="960"/>
      <c r="DE120" s="960"/>
      <c r="DF120" s="961"/>
      <c r="DG120" s="948">
        <v>3079743</v>
      </c>
      <c r="DH120" s="929"/>
      <c r="DI120" s="929"/>
      <c r="DJ120" s="929"/>
      <c r="DK120" s="929"/>
      <c r="DL120" s="929">
        <v>2868073</v>
      </c>
      <c r="DM120" s="929"/>
      <c r="DN120" s="929"/>
      <c r="DO120" s="929"/>
      <c r="DP120" s="929"/>
      <c r="DQ120" s="929">
        <v>2644153</v>
      </c>
      <c r="DR120" s="929"/>
      <c r="DS120" s="929"/>
      <c r="DT120" s="929"/>
      <c r="DU120" s="929"/>
      <c r="DV120" s="930">
        <v>75.599999999999994</v>
      </c>
      <c r="DW120" s="930"/>
      <c r="DX120" s="930"/>
      <c r="DY120" s="930"/>
      <c r="DZ120" s="931"/>
    </row>
    <row r="121" spans="1:130" s="248" customFormat="1" ht="26.25" customHeight="1" x14ac:dyDescent="0.2">
      <c r="A121" s="904"/>
      <c r="B121" s="905"/>
      <c r="C121" s="950" t="s">
        <v>481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482</v>
      </c>
      <c r="AB121" s="864"/>
      <c r="AC121" s="864"/>
      <c r="AD121" s="864"/>
      <c r="AE121" s="865"/>
      <c r="AF121" s="866" t="s">
        <v>482</v>
      </c>
      <c r="AG121" s="864"/>
      <c r="AH121" s="864"/>
      <c r="AI121" s="864"/>
      <c r="AJ121" s="865"/>
      <c r="AK121" s="866" t="s">
        <v>483</v>
      </c>
      <c r="AL121" s="864"/>
      <c r="AM121" s="864"/>
      <c r="AN121" s="864"/>
      <c r="AO121" s="865"/>
      <c r="AP121" s="911" t="s">
        <v>393</v>
      </c>
      <c r="AQ121" s="912"/>
      <c r="AR121" s="912"/>
      <c r="AS121" s="912"/>
      <c r="AT121" s="913"/>
      <c r="AU121" s="973"/>
      <c r="AV121" s="974"/>
      <c r="AW121" s="974"/>
      <c r="AX121" s="974"/>
      <c r="AY121" s="975"/>
      <c r="AZ121" s="899" t="s">
        <v>484</v>
      </c>
      <c r="BA121" s="834"/>
      <c r="BB121" s="834"/>
      <c r="BC121" s="834"/>
      <c r="BD121" s="834"/>
      <c r="BE121" s="834"/>
      <c r="BF121" s="834"/>
      <c r="BG121" s="834"/>
      <c r="BH121" s="834"/>
      <c r="BI121" s="834"/>
      <c r="BJ121" s="834"/>
      <c r="BK121" s="834"/>
      <c r="BL121" s="834"/>
      <c r="BM121" s="834"/>
      <c r="BN121" s="834"/>
      <c r="BO121" s="834"/>
      <c r="BP121" s="835"/>
      <c r="BQ121" s="900">
        <v>431056</v>
      </c>
      <c r="BR121" s="901"/>
      <c r="BS121" s="901"/>
      <c r="BT121" s="901"/>
      <c r="BU121" s="901"/>
      <c r="BV121" s="901">
        <v>173100</v>
      </c>
      <c r="BW121" s="901"/>
      <c r="BX121" s="901"/>
      <c r="BY121" s="901"/>
      <c r="BZ121" s="901"/>
      <c r="CA121" s="901">
        <v>214100</v>
      </c>
      <c r="CB121" s="901"/>
      <c r="CC121" s="901"/>
      <c r="CD121" s="901"/>
      <c r="CE121" s="901"/>
      <c r="CF121" s="962">
        <v>6.1</v>
      </c>
      <c r="CG121" s="963"/>
      <c r="CH121" s="963"/>
      <c r="CI121" s="963"/>
      <c r="CJ121" s="963"/>
      <c r="CK121" s="956"/>
      <c r="CL121" s="942"/>
      <c r="CM121" s="942"/>
      <c r="CN121" s="942"/>
      <c r="CO121" s="943"/>
      <c r="CP121" s="922" t="s">
        <v>485</v>
      </c>
      <c r="CQ121" s="923"/>
      <c r="CR121" s="923"/>
      <c r="CS121" s="923"/>
      <c r="CT121" s="923"/>
      <c r="CU121" s="923"/>
      <c r="CV121" s="923"/>
      <c r="CW121" s="923"/>
      <c r="CX121" s="923"/>
      <c r="CY121" s="923"/>
      <c r="CZ121" s="923"/>
      <c r="DA121" s="923"/>
      <c r="DB121" s="923"/>
      <c r="DC121" s="923"/>
      <c r="DD121" s="923"/>
      <c r="DE121" s="923"/>
      <c r="DF121" s="924"/>
      <c r="DG121" s="900">
        <v>524319</v>
      </c>
      <c r="DH121" s="901"/>
      <c r="DI121" s="901"/>
      <c r="DJ121" s="901"/>
      <c r="DK121" s="901"/>
      <c r="DL121" s="901">
        <v>478942</v>
      </c>
      <c r="DM121" s="901"/>
      <c r="DN121" s="901"/>
      <c r="DO121" s="901"/>
      <c r="DP121" s="901"/>
      <c r="DQ121" s="901">
        <v>441875</v>
      </c>
      <c r="DR121" s="901"/>
      <c r="DS121" s="901"/>
      <c r="DT121" s="901"/>
      <c r="DU121" s="901"/>
      <c r="DV121" s="878">
        <v>12.6</v>
      </c>
      <c r="DW121" s="878"/>
      <c r="DX121" s="878"/>
      <c r="DY121" s="878"/>
      <c r="DZ121" s="879"/>
    </row>
    <row r="122" spans="1:130" s="248" customFormat="1" ht="26.25" customHeight="1" x14ac:dyDescent="0.2">
      <c r="A122" s="904"/>
      <c r="B122" s="905"/>
      <c r="C122" s="908" t="s">
        <v>460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393</v>
      </c>
      <c r="AB122" s="864"/>
      <c r="AC122" s="864"/>
      <c r="AD122" s="864"/>
      <c r="AE122" s="865"/>
      <c r="AF122" s="866" t="s">
        <v>486</v>
      </c>
      <c r="AG122" s="864"/>
      <c r="AH122" s="864"/>
      <c r="AI122" s="864"/>
      <c r="AJ122" s="865"/>
      <c r="AK122" s="866" t="s">
        <v>447</v>
      </c>
      <c r="AL122" s="864"/>
      <c r="AM122" s="864"/>
      <c r="AN122" s="864"/>
      <c r="AO122" s="865"/>
      <c r="AP122" s="911" t="s">
        <v>473</v>
      </c>
      <c r="AQ122" s="912"/>
      <c r="AR122" s="912"/>
      <c r="AS122" s="912"/>
      <c r="AT122" s="913"/>
      <c r="AU122" s="973"/>
      <c r="AV122" s="974"/>
      <c r="AW122" s="974"/>
      <c r="AX122" s="974"/>
      <c r="AY122" s="975"/>
      <c r="AZ122" s="966" t="s">
        <v>487</v>
      </c>
      <c r="BA122" s="967"/>
      <c r="BB122" s="967"/>
      <c r="BC122" s="967"/>
      <c r="BD122" s="967"/>
      <c r="BE122" s="967"/>
      <c r="BF122" s="967"/>
      <c r="BG122" s="967"/>
      <c r="BH122" s="967"/>
      <c r="BI122" s="967"/>
      <c r="BJ122" s="967"/>
      <c r="BK122" s="967"/>
      <c r="BL122" s="967"/>
      <c r="BM122" s="967"/>
      <c r="BN122" s="967"/>
      <c r="BO122" s="967"/>
      <c r="BP122" s="968"/>
      <c r="BQ122" s="969">
        <v>6092603</v>
      </c>
      <c r="BR122" s="932"/>
      <c r="BS122" s="932"/>
      <c r="BT122" s="932"/>
      <c r="BU122" s="932"/>
      <c r="BV122" s="932">
        <v>5945652</v>
      </c>
      <c r="BW122" s="932"/>
      <c r="BX122" s="932"/>
      <c r="BY122" s="932"/>
      <c r="BZ122" s="932"/>
      <c r="CA122" s="932">
        <v>5442467</v>
      </c>
      <c r="CB122" s="932"/>
      <c r="CC122" s="932"/>
      <c r="CD122" s="932"/>
      <c r="CE122" s="932"/>
      <c r="CF122" s="933">
        <v>155.69999999999999</v>
      </c>
      <c r="CG122" s="934"/>
      <c r="CH122" s="934"/>
      <c r="CI122" s="934"/>
      <c r="CJ122" s="934"/>
      <c r="CK122" s="956"/>
      <c r="CL122" s="942"/>
      <c r="CM122" s="942"/>
      <c r="CN122" s="942"/>
      <c r="CO122" s="943"/>
      <c r="CP122" s="922" t="s">
        <v>488</v>
      </c>
      <c r="CQ122" s="923"/>
      <c r="CR122" s="923"/>
      <c r="CS122" s="923"/>
      <c r="CT122" s="923"/>
      <c r="CU122" s="923"/>
      <c r="CV122" s="923"/>
      <c r="CW122" s="923"/>
      <c r="CX122" s="923"/>
      <c r="CY122" s="923"/>
      <c r="CZ122" s="923"/>
      <c r="DA122" s="923"/>
      <c r="DB122" s="923"/>
      <c r="DC122" s="923"/>
      <c r="DD122" s="923"/>
      <c r="DE122" s="923"/>
      <c r="DF122" s="924"/>
      <c r="DG122" s="900">
        <v>244611</v>
      </c>
      <c r="DH122" s="901"/>
      <c r="DI122" s="901"/>
      <c r="DJ122" s="901"/>
      <c r="DK122" s="901"/>
      <c r="DL122" s="901">
        <v>238491</v>
      </c>
      <c r="DM122" s="901"/>
      <c r="DN122" s="901"/>
      <c r="DO122" s="901"/>
      <c r="DP122" s="901"/>
      <c r="DQ122" s="901">
        <v>247107</v>
      </c>
      <c r="DR122" s="901"/>
      <c r="DS122" s="901"/>
      <c r="DT122" s="901"/>
      <c r="DU122" s="901"/>
      <c r="DV122" s="878">
        <v>7.1</v>
      </c>
      <c r="DW122" s="878"/>
      <c r="DX122" s="878"/>
      <c r="DY122" s="878"/>
      <c r="DZ122" s="879"/>
    </row>
    <row r="123" spans="1:130" s="248" customFormat="1" ht="26.25" customHeight="1" x14ac:dyDescent="0.2">
      <c r="A123" s="904"/>
      <c r="B123" s="905"/>
      <c r="C123" s="908" t="s">
        <v>466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447</v>
      </c>
      <c r="AB123" s="864"/>
      <c r="AC123" s="864"/>
      <c r="AD123" s="864"/>
      <c r="AE123" s="865"/>
      <c r="AF123" s="866" t="s">
        <v>482</v>
      </c>
      <c r="AG123" s="864"/>
      <c r="AH123" s="864"/>
      <c r="AI123" s="864"/>
      <c r="AJ123" s="865"/>
      <c r="AK123" s="866" t="s">
        <v>486</v>
      </c>
      <c r="AL123" s="864"/>
      <c r="AM123" s="864"/>
      <c r="AN123" s="864"/>
      <c r="AO123" s="865"/>
      <c r="AP123" s="911" t="s">
        <v>489</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490</v>
      </c>
      <c r="BP123" s="965"/>
      <c r="BQ123" s="919">
        <v>8837844</v>
      </c>
      <c r="BR123" s="920"/>
      <c r="BS123" s="920"/>
      <c r="BT123" s="920"/>
      <c r="BU123" s="920"/>
      <c r="BV123" s="920">
        <v>8862846</v>
      </c>
      <c r="BW123" s="920"/>
      <c r="BX123" s="920"/>
      <c r="BY123" s="920"/>
      <c r="BZ123" s="920"/>
      <c r="CA123" s="920">
        <v>8655646</v>
      </c>
      <c r="CB123" s="920"/>
      <c r="CC123" s="920"/>
      <c r="CD123" s="920"/>
      <c r="CE123" s="920"/>
      <c r="CF123" s="830"/>
      <c r="CG123" s="831"/>
      <c r="CH123" s="831"/>
      <c r="CI123" s="831"/>
      <c r="CJ123" s="921"/>
      <c r="CK123" s="956"/>
      <c r="CL123" s="942"/>
      <c r="CM123" s="942"/>
      <c r="CN123" s="942"/>
      <c r="CO123" s="943"/>
      <c r="CP123" s="922" t="s">
        <v>408</v>
      </c>
      <c r="CQ123" s="923"/>
      <c r="CR123" s="923"/>
      <c r="CS123" s="923"/>
      <c r="CT123" s="923"/>
      <c r="CU123" s="923"/>
      <c r="CV123" s="923"/>
      <c r="CW123" s="923"/>
      <c r="CX123" s="923"/>
      <c r="CY123" s="923"/>
      <c r="CZ123" s="923"/>
      <c r="DA123" s="923"/>
      <c r="DB123" s="923"/>
      <c r="DC123" s="923"/>
      <c r="DD123" s="923"/>
      <c r="DE123" s="923"/>
      <c r="DF123" s="924"/>
      <c r="DG123" s="863">
        <v>91659</v>
      </c>
      <c r="DH123" s="864"/>
      <c r="DI123" s="864"/>
      <c r="DJ123" s="864"/>
      <c r="DK123" s="865"/>
      <c r="DL123" s="866">
        <v>95879</v>
      </c>
      <c r="DM123" s="864"/>
      <c r="DN123" s="864"/>
      <c r="DO123" s="864"/>
      <c r="DP123" s="865"/>
      <c r="DQ123" s="866">
        <v>101426</v>
      </c>
      <c r="DR123" s="864"/>
      <c r="DS123" s="864"/>
      <c r="DT123" s="864"/>
      <c r="DU123" s="865"/>
      <c r="DV123" s="911">
        <v>2.9</v>
      </c>
      <c r="DW123" s="912"/>
      <c r="DX123" s="912"/>
      <c r="DY123" s="912"/>
      <c r="DZ123" s="913"/>
    </row>
    <row r="124" spans="1:130" s="248" customFormat="1" ht="26.25" customHeight="1" thickBot="1" x14ac:dyDescent="0.25">
      <c r="A124" s="904"/>
      <c r="B124" s="905"/>
      <c r="C124" s="908" t="s">
        <v>471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447</v>
      </c>
      <c r="AB124" s="864"/>
      <c r="AC124" s="864"/>
      <c r="AD124" s="864"/>
      <c r="AE124" s="865"/>
      <c r="AF124" s="866" t="s">
        <v>473</v>
      </c>
      <c r="AG124" s="864"/>
      <c r="AH124" s="864"/>
      <c r="AI124" s="864"/>
      <c r="AJ124" s="865"/>
      <c r="AK124" s="866" t="s">
        <v>447</v>
      </c>
      <c r="AL124" s="864"/>
      <c r="AM124" s="864"/>
      <c r="AN124" s="864"/>
      <c r="AO124" s="865"/>
      <c r="AP124" s="911" t="s">
        <v>447</v>
      </c>
      <c r="AQ124" s="912"/>
      <c r="AR124" s="912"/>
      <c r="AS124" s="912"/>
      <c r="AT124" s="913"/>
      <c r="AU124" s="914" t="s">
        <v>491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90.5</v>
      </c>
      <c r="BR124" s="918"/>
      <c r="BS124" s="918"/>
      <c r="BT124" s="918"/>
      <c r="BU124" s="918"/>
      <c r="BV124" s="918">
        <v>74.400000000000006</v>
      </c>
      <c r="BW124" s="918"/>
      <c r="BX124" s="918"/>
      <c r="BY124" s="918"/>
      <c r="BZ124" s="918"/>
      <c r="CA124" s="918">
        <v>92</v>
      </c>
      <c r="CB124" s="918"/>
      <c r="CC124" s="918"/>
      <c r="CD124" s="918"/>
      <c r="CE124" s="918"/>
      <c r="CF124" s="808"/>
      <c r="CG124" s="809"/>
      <c r="CH124" s="809"/>
      <c r="CI124" s="809"/>
      <c r="CJ124" s="949"/>
      <c r="CK124" s="957"/>
      <c r="CL124" s="957"/>
      <c r="CM124" s="957"/>
      <c r="CN124" s="957"/>
      <c r="CO124" s="958"/>
      <c r="CP124" s="922" t="s">
        <v>492</v>
      </c>
      <c r="CQ124" s="923"/>
      <c r="CR124" s="923"/>
      <c r="CS124" s="923"/>
      <c r="CT124" s="923"/>
      <c r="CU124" s="923"/>
      <c r="CV124" s="923"/>
      <c r="CW124" s="923"/>
      <c r="CX124" s="923"/>
      <c r="CY124" s="923"/>
      <c r="CZ124" s="923"/>
      <c r="DA124" s="923"/>
      <c r="DB124" s="923"/>
      <c r="DC124" s="923"/>
      <c r="DD124" s="923"/>
      <c r="DE124" s="923"/>
      <c r="DF124" s="924"/>
      <c r="DG124" s="846" t="s">
        <v>486</v>
      </c>
      <c r="DH124" s="847"/>
      <c r="DI124" s="847"/>
      <c r="DJ124" s="847"/>
      <c r="DK124" s="848"/>
      <c r="DL124" s="849" t="s">
        <v>473</v>
      </c>
      <c r="DM124" s="847"/>
      <c r="DN124" s="847"/>
      <c r="DO124" s="847"/>
      <c r="DP124" s="848"/>
      <c r="DQ124" s="849" t="s">
        <v>393</v>
      </c>
      <c r="DR124" s="847"/>
      <c r="DS124" s="847"/>
      <c r="DT124" s="847"/>
      <c r="DU124" s="848"/>
      <c r="DV124" s="935" t="s">
        <v>393</v>
      </c>
      <c r="DW124" s="936"/>
      <c r="DX124" s="936"/>
      <c r="DY124" s="936"/>
      <c r="DZ124" s="937"/>
    </row>
    <row r="125" spans="1:130" s="248" customFormat="1" ht="26.25" customHeight="1" x14ac:dyDescent="0.2">
      <c r="A125" s="904"/>
      <c r="B125" s="905"/>
      <c r="C125" s="908" t="s">
        <v>474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447</v>
      </c>
      <c r="AB125" s="864"/>
      <c r="AC125" s="864"/>
      <c r="AD125" s="864"/>
      <c r="AE125" s="865"/>
      <c r="AF125" s="866" t="s">
        <v>447</v>
      </c>
      <c r="AG125" s="864"/>
      <c r="AH125" s="864"/>
      <c r="AI125" s="864"/>
      <c r="AJ125" s="865"/>
      <c r="AK125" s="866" t="s">
        <v>447</v>
      </c>
      <c r="AL125" s="864"/>
      <c r="AM125" s="864"/>
      <c r="AN125" s="864"/>
      <c r="AO125" s="865"/>
      <c r="AP125" s="911" t="s">
        <v>393</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493</v>
      </c>
      <c r="CL125" s="939"/>
      <c r="CM125" s="939"/>
      <c r="CN125" s="939"/>
      <c r="CO125" s="940"/>
      <c r="CP125" s="947" t="s">
        <v>494</v>
      </c>
      <c r="CQ125" s="892"/>
      <c r="CR125" s="892"/>
      <c r="CS125" s="892"/>
      <c r="CT125" s="892"/>
      <c r="CU125" s="892"/>
      <c r="CV125" s="892"/>
      <c r="CW125" s="892"/>
      <c r="CX125" s="892"/>
      <c r="CY125" s="892"/>
      <c r="CZ125" s="892"/>
      <c r="DA125" s="892"/>
      <c r="DB125" s="892"/>
      <c r="DC125" s="892"/>
      <c r="DD125" s="892"/>
      <c r="DE125" s="892"/>
      <c r="DF125" s="893"/>
      <c r="DG125" s="948" t="s">
        <v>393</v>
      </c>
      <c r="DH125" s="929"/>
      <c r="DI125" s="929"/>
      <c r="DJ125" s="929"/>
      <c r="DK125" s="929"/>
      <c r="DL125" s="929" t="s">
        <v>393</v>
      </c>
      <c r="DM125" s="929"/>
      <c r="DN125" s="929"/>
      <c r="DO125" s="929"/>
      <c r="DP125" s="929"/>
      <c r="DQ125" s="929" t="s">
        <v>393</v>
      </c>
      <c r="DR125" s="929"/>
      <c r="DS125" s="929"/>
      <c r="DT125" s="929"/>
      <c r="DU125" s="929"/>
      <c r="DV125" s="930" t="s">
        <v>447</v>
      </c>
      <c r="DW125" s="930"/>
      <c r="DX125" s="930"/>
      <c r="DY125" s="930"/>
      <c r="DZ125" s="931"/>
    </row>
    <row r="126" spans="1:130" s="248" customFormat="1" ht="26.25" customHeight="1" thickBot="1" x14ac:dyDescent="0.25">
      <c r="A126" s="904"/>
      <c r="B126" s="905"/>
      <c r="C126" s="908" t="s">
        <v>476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473</v>
      </c>
      <c r="AB126" s="864"/>
      <c r="AC126" s="864"/>
      <c r="AD126" s="864"/>
      <c r="AE126" s="865"/>
      <c r="AF126" s="866" t="s">
        <v>447</v>
      </c>
      <c r="AG126" s="864"/>
      <c r="AH126" s="864"/>
      <c r="AI126" s="864"/>
      <c r="AJ126" s="865"/>
      <c r="AK126" s="866" t="s">
        <v>473</v>
      </c>
      <c r="AL126" s="864"/>
      <c r="AM126" s="864"/>
      <c r="AN126" s="864"/>
      <c r="AO126" s="865"/>
      <c r="AP126" s="911" t="s">
        <v>447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495</v>
      </c>
      <c r="CQ126" s="834"/>
      <c r="CR126" s="834"/>
      <c r="CS126" s="834"/>
      <c r="CT126" s="834"/>
      <c r="CU126" s="834"/>
      <c r="CV126" s="834"/>
      <c r="CW126" s="834"/>
      <c r="CX126" s="834"/>
      <c r="CY126" s="834"/>
      <c r="CZ126" s="834"/>
      <c r="DA126" s="834"/>
      <c r="DB126" s="834"/>
      <c r="DC126" s="834"/>
      <c r="DD126" s="834"/>
      <c r="DE126" s="834"/>
      <c r="DF126" s="835"/>
      <c r="DG126" s="900" t="s">
        <v>447</v>
      </c>
      <c r="DH126" s="901"/>
      <c r="DI126" s="901"/>
      <c r="DJ126" s="901"/>
      <c r="DK126" s="901"/>
      <c r="DL126" s="901" t="s">
        <v>486</v>
      </c>
      <c r="DM126" s="901"/>
      <c r="DN126" s="901"/>
      <c r="DO126" s="901"/>
      <c r="DP126" s="901"/>
      <c r="DQ126" s="901" t="s">
        <v>486</v>
      </c>
      <c r="DR126" s="901"/>
      <c r="DS126" s="901"/>
      <c r="DT126" s="901"/>
      <c r="DU126" s="901"/>
      <c r="DV126" s="878" t="s">
        <v>447</v>
      </c>
      <c r="DW126" s="878"/>
      <c r="DX126" s="878"/>
      <c r="DY126" s="878"/>
      <c r="DZ126" s="879"/>
    </row>
    <row r="127" spans="1:130" s="248" customFormat="1" ht="26.25" customHeight="1" x14ac:dyDescent="0.2">
      <c r="A127" s="906"/>
      <c r="B127" s="907"/>
      <c r="C127" s="925" t="s">
        <v>496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447</v>
      </c>
      <c r="AB127" s="864"/>
      <c r="AC127" s="864"/>
      <c r="AD127" s="864"/>
      <c r="AE127" s="865"/>
      <c r="AF127" s="866" t="s">
        <v>482</v>
      </c>
      <c r="AG127" s="864"/>
      <c r="AH127" s="864"/>
      <c r="AI127" s="864"/>
      <c r="AJ127" s="865"/>
      <c r="AK127" s="866" t="s">
        <v>447</v>
      </c>
      <c r="AL127" s="864"/>
      <c r="AM127" s="864"/>
      <c r="AN127" s="864"/>
      <c r="AO127" s="865"/>
      <c r="AP127" s="911" t="s">
        <v>483</v>
      </c>
      <c r="AQ127" s="912"/>
      <c r="AR127" s="912"/>
      <c r="AS127" s="912"/>
      <c r="AT127" s="913"/>
      <c r="AU127" s="284"/>
      <c r="AV127" s="284"/>
      <c r="AW127" s="284"/>
      <c r="AX127" s="928" t="s">
        <v>497</v>
      </c>
      <c r="AY127" s="896"/>
      <c r="AZ127" s="896"/>
      <c r="BA127" s="896"/>
      <c r="BB127" s="896"/>
      <c r="BC127" s="896"/>
      <c r="BD127" s="896"/>
      <c r="BE127" s="897"/>
      <c r="BF127" s="895" t="s">
        <v>498</v>
      </c>
      <c r="BG127" s="896"/>
      <c r="BH127" s="896"/>
      <c r="BI127" s="896"/>
      <c r="BJ127" s="896"/>
      <c r="BK127" s="896"/>
      <c r="BL127" s="897"/>
      <c r="BM127" s="895" t="s">
        <v>499</v>
      </c>
      <c r="BN127" s="896"/>
      <c r="BO127" s="896"/>
      <c r="BP127" s="896"/>
      <c r="BQ127" s="896"/>
      <c r="BR127" s="896"/>
      <c r="BS127" s="897"/>
      <c r="BT127" s="895" t="s">
        <v>500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501</v>
      </c>
      <c r="CQ127" s="834"/>
      <c r="CR127" s="834"/>
      <c r="CS127" s="834"/>
      <c r="CT127" s="834"/>
      <c r="CU127" s="834"/>
      <c r="CV127" s="834"/>
      <c r="CW127" s="834"/>
      <c r="CX127" s="834"/>
      <c r="CY127" s="834"/>
      <c r="CZ127" s="834"/>
      <c r="DA127" s="834"/>
      <c r="DB127" s="834"/>
      <c r="DC127" s="834"/>
      <c r="DD127" s="834"/>
      <c r="DE127" s="834"/>
      <c r="DF127" s="835"/>
      <c r="DG127" s="900" t="s">
        <v>393</v>
      </c>
      <c r="DH127" s="901"/>
      <c r="DI127" s="901"/>
      <c r="DJ127" s="901"/>
      <c r="DK127" s="901"/>
      <c r="DL127" s="901" t="s">
        <v>393</v>
      </c>
      <c r="DM127" s="901"/>
      <c r="DN127" s="901"/>
      <c r="DO127" s="901"/>
      <c r="DP127" s="901"/>
      <c r="DQ127" s="901" t="s">
        <v>473</v>
      </c>
      <c r="DR127" s="901"/>
      <c r="DS127" s="901"/>
      <c r="DT127" s="901"/>
      <c r="DU127" s="901"/>
      <c r="DV127" s="878" t="s">
        <v>473</v>
      </c>
      <c r="DW127" s="878"/>
      <c r="DX127" s="878"/>
      <c r="DY127" s="878"/>
      <c r="DZ127" s="879"/>
    </row>
    <row r="128" spans="1:130" s="248" customFormat="1" ht="26.25" customHeight="1" thickBot="1" x14ac:dyDescent="0.25">
      <c r="A128" s="880" t="s">
        <v>502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503</v>
      </c>
      <c r="X128" s="882"/>
      <c r="Y128" s="882"/>
      <c r="Z128" s="883"/>
      <c r="AA128" s="884">
        <v>249156</v>
      </c>
      <c r="AB128" s="885"/>
      <c r="AC128" s="885"/>
      <c r="AD128" s="885"/>
      <c r="AE128" s="886"/>
      <c r="AF128" s="887">
        <v>239830</v>
      </c>
      <c r="AG128" s="885"/>
      <c r="AH128" s="885"/>
      <c r="AI128" s="885"/>
      <c r="AJ128" s="886"/>
      <c r="AK128" s="887">
        <v>582</v>
      </c>
      <c r="AL128" s="885"/>
      <c r="AM128" s="885"/>
      <c r="AN128" s="885"/>
      <c r="AO128" s="886"/>
      <c r="AP128" s="888"/>
      <c r="AQ128" s="889"/>
      <c r="AR128" s="889"/>
      <c r="AS128" s="889"/>
      <c r="AT128" s="890"/>
      <c r="AU128" s="284"/>
      <c r="AV128" s="284"/>
      <c r="AW128" s="284"/>
      <c r="AX128" s="891" t="s">
        <v>504</v>
      </c>
      <c r="AY128" s="892"/>
      <c r="AZ128" s="892"/>
      <c r="BA128" s="892"/>
      <c r="BB128" s="892"/>
      <c r="BC128" s="892"/>
      <c r="BD128" s="892"/>
      <c r="BE128" s="893"/>
      <c r="BF128" s="870" t="s">
        <v>447</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505</v>
      </c>
      <c r="CQ128" s="812"/>
      <c r="CR128" s="812"/>
      <c r="CS128" s="812"/>
      <c r="CT128" s="812"/>
      <c r="CU128" s="812"/>
      <c r="CV128" s="812"/>
      <c r="CW128" s="812"/>
      <c r="CX128" s="812"/>
      <c r="CY128" s="812"/>
      <c r="CZ128" s="812"/>
      <c r="DA128" s="812"/>
      <c r="DB128" s="812"/>
      <c r="DC128" s="812"/>
      <c r="DD128" s="812"/>
      <c r="DE128" s="812"/>
      <c r="DF128" s="813"/>
      <c r="DG128" s="874">
        <v>2658</v>
      </c>
      <c r="DH128" s="875"/>
      <c r="DI128" s="875"/>
      <c r="DJ128" s="875"/>
      <c r="DK128" s="875"/>
      <c r="DL128" s="875">
        <v>5434</v>
      </c>
      <c r="DM128" s="875"/>
      <c r="DN128" s="875"/>
      <c r="DO128" s="875"/>
      <c r="DP128" s="875"/>
      <c r="DQ128" s="875">
        <v>4321</v>
      </c>
      <c r="DR128" s="875"/>
      <c r="DS128" s="875"/>
      <c r="DT128" s="875"/>
      <c r="DU128" s="875"/>
      <c r="DV128" s="876">
        <v>0.1</v>
      </c>
      <c r="DW128" s="876"/>
      <c r="DX128" s="876"/>
      <c r="DY128" s="876"/>
      <c r="DZ128" s="877"/>
    </row>
    <row r="129" spans="1:131" s="248" customFormat="1" ht="26.25" customHeight="1" x14ac:dyDescent="0.2">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506</v>
      </c>
      <c r="X129" s="861"/>
      <c r="Y129" s="861"/>
      <c r="Z129" s="862"/>
      <c r="AA129" s="863">
        <v>3838301</v>
      </c>
      <c r="AB129" s="864"/>
      <c r="AC129" s="864"/>
      <c r="AD129" s="864"/>
      <c r="AE129" s="865"/>
      <c r="AF129" s="866">
        <v>3825828</v>
      </c>
      <c r="AG129" s="864"/>
      <c r="AH129" s="864"/>
      <c r="AI129" s="864"/>
      <c r="AJ129" s="865"/>
      <c r="AK129" s="866">
        <v>4027631</v>
      </c>
      <c r="AL129" s="864"/>
      <c r="AM129" s="864"/>
      <c r="AN129" s="864"/>
      <c r="AO129" s="865"/>
      <c r="AP129" s="867"/>
      <c r="AQ129" s="868"/>
      <c r="AR129" s="868"/>
      <c r="AS129" s="868"/>
      <c r="AT129" s="869"/>
      <c r="AU129" s="286"/>
      <c r="AV129" s="286"/>
      <c r="AW129" s="286"/>
      <c r="AX129" s="833" t="s">
        <v>507</v>
      </c>
      <c r="AY129" s="834"/>
      <c r="AZ129" s="834"/>
      <c r="BA129" s="834"/>
      <c r="BB129" s="834"/>
      <c r="BC129" s="834"/>
      <c r="BD129" s="834"/>
      <c r="BE129" s="835"/>
      <c r="BF129" s="853" t="s">
        <v>473</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508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509</v>
      </c>
      <c r="X130" s="861"/>
      <c r="Y130" s="861"/>
      <c r="Z130" s="862"/>
      <c r="AA130" s="863">
        <v>537676</v>
      </c>
      <c r="AB130" s="864"/>
      <c r="AC130" s="864"/>
      <c r="AD130" s="864"/>
      <c r="AE130" s="865"/>
      <c r="AF130" s="866">
        <v>538320</v>
      </c>
      <c r="AG130" s="864"/>
      <c r="AH130" s="864"/>
      <c r="AI130" s="864"/>
      <c r="AJ130" s="865"/>
      <c r="AK130" s="866">
        <v>532200</v>
      </c>
      <c r="AL130" s="864"/>
      <c r="AM130" s="864"/>
      <c r="AN130" s="864"/>
      <c r="AO130" s="865"/>
      <c r="AP130" s="867"/>
      <c r="AQ130" s="868"/>
      <c r="AR130" s="868"/>
      <c r="AS130" s="868"/>
      <c r="AT130" s="869"/>
      <c r="AU130" s="286"/>
      <c r="AV130" s="286"/>
      <c r="AW130" s="286"/>
      <c r="AX130" s="833" t="s">
        <v>510</v>
      </c>
      <c r="AY130" s="834"/>
      <c r="AZ130" s="834"/>
      <c r="BA130" s="834"/>
      <c r="BB130" s="834"/>
      <c r="BC130" s="834"/>
      <c r="BD130" s="834"/>
      <c r="BE130" s="835"/>
      <c r="BF130" s="836">
        <v>8.8000000000000007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511</v>
      </c>
      <c r="X131" s="844"/>
      <c r="Y131" s="844"/>
      <c r="Z131" s="845"/>
      <c r="AA131" s="846">
        <v>3300625</v>
      </c>
      <c r="AB131" s="847"/>
      <c r="AC131" s="847"/>
      <c r="AD131" s="847"/>
      <c r="AE131" s="848"/>
      <c r="AF131" s="849">
        <v>3287508</v>
      </c>
      <c r="AG131" s="847"/>
      <c r="AH131" s="847"/>
      <c r="AI131" s="847"/>
      <c r="AJ131" s="848"/>
      <c r="AK131" s="849">
        <v>3495431</v>
      </c>
      <c r="AL131" s="847"/>
      <c r="AM131" s="847"/>
      <c r="AN131" s="847"/>
      <c r="AO131" s="848"/>
      <c r="AP131" s="850"/>
      <c r="AQ131" s="851"/>
      <c r="AR131" s="851"/>
      <c r="AS131" s="851"/>
      <c r="AT131" s="852"/>
      <c r="AU131" s="286"/>
      <c r="AV131" s="286"/>
      <c r="AW131" s="286"/>
      <c r="AX131" s="811" t="s">
        <v>512</v>
      </c>
      <c r="AY131" s="812"/>
      <c r="AZ131" s="812"/>
      <c r="BA131" s="812"/>
      <c r="BB131" s="812"/>
      <c r="BC131" s="812"/>
      <c r="BD131" s="812"/>
      <c r="BE131" s="813"/>
      <c r="BF131" s="814">
        <v>92</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513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514</v>
      </c>
      <c r="W132" s="824"/>
      <c r="X132" s="824"/>
      <c r="Y132" s="824"/>
      <c r="Z132" s="825"/>
      <c r="AA132" s="826">
        <v>8.7070479079999998</v>
      </c>
      <c r="AB132" s="827"/>
      <c r="AC132" s="827"/>
      <c r="AD132" s="827"/>
      <c r="AE132" s="828"/>
      <c r="AF132" s="829">
        <v>9.8025008610000004</v>
      </c>
      <c r="AG132" s="827"/>
      <c r="AH132" s="827"/>
      <c r="AI132" s="827"/>
      <c r="AJ132" s="828"/>
      <c r="AK132" s="829">
        <v>7.9726076700000004</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515</v>
      </c>
      <c r="W133" s="803"/>
      <c r="X133" s="803"/>
      <c r="Y133" s="803"/>
      <c r="Z133" s="804"/>
      <c r="AA133" s="805">
        <v>9.1</v>
      </c>
      <c r="AB133" s="806"/>
      <c r="AC133" s="806"/>
      <c r="AD133" s="806"/>
      <c r="AE133" s="807"/>
      <c r="AF133" s="805">
        <v>9.1999999999999993</v>
      </c>
      <c r="AG133" s="806"/>
      <c r="AH133" s="806"/>
      <c r="AI133" s="806"/>
      <c r="AJ133" s="807"/>
      <c r="AK133" s="805">
        <v>8.8000000000000007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3TtqTgZABri0My5zbll5R1gmpLrJT7RHiCOSoy3vHhYS7+fqXyIr8tFeLgDoQVGXotkeTEtstOvVaaC0ZqlabQ==" saltValue="xFnMTDQ3FAXkITAcrB5mA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516</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8kLsmGn7WzhpfzACiL/64qEQp8q4hFiZCGtertvuLdK9fHGB8b1GEeoUAwn7ThOCDhwGg/F9EA3+SRWS9vxqDQ==" saltValue="h52X0ldvB7mgO1kliYH0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NCfOEtgNrME/RlzWr74+I/JekTPEIwQ/xEweTa7vSh14HfK2CXCcZBmRrHTaq83Msr95/zlFijFPT92jeYmxcw==" saltValue="iIpldiybFlGA2oOVZC5PBA=="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519</v>
      </c>
      <c r="AP7" s="305"/>
      <c r="AQ7" s="306" t="s">
        <v>520</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521</v>
      </c>
      <c r="AQ8" s="312" t="s">
        <v>522</v>
      </c>
      <c r="AR8" s="313" t="s">
        <v>523</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524</v>
      </c>
      <c r="AL9" s="1228"/>
      <c r="AM9" s="1228"/>
      <c r="AN9" s="1229"/>
      <c r="AO9" s="314">
        <v>1575230</v>
      </c>
      <c r="AP9" s="314">
        <v>169708</v>
      </c>
      <c r="AQ9" s="315">
        <v>133274</v>
      </c>
      <c r="AR9" s="316">
        <v>27.3</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525</v>
      </c>
      <c r="AL10" s="1228"/>
      <c r="AM10" s="1228"/>
      <c r="AN10" s="1229"/>
      <c r="AO10" s="317">
        <v>180183</v>
      </c>
      <c r="AP10" s="317">
        <v>19412</v>
      </c>
      <c r="AQ10" s="318">
        <v>18858</v>
      </c>
      <c r="AR10" s="319">
        <v>2.9</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526</v>
      </c>
      <c r="AL11" s="1228"/>
      <c r="AM11" s="1228"/>
      <c r="AN11" s="1229"/>
      <c r="AO11" s="317">
        <v>68820</v>
      </c>
      <c r="AP11" s="317">
        <v>7414</v>
      </c>
      <c r="AQ11" s="318">
        <v>1196</v>
      </c>
      <c r="AR11" s="319">
        <v>519.9</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527</v>
      </c>
      <c r="AL12" s="1228"/>
      <c r="AM12" s="1228"/>
      <c r="AN12" s="1229"/>
      <c r="AO12" s="317" t="s">
        <v>528</v>
      </c>
      <c r="AP12" s="317" t="s">
        <v>528</v>
      </c>
      <c r="AQ12" s="318" t="s">
        <v>528</v>
      </c>
      <c r="AR12" s="319" t="s">
        <v>528</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529</v>
      </c>
      <c r="AL13" s="1228"/>
      <c r="AM13" s="1228"/>
      <c r="AN13" s="1229"/>
      <c r="AO13" s="317">
        <v>35855</v>
      </c>
      <c r="AP13" s="317">
        <v>3863</v>
      </c>
      <c r="AQ13" s="318">
        <v>5360</v>
      </c>
      <c r="AR13" s="319">
        <v>-27.9</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530</v>
      </c>
      <c r="AL14" s="1228"/>
      <c r="AM14" s="1228"/>
      <c r="AN14" s="1229"/>
      <c r="AO14" s="317">
        <v>29166</v>
      </c>
      <c r="AP14" s="317">
        <v>3142</v>
      </c>
      <c r="AQ14" s="318">
        <v>2713</v>
      </c>
      <c r="AR14" s="319">
        <v>15.8</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531</v>
      </c>
      <c r="AL15" s="1231"/>
      <c r="AM15" s="1231"/>
      <c r="AN15" s="1232"/>
      <c r="AO15" s="317">
        <v>-124971</v>
      </c>
      <c r="AP15" s="317">
        <v>-13464</v>
      </c>
      <c r="AQ15" s="318">
        <v>-11837</v>
      </c>
      <c r="AR15" s="319">
        <v>13.7</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1764283</v>
      </c>
      <c r="AP16" s="317">
        <v>190076</v>
      </c>
      <c r="AQ16" s="318">
        <v>149564</v>
      </c>
      <c r="AR16" s="319">
        <v>27.1</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536</v>
      </c>
      <c r="AL21" s="1234"/>
      <c r="AM21" s="1234"/>
      <c r="AN21" s="1235"/>
      <c r="AO21" s="330">
        <v>17.670000000000002</v>
      </c>
      <c r="AP21" s="331">
        <v>13.76</v>
      </c>
      <c r="AQ21" s="332">
        <v>3.91</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537</v>
      </c>
      <c r="AL22" s="1234"/>
      <c r="AM22" s="1234"/>
      <c r="AN22" s="1235"/>
      <c r="AO22" s="335">
        <v>93</v>
      </c>
      <c r="AP22" s="336">
        <v>95.5</v>
      </c>
      <c r="AQ22" s="337">
        <v>-2.5</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519</v>
      </c>
      <c r="AP30" s="305"/>
      <c r="AQ30" s="306" t="s">
        <v>520</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521</v>
      </c>
      <c r="AQ31" s="312" t="s">
        <v>522</v>
      </c>
      <c r="AR31" s="313" t="s">
        <v>523</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541</v>
      </c>
      <c r="AL32" s="1217"/>
      <c r="AM32" s="1217"/>
      <c r="AN32" s="1218"/>
      <c r="AO32" s="345">
        <v>394413</v>
      </c>
      <c r="AP32" s="345">
        <v>42492</v>
      </c>
      <c r="AQ32" s="346">
        <v>71500</v>
      </c>
      <c r="AR32" s="347">
        <v>-40.6</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542</v>
      </c>
      <c r="AL33" s="1217"/>
      <c r="AM33" s="1217"/>
      <c r="AN33" s="1218"/>
      <c r="AO33" s="345" t="s">
        <v>528</v>
      </c>
      <c r="AP33" s="345" t="s">
        <v>528</v>
      </c>
      <c r="AQ33" s="346" t="s">
        <v>528</v>
      </c>
      <c r="AR33" s="347" t="s">
        <v>528</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543</v>
      </c>
      <c r="AL34" s="1217"/>
      <c r="AM34" s="1217"/>
      <c r="AN34" s="1218"/>
      <c r="AO34" s="345">
        <v>410</v>
      </c>
      <c r="AP34" s="345">
        <v>44</v>
      </c>
      <c r="AQ34" s="346">
        <v>1</v>
      </c>
      <c r="AR34" s="347">
        <v>4300</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544</v>
      </c>
      <c r="AL35" s="1217"/>
      <c r="AM35" s="1217"/>
      <c r="AN35" s="1218"/>
      <c r="AO35" s="345">
        <v>314516</v>
      </c>
      <c r="AP35" s="345">
        <v>33885</v>
      </c>
      <c r="AQ35" s="346">
        <v>19534</v>
      </c>
      <c r="AR35" s="347">
        <v>73.5</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545</v>
      </c>
      <c r="AL36" s="1217"/>
      <c r="AM36" s="1217"/>
      <c r="AN36" s="1218"/>
      <c r="AO36" s="345">
        <v>101933</v>
      </c>
      <c r="AP36" s="345">
        <v>10982</v>
      </c>
      <c r="AQ36" s="346">
        <v>5450</v>
      </c>
      <c r="AR36" s="347">
        <v>101.5</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546</v>
      </c>
      <c r="AL37" s="1217"/>
      <c r="AM37" s="1217"/>
      <c r="AN37" s="1218"/>
      <c r="AO37" s="345" t="s">
        <v>528</v>
      </c>
      <c r="AP37" s="345" t="s">
        <v>528</v>
      </c>
      <c r="AQ37" s="346">
        <v>1039</v>
      </c>
      <c r="AR37" s="347" t="s">
        <v>528</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547</v>
      </c>
      <c r="AL38" s="1214"/>
      <c r="AM38" s="1214"/>
      <c r="AN38" s="1215"/>
      <c r="AO38" s="348">
        <v>187</v>
      </c>
      <c r="AP38" s="348">
        <v>20</v>
      </c>
      <c r="AQ38" s="349">
        <v>9</v>
      </c>
      <c r="AR38" s="337">
        <v>122.2</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548</v>
      </c>
      <c r="AL39" s="1214"/>
      <c r="AM39" s="1214"/>
      <c r="AN39" s="1215"/>
      <c r="AO39" s="345">
        <v>-582</v>
      </c>
      <c r="AP39" s="345">
        <v>-63</v>
      </c>
      <c r="AQ39" s="346">
        <v>-2217</v>
      </c>
      <c r="AR39" s="347">
        <v>-97.2</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549</v>
      </c>
      <c r="AL40" s="1217"/>
      <c r="AM40" s="1217"/>
      <c r="AN40" s="1218"/>
      <c r="AO40" s="345">
        <v>-532200</v>
      </c>
      <c r="AP40" s="345">
        <v>-57337</v>
      </c>
      <c r="AQ40" s="346">
        <v>-63826</v>
      </c>
      <c r="AR40" s="347">
        <v>-10.199999999999999</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278677</v>
      </c>
      <c r="AP41" s="345">
        <v>30023</v>
      </c>
      <c r="AQ41" s="346">
        <v>31490</v>
      </c>
      <c r="AR41" s="347">
        <v>-4.7</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519</v>
      </c>
      <c r="AN49" s="1224" t="s">
        <v>553</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554</v>
      </c>
      <c r="AO50" s="362" t="s">
        <v>555</v>
      </c>
      <c r="AP50" s="363" t="s">
        <v>556</v>
      </c>
      <c r="AQ50" s="364" t="s">
        <v>557</v>
      </c>
      <c r="AR50" s="365" t="s">
        <v>558</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3705026</v>
      </c>
      <c r="AN51" s="367">
        <v>375497</v>
      </c>
      <c r="AO51" s="368">
        <v>40.1</v>
      </c>
      <c r="AP51" s="369">
        <v>119882</v>
      </c>
      <c r="AQ51" s="370">
        <v>9.1</v>
      </c>
      <c r="AR51" s="371">
        <v>31</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2272182</v>
      </c>
      <c r="AN52" s="375">
        <v>230281</v>
      </c>
      <c r="AO52" s="376">
        <v>7.4</v>
      </c>
      <c r="AP52" s="377">
        <v>66481</v>
      </c>
      <c r="AQ52" s="378">
        <v>6</v>
      </c>
      <c r="AR52" s="379">
        <v>1.4</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2248943</v>
      </c>
      <c r="AN53" s="367">
        <v>231611</v>
      </c>
      <c r="AO53" s="368">
        <v>-38.299999999999997</v>
      </c>
      <c r="AP53" s="369">
        <v>116162</v>
      </c>
      <c r="AQ53" s="370">
        <v>-3.1</v>
      </c>
      <c r="AR53" s="371">
        <v>-35.200000000000003</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1281473</v>
      </c>
      <c r="AN54" s="375">
        <v>131975</v>
      </c>
      <c r="AO54" s="376">
        <v>-42.7</v>
      </c>
      <c r="AP54" s="377">
        <v>61562</v>
      </c>
      <c r="AQ54" s="378">
        <v>-7.4</v>
      </c>
      <c r="AR54" s="379">
        <v>-35.299999999999997</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1588220</v>
      </c>
      <c r="AN55" s="367">
        <v>165802</v>
      </c>
      <c r="AO55" s="368">
        <v>-28.4</v>
      </c>
      <c r="AP55" s="369">
        <v>121449</v>
      </c>
      <c r="AQ55" s="370">
        <v>4.5999999999999996</v>
      </c>
      <c r="AR55" s="371">
        <v>-33</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914768</v>
      </c>
      <c r="AN56" s="375">
        <v>95497</v>
      </c>
      <c r="AO56" s="376">
        <v>-27.6</v>
      </c>
      <c r="AP56" s="377">
        <v>62922</v>
      </c>
      <c r="AQ56" s="378">
        <v>2.2000000000000002</v>
      </c>
      <c r="AR56" s="379">
        <v>-29.8</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2479092</v>
      </c>
      <c r="AN57" s="367">
        <v>265257</v>
      </c>
      <c r="AO57" s="368">
        <v>60</v>
      </c>
      <c r="AP57" s="369">
        <v>145139</v>
      </c>
      <c r="AQ57" s="370">
        <v>19.5</v>
      </c>
      <c r="AR57" s="371">
        <v>40.5</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1236941</v>
      </c>
      <c r="AN58" s="375">
        <v>132350</v>
      </c>
      <c r="AO58" s="376">
        <v>38.6</v>
      </c>
      <c r="AP58" s="377">
        <v>83762</v>
      </c>
      <c r="AQ58" s="378">
        <v>33.1</v>
      </c>
      <c r="AR58" s="379">
        <v>5.5</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2959159</v>
      </c>
      <c r="AN59" s="367">
        <v>318806</v>
      </c>
      <c r="AO59" s="368">
        <v>20.2</v>
      </c>
      <c r="AP59" s="369">
        <v>125391</v>
      </c>
      <c r="AQ59" s="370">
        <v>-13.6</v>
      </c>
      <c r="AR59" s="371">
        <v>33.799999999999997</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1535543</v>
      </c>
      <c r="AN60" s="375">
        <v>165432</v>
      </c>
      <c r="AO60" s="376">
        <v>25</v>
      </c>
      <c r="AP60" s="377">
        <v>68516</v>
      </c>
      <c r="AQ60" s="378">
        <v>-18.2</v>
      </c>
      <c r="AR60" s="379">
        <v>43.2</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2596088</v>
      </c>
      <c r="AN61" s="382">
        <v>271395</v>
      </c>
      <c r="AO61" s="383">
        <v>10.7</v>
      </c>
      <c r="AP61" s="384">
        <v>125605</v>
      </c>
      <c r="AQ61" s="385">
        <v>3.3</v>
      </c>
      <c r="AR61" s="371">
        <v>7.4</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1448181</v>
      </c>
      <c r="AN62" s="375">
        <v>151107</v>
      </c>
      <c r="AO62" s="376">
        <v>0.1</v>
      </c>
      <c r="AP62" s="377">
        <v>68649</v>
      </c>
      <c r="AQ62" s="378">
        <v>3.1</v>
      </c>
      <c r="AR62" s="379">
        <v>-3</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Zf2UEc1o2grFx46eb73M2PxdCwKl7csj5wez5QjAFQO6weJd0FN8zEczGJiKM5PoRMHV0+Pl2pCaDojMgP5pyQ==" saltValue="GkKmZtHif6V9h1lcplkUq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567</v>
      </c>
    </row>
    <row r="121" spans="125:125" ht="13.5" hidden="1" customHeight="1" x14ac:dyDescent="0.2">
      <c r="DU121" s="292"/>
    </row>
  </sheetData>
  <sheetProtection algorithmName="SHA-512" hashValue="a+6l9TKyn45jScDOksjwMnPqcMzTn4jvwwtA7xH9fZcAiqaXLLnDOw+g54sJmw0QN+ZxN5eHlR6PGxQsuBKlrQ==" saltValue="1GRc4gUfVUHYtva/EFjxo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568</v>
      </c>
    </row>
  </sheetData>
  <sheetProtection algorithmName="SHA-512" hashValue="5+kbfLi8BSEprMfU9yMUaKIojEfzNzx/cBJnlWgsHodvRkYbdADXgiuBZSJsg4LW01nFSRcxcX2kdUv0d+Ql3A==" saltValue="WKTW2Axu2Nuk/HauVuOEs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2">
      <c r="B47" s="10"/>
      <c r="C47" s="1238" t="s">
        <v>3</v>
      </c>
      <c r="D47" s="1238"/>
      <c r="E47" s="1239"/>
      <c r="F47" s="11">
        <v>18.809999999999999</v>
      </c>
      <c r="G47" s="12">
        <v>23.88</v>
      </c>
      <c r="H47" s="12">
        <v>30.23</v>
      </c>
      <c r="I47" s="12">
        <v>30.32</v>
      </c>
      <c r="J47" s="13">
        <v>28.8</v>
      </c>
    </row>
    <row r="48" spans="2:10" ht="57.75" customHeight="1" x14ac:dyDescent="0.2">
      <c r="B48" s="14"/>
      <c r="C48" s="1240" t="s">
        <v>4</v>
      </c>
      <c r="D48" s="1240"/>
      <c r="E48" s="1241"/>
      <c r="F48" s="15">
        <v>10.39</v>
      </c>
      <c r="G48" s="16">
        <v>13.57</v>
      </c>
      <c r="H48" s="16">
        <v>13.61</v>
      </c>
      <c r="I48" s="16">
        <v>14.16</v>
      </c>
      <c r="J48" s="17">
        <v>15.01</v>
      </c>
    </row>
    <row r="49" spans="2:10" ht="57.75" customHeight="1" thickBot="1" x14ac:dyDescent="0.25">
      <c r="B49" s="18"/>
      <c r="C49" s="1242" t="s">
        <v>5</v>
      </c>
      <c r="D49" s="1242"/>
      <c r="E49" s="1243"/>
      <c r="F49" s="19">
        <v>5.26</v>
      </c>
      <c r="G49" s="20">
        <v>8.4</v>
      </c>
      <c r="H49" s="20">
        <v>5.95</v>
      </c>
      <c r="I49" s="20">
        <v>0.51</v>
      </c>
      <c r="J49" s="21">
        <v>1.87</v>
      </c>
    </row>
    <row r="50" spans="2:10" ht="13.5" customHeight="1" x14ac:dyDescent="0.2"/>
  </sheetData>
  <sheetProtection algorithmName="SHA-512" hashValue="3j/lsl+3YgQrHVg0y+NTRknXCBTr6K0ilX3JRCyblc9gEucZjlFGZxxzsW63ZrzTHYAUgdTeNoElM3YojNKVyw==" saltValue="fkGUdllYQZEVQ6hFBE4/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2023-01-17T04:29:50Z</cp:lastPrinted>
  <dcterms:created xsi:type="dcterms:W3CDTF">2022-02-02T04:55:54Z</dcterms:created>
  <dcterms:modified xsi:type="dcterms:W3CDTF">2023-01-17T04:49:28Z</dcterms:modified>
  <cp:category/>
</cp:coreProperties>
</file>