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895A4514-3A6D-414D-9F8D-58982AF4EEF3}" xr6:coauthVersionLast="47" xr6:coauthVersionMax="47" xr10:uidLastSave="{00000000-0000-0000-0000-000000000000}"/>
  <bookViews>
    <workbookView xWindow="28680" yWindow="-120" windowWidth="29040" windowHeight="15840" tabRatio="9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63" i="12" l="1"/>
  <c r="AP23" i="12" l="1"/>
  <c r="AU88" i="12" l="1"/>
  <c r="AP88" i="12"/>
  <c r="AF88" i="12"/>
  <c r="AU63" i="12"/>
  <c r="V23" i="12"/>
  <c r="Q23" i="12"/>
  <c r="AA32" i="12" l="1"/>
  <c r="AA37" i="12" l="1"/>
  <c r="AA36" i="12"/>
  <c r="AA35" i="12"/>
  <c r="AA34" i="12"/>
  <c r="AA33" i="12"/>
  <c r="AA31" i="12" l="1"/>
  <c r="AA30" i="12"/>
  <c r="AA29" i="12"/>
  <c r="AA28" i="12"/>
  <c r="AA9" i="12"/>
  <c r="AA8" i="12"/>
  <c r="AA7" i="12"/>
  <c r="AA23" i="12"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l="1"/>
  <c r="BE35" i="10" s="1"/>
  <c r="BE36" i="10" s="1"/>
  <c r="BE37" i="10" s="1"/>
  <c r="BE38" i="10" s="1"/>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<sst xmlns="http://schemas.openxmlformats.org/spreadsheetml/2006/main" count="1111" uniqueCount="641">
  <si>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</si>
  <si>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</si>
  <si>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</si>
  <si>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</si>
  <si>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</si>
  <si>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</si>
  <si>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</si>
  <si>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</si>
  <si>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</si>
  <si>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</si>
  <si>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</si>
  <si>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</si>
  <si>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</si>
  <si>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</si>
  <si>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</si>
  <si>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</si>
  <si>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</si>
  <si>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</si>
  <si>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</si>
  <si>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</si>
  <si>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</si>
  <si>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</si>
  <si>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</si>
  <si>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</si>
  <si>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</si>
  <si>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</si>
  <si>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</si>
  <si>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</si>
  <si>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</si>
  <si>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</si>
  <si>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</si>
  <si>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</si>
  <si>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</si>
  <si>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</si>
  <si>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</si>
  <si>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</si>
  <si>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</si>
  <si>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</si>
  <si>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</si>
  <si>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</si>
  <si>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</si>
  <si>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</si>
  <si>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</si>
  <si>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</si>
  <si>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</si>
  <si>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</si>
  <si>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</si>
  <si>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</si>
  <si>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</si>
  <si>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</si>
  <si>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</si>
  <si>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</si>
  <si>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</si>
  <si>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</si>
  <si>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</si>
  <si>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</si>
  <si>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</si>
  <si>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</si>
  <si>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</si>
  <si>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</si>
  <si>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</si>
  <si>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</si>
  <si>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</si>
  <si>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</si>
  <si>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</si>
  <si>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</si>
  <si>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</si>
  <si>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</si>
  <si>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</si>
  <si>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</si>
  <si>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</si>
  <si>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</si>
  <si>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</si>
  <si>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</si>
  <si>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</si>
  <si>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</si>
  <si>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</si>
  <si>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</si>
  <si>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</si>
  <si>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</si>
  <si>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</si>
  <si>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</si>
  <si>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</si>
  <si>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</si>
  <si>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</si>
  <si>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</si>
  <si>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</si>
  <si>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</si>
  <si>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</si>
  <si>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</si>
  <si>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</si>
  <si>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</si>
  <si>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</si>
  <si>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</si>
  <si>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</si>
  <si>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</si>
  <si>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</si>
  <si>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</si>
  <si>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</si>
  <si>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</si>
  <si>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</si>
  <si>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</si>
  <si>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</si>
  <si>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</si>
  <si>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</si>
  <si>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</si>
  <si>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</si>
  <si>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</si>
  <si>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</si>
  <si>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</si>
  <si>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</si>
  <si>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</si>
  <si>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</si>
  <si>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</si>
  <si>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</si>
  <si>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</si>
  <si>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</si>
  <si>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</si>
  <si>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</si>
  <si>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</si>
  <si>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</si>
  <si>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</si>
  <si>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</si>
  <si>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</si>
  <si>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</si>
  <si>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</si>
  <si>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</si>
  <si>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</si>
  <si>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</si>
  <si>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</si>
  <si>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</si>
  <si>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</si>
  <si>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</si>
  <si>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</si>
  <si>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</si>
  <si>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</si>
  <si>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</si>
  <si>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</si>
  <si>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</si>
  <si>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</si>
  <si>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</si>
  <si>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</si>
  <si>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</si>
  <si>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</si>
  <si>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</si>
  <si>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</si>
  <si>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</si>
  <si>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</si>
  <si>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</si>
  <si>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</si>
  <si>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</si>
  <si>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</si>
  <si>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</si>
  <si>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</si>
  <si>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</si>
  <si>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</si>
  <si>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</si>
  <si>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</si>
  <si>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</si>
  <si>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</si>
  <si>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</si>
  <si>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</si>
  <si>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</si>
  <si>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</si>
  <si>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</si>
  <si>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</si>
  <si>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</si>
  <si>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</si>
  <si>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</si>
  <si>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</si>
  <si>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</si>
  <si>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</si>
  <si>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</si>
  <si>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</si>
  <si>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</si>
  <si>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</si>
  <si>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</si>
  <si>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</si>
  <si>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</si>
  <si>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</si>
  <si>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</si>
  <si>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</si>
  <si>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</si>
  <si>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</si>
  <si>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</si>
  <si>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</si>
  <si>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</si>
  <si>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</si>
  <si>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</si>
  <si>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</si>
  <si>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</si>
  <si>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</si>
  <si>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</si>
  <si>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</si>
  <si>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</si>
  <si>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</si>
  <si>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</si>
  <si>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</si>
  <si>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</si>
  <si>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</si>
  <si>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</si>
  <si>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</si>
  <si>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</si>
  <si>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</si>
  <si>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</si>
  <si>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</si>
  <si>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</si>
  <si>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</si>
  <si>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</si>
  <si>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</si>
  <si>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</si>
  <si>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</si>
  <si>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</si>
  <si>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</si>
  <si>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</si>
  <si>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</si>
  <si>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</si>
  <si>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</si>
  <si>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</si>
  <si>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</si>
  <si>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</si>
  <si>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</si>
  <si>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</si>
  <si>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</si>
  <si>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</si>
  <si>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</si>
  <si>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</si>
  <si>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</si>
  <si>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</si>
  <si>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</si>
  <si>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</si>
  <si>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</si>
  <si>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</si>
  <si>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</si>
  <si>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</si>
  <si>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</si>
  <si>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</si>
  <si>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</si>
  <si>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</si>
  <si>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</si>
  <si>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</si>
  <si>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</si>
  <si>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</si>
  <si>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</si>
  <si>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</si>
  <si>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</si>
  <si>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</si>
  <si>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</si>
  <si>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</si>
  <si>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</si>
  <si>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</si>
  <si>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</si>
  <si>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</si>
  <si>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</si>
  <si>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</si>
  <si>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</si>
  <si>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</si>
  <si>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</si>
  <si>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</si>
  <si>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</si>
  <si>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</si>
  <si>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</si>
  <si>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</si>
  <si>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</si>
  <si>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</si>
  <si>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</si>
  <si>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</si>
  <si>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</si>
  <si>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</si>
  <si>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</si>
  <si>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</si>
  <si>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</si>
  <si>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</si>
  <si>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</si>
  <si>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</si>
  <si>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</si>
  <si>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</si>
  <si>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</si>
  <si>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</si>
  <si>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</si>
  <si>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</si>
  <si>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</si>
  <si>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</si>
  <si>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</si>
  <si>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</si>
  <si>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</si>
  <si>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</si>
  <si>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</si>
  <si>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</si>
  <si>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</si>
  <si>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</si>
  <si>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</si>
  <si>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</si>
  <si>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</si>
  <si>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</si>
  <si>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</si>
  <si>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</si>
  <si>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</si>
  <si>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</si>
  <si>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</si>
  <si>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</si>
  <si>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</si>
  <si>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</si>
  <si>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</si>
  <si>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</si>
  <si>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</si>
  <si>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</si>
  <si>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</si>
  <si>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</si>
  <si>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</si>
  <si>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</si>
  <si>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</si>
  <si>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</si>
  <si>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</si>
  <si>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</si>
  <si>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</si>
  <si>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</si>
  <si>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</si>
  <si>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</si>
  <si>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</si>
  <si>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</si>
  <si>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</si>
  <si>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</si>
  <si>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</si>
  <si>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</si>
  <si>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</si>
  <si>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</si>
  <si>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</si>
  <si>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</si>
  <si>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</si>
  <si>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</si>
  <si>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</si>
  <si>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</si>
  <si>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</si>
  <si>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</si>
  <si>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</si>
  <si>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</si>
  <si>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</si>
  <si>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</si>
  <si>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</si>
  <si>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</si>
  <si>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</si>
  <si>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</si>
  <si>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</si>
  <si>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</si>
  <si>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</si>
  <si>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</si>
  <si>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</si>
  <si>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</si>
  <si>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</si>
  <si>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</si>
  <si>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</si>
  <si>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</si>
  <si>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</si>
  <si>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</si>
  <si>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</si>
  <si>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</si>
  <si>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</si>
  <si>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</si>
  <si>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</si>
  <si>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</si>
  <si>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</si>
  <si>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</si>
  <si>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</si>
  <si>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</si>
  <si>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</si>
  <si>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</si>
  <si>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</si>
  <si>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</si>
  <si>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</si>
  <si>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</si>
  <si>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</si>
  <si>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</si>
  <si>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</si>
  <si>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</si>
  <si>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</si>
  <si>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</si>
  <si>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</si>
  <si>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</si>
  <si>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</si>
  <si>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</si>
  <si>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</si>
  <si>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</si>
  <si>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</si>
  <si>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</si>
  <si>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</si>
  <si>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</si>
  <si>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</si>
  <si>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</si>
  <si>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</si>
  <si>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</si>
  <si>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</si>
  <si>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</si>
  <si>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</si>
  <si>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</si>
  <si>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</si>
  <si>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</si>
  <si>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</si>
  <si>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</si>
  <si>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</si>
  <si>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</si>
  <si>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</si>
  <si>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</si>
  <si>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</si>
  <si>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</si>
  <si>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</si>
  <si>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</si>
  <si>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</si>
  <si>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</si>
  <si>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</si>
  <si>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</si>
  <si>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</si>
  <si>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</si>
  <si>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</si>
  <si>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産業団地事業特別会計</t>
    <phoneticPr fontId="5"/>
  </si>
  <si>
    <t>法非適用企業</t>
    <phoneticPr fontId="5"/>
  </si>
  <si>
    <t>住宅団地事業特別会計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</si>
  <si>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</si>
  <si>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</si>
  <si>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</si>
  <si>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</si>
  <si>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</si>
  <si>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</si>
  <si>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</si>
  <si>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</si>
  <si>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</si>
  <si>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</si>
  <si>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</si>
  <si>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</si>
  <si>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</si>
  <si>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</si>
  <si>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</si>
  <si>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</si>
  <si>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</si>
  <si>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</si>
  <si>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</si>
  <si>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</si>
  <si>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</si>
  <si>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</si>
  <si>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</si>
  <si>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</si>
  <si>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</si>
  <si>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</si>
  <si>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</si>
  <si>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</si>
  <si>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</si>
  <si>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</si>
  <si>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</si>
  <si>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</si>
  <si>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</si>
  <si>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</si>
  <si>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</si>
  <si>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</si>
  <si>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</si>
  <si>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</si>
  <si>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</si>
  <si>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</si>
  <si>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</si>
  <si>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</si>
  <si>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</si>
  <si>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</si>
  <si>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</si>
  <si>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</si>
  <si>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</si>
  <si>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</si>
  <si>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</si>
  <si>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</si>
  <si>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</si>
  <si>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</si>
  <si>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</si>
  <si>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</si>
  <si>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</si>
  <si>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</si>
  <si>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</si>
  <si>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</si>
  <si>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</si>
  <si>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</si>
  <si>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</si>
  <si>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</si>
  <si>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</si>
  <si>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</si>
  <si>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</si>
  <si>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</si>
  <si>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</si>
  <si>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</si>
  <si>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集落排水処理事業特別会計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</si>
  <si>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</si>
  <si>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</si>
  <si>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</si>
  <si>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</si>
  <si>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</si>
  <si>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</si>
  <si>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</si>
  <si>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</si>
  <si>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</si>
  <si>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</si>
  <si>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</si>
  <si>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</si>
  <si>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</si>
  <si>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</si>
  <si>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</si>
  <si>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</si>
  <si>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</si>
  <si>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</si>
  <si>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</si>
  <si>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</si>
  <si>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</si>
  <si>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</si>
  <si>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</si>
  <si>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</si>
  <si>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</si>
  <si>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</si>
  <si>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</si>
  <si>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</si>
  <si>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</si>
  <si>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</si>
  <si>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</si>
  <si>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</si>
  <si>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</si>
  <si>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</si>
  <si>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</si>
  <si>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</si>
  <si>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</si>
  <si>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</si>
  <si>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</si>
  <si>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</si>
  <si>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</si>
  <si>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</si>
  <si>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</si>
  <si>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</si>
  <si>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</si>
  <si>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</si>
  <si>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</si>
  <si>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</si>
  <si>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</si>
  <si>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</si>
  <si>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</si>
  <si>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</si>
  <si>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</si>
  <si>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</si>
  <si>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</si>
  <si>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</si>
  <si>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</si>
  <si>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</si>
  <si>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</si>
  <si>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</si>
  <si>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</si>
  <si>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</si>
  <si>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</si>
  <si>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</si>
  <si>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</si>
  <si>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</si>
  <si>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</si>
  <si>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</si>
  <si>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</si>
  <si>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</si>
  <si>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</si>
  <si>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</si>
  <si>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</si>
  <si>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</si>
  <si>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</si>
  <si>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</si>
  <si>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</si>
  <si>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</si>
  <si>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</si>
  <si>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</si>
  <si>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</si>
  <si>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</si>
  <si>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</si>
  <si>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</si>
  <si>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</si>
  <si>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</si>
  <si>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</si>
  <si>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</si>
  <si>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</si>
  <si>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上水道事業会計</t>
  </si>
  <si>
    <t>住宅団地事業特別会計</t>
  </si>
  <si>
    <t>介護保険事業特別会計（介護保険事業勘定）</t>
  </si>
  <si>
    <t>国民健康保険事業特別会計</t>
  </si>
  <si>
    <t>産業団地事業特別会計</t>
  </si>
  <si>
    <t>道路用地取得事業特別会計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</si>
  <si>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</si>
  <si>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</si>
  <si>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</si>
  <si>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</si>
  <si>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</si>
  <si>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</si>
  <si>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</si>
  <si>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</si>
  <si>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</si>
  <si>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</si>
  <si>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高速増殖炉サイクル技術研究開発推進交付金事業基金</t>
    <phoneticPr fontId="2"/>
  </si>
  <si>
    <t>公共施設維持補修基金</t>
    <phoneticPr fontId="5"/>
  </si>
  <si>
    <t>ふるさと応援基金</t>
    <phoneticPr fontId="5"/>
  </si>
  <si>
    <t>高齢者保健福祉基金</t>
    <phoneticPr fontId="5"/>
  </si>
  <si>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</si>
  <si>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</si>
  <si>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</si>
  <si>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</si>
  <si>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</si>
  <si>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</si>
  <si>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</si>
  <si>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</si>
  <si>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福井県自治会館組合</t>
    <rPh sb="0" eb="3">
      <t>フクイケン</t>
    </rPh>
    <rPh sb="3" eb="5">
      <t>ジチ</t>
    </rPh>
    <rPh sb="5" eb="7">
      <t>カイカン</t>
    </rPh>
    <rPh sb="7" eb="9">
      <t>クミアイ</t>
    </rPh>
    <phoneticPr fontId="11"/>
  </si>
  <si>
    <t>〇</t>
    <phoneticPr fontId="2"/>
  </si>
  <si>
    <t>(株)レインボーライン</t>
    <rPh sb="0" eb="3">
      <t>カブ</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</si>
  <si>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</si>
  <si>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</si>
  <si>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</si>
  <si>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</si>
  <si>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</si>
  <si>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</si>
  <si>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</si>
  <si>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</si>
  <si>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</si>
  <si>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</si>
  <si>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</si>
  <si>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</si>
  <si>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</si>
  <si>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</si>
  <si>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</si>
  <si>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</si>
  <si>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</si>
  <si>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</si>
  <si>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</si>
  <si>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将来負担比率は前年度より17.6ポイント増加し、有形固定資産減価償却率は前年度より1.4ポイント増加した。
有形固定資産減価償却率については類似団体を下回ったものの、将来負担比率は類似団体を大きく上回っている。
今後は、公共施設等総合管理計画に基づき、施設の統廃合や維持管理を適切に行っていくとともに、地方債の新規発行額の抑制に努める。</t>
    <rPh sb="7" eb="10">
      <t>ゼンネンド</t>
    </rPh>
    <rPh sb="20" eb="22">
      <t>ゾウカ</t>
    </rPh>
    <rPh sb="38" eb="39">
      <t>ド</t>
    </rPh>
    <rPh sb="48" eb="50">
      <t>ゾウカ</t>
    </rPh>
    <rPh sb="83" eb="89">
      <t>ショウライフタンヒリツ</t>
    </rPh>
    <rPh sb="90" eb="94">
      <t>ルイジダンタイ</t>
    </rPh>
    <rPh sb="95" eb="96">
      <t>オオ</t>
    </rPh>
    <rPh sb="98" eb="100">
      <t>ウワマワ</t>
    </rPh>
    <rPh sb="151" eb="154">
      <t>チホウサイ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</si>
  <si>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</si>
  <si>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</si>
  <si>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</si>
  <si>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</si>
  <si>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</si>
  <si>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</si>
  <si>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</si>
  <si>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</si>
  <si>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将来負担比率の増加については、地方債残高が前年より約8億円増加したことにより将来負担額が増加したことによる。
実質公債費比率については、元利償還金が前年より約2.7億円減少したことにより0.4ポイント減少し、当年度は類似団体と同値となった。
経常的経費の削減により基金残高を増やすとともに、地方債の新規発行には慎重に対処していく必要がある。</t>
    <rPh sb="7" eb="9">
      <t>ゾウカ</t>
    </rPh>
    <rPh sb="29" eb="31">
      <t>ゾウカ</t>
    </rPh>
    <rPh sb="38" eb="40">
      <t>ショウライ</t>
    </rPh>
    <rPh sb="40" eb="42">
      <t>フタン</t>
    </rPh>
    <rPh sb="42" eb="43">
      <t>ガク</t>
    </rPh>
    <rPh sb="44" eb="46">
      <t>ゾウカ</t>
    </rPh>
    <rPh sb="68" eb="70">
      <t>ガンリ</t>
    </rPh>
    <rPh sb="70" eb="73">
      <t>ショウカンキン</t>
    </rPh>
    <rPh sb="78" eb="79">
      <t>ヤク</t>
    </rPh>
    <rPh sb="82" eb="84">
      <t>オクエン</t>
    </rPh>
    <rPh sb="84" eb="86">
      <t>ゲンショウ</t>
    </rPh>
    <rPh sb="100" eb="102">
      <t>ゲンショウ</t>
    </rPh>
    <rPh sb="104" eb="107">
      <t>トウネンド</t>
    </rPh>
    <rPh sb="108" eb="112">
      <t>ルイジダンタイ</t>
    </rPh>
    <rPh sb="113" eb="115">
      <t>ドウチ</t>
    </rPh>
    <rPh sb="127" eb="129">
      <t>サクゲン</t>
    </rPh>
    <phoneticPr fontId="5"/>
  </si>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</sst>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DC5-43A3-BC33-3C899AC6B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375497</c:v>
                </c:pt>
                <c:pt idx="1">
                  <c:v>231611</c:v>
                </c:pt>
                <c:pt idx="2">
                  <c:v>165802</c:v>
                </c:pt>
                <c:pt idx="3">
                  <c:v>265257</c:v>
                </c:pt>
                <c:pt idx="4">
                  <c:v>318806</c:v>
                </c:pt>
              </c:numCache>
            </c:numRef>
          </c:val>
          <c:smooth val="0"/>
          <c:extLst>
            <c:ext xmlns:c16="http://schemas.microsoft.com/office/drawing/2014/chart" uri="{C3380CC4-5D6E-409C-BE32-E72D297353CC}">
              <c16:uniqueId val="{00000001-EDC5-43A3-BC33-3C899AC6B419}"/>
            </c:ext>
          </c:extLst>
        </c:ser>
        <c:dLbls>
          <c:showLegendKey val="0"/>
          <c:showVal val="0"/>
          <c:showCatName val="0"/>
          <c:showSerName val="0"/>
          <c:showPercent val="0"/>
          <c:showBubbleSize val="0"/>
        </c:dLbls>
        <c:marker val="1"/>
        <c:smooth val="0"/>
        <c:axId val="145647568"/>
        <c:axId val="145649200"/>
      </c:lineChart>
      <c:catAx>
        <c:axId val="14564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49200"/>
        <c:crosses val="autoZero"/>
        <c:auto val="1"/>
        <c:lblAlgn val="ctr"/>
        <c:lblOffset val="100"/>
        <c:tickLblSkip val="1"/>
        <c:tickMarkSkip val="1"/>
        <c:noMultiLvlLbl val="0"/>
      </c:catAx>
      <c:valAx>
        <c:axId val="1456492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4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10.39</c:v>
                </c:pt>
                <c:pt idx="1">
                  <c:v>13.57</c:v>
                </c:pt>
                <c:pt idx="2">
                  <c:v>13.61</c:v>
                </c:pt>
                <c:pt idx="3">
                  <c:v>14.16</c:v>
                </c:pt>
                <c:pt idx="4">
                  <c:v>15.01</c:v>
                </c:pt>
              </c:numCache>
            </c:numRef>
          </c:val>
          <c:extLst>
            <c:ext xmlns:c16="http://schemas.microsoft.com/office/drawing/2014/chart" uri="{C3380CC4-5D6E-409C-BE32-E72D297353CC}">
              <c16:uniqueId val="{00000000-5750-45B4-B357-2A12E7FB4D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18.809999999999999</c:v>
                </c:pt>
                <c:pt idx="1">
                  <c:v>23.88</c:v>
                </c:pt>
                <c:pt idx="2">
                  <c:v>30.23</c:v>
                </c:pt>
                <c:pt idx="3">
                  <c:v>30.32</c:v>
                </c:pt>
                <c:pt idx="4">
                  <c:v>28.8</c:v>
                </c:pt>
              </c:numCache>
            </c:numRef>
          </c:val>
          <c:extLst>
            <c:ext xmlns:c16="http://schemas.microsoft.com/office/drawing/2014/chart" uri="{C3380CC4-5D6E-409C-BE32-E72D297353CC}">
              <c16:uniqueId val="{00000001-5750-45B4-B357-2A12E7FB4DBC}"/>
            </c:ext>
          </c:extLst>
        </c:ser>
        <c:dLbls>
          <c:showLegendKey val="0"/>
          <c:showVal val="0"/>
          <c:showCatName val="0"/>
          <c:showSerName val="0"/>
          <c:showPercent val="0"/>
          <c:showBubbleSize val="0"/>
        </c:dLbls>
        <c:gapWidth val="250"/>
        <c:overlap val="100"/>
        <c:axId val="145643216"/>
        <c:axId val="14564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5.26</c:v>
                </c:pt>
                <c:pt idx="1">
                  <c:v>8.4</c:v>
                </c:pt>
                <c:pt idx="2">
                  <c:v>5.95</c:v>
                </c:pt>
                <c:pt idx="3">
                  <c:v>0.51</c:v>
                </c:pt>
                <c:pt idx="4">
                  <c:v>1.87</c:v>
                </c:pt>
              </c:numCache>
            </c:numRef>
          </c:val>
          <c:smooth val="0"/>
          <c:extLst>
            <c:ext xmlns:c16="http://schemas.microsoft.com/office/drawing/2014/chart" uri="{C3380CC4-5D6E-409C-BE32-E72D297353CC}">
              <c16:uniqueId val="{00000002-5750-45B4-B357-2A12E7FB4DBC}"/>
            </c:ext>
          </c:extLst>
        </c:ser>
        <c:dLbls>
          <c:showLegendKey val="0"/>
          <c:showVal val="0"/>
          <c:showCatName val="0"/>
          <c:showSerName val="0"/>
          <c:showPercent val="0"/>
          <c:showBubbleSize val="0"/>
        </c:dLbls>
        <c:marker val="1"/>
        <c:smooth val="0"/>
        <c:axId val="145643216"/>
        <c:axId val="145649744"/>
      </c:lineChart>
      <c:catAx>
        <c:axId val="14564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649744"/>
        <c:crosses val="autoZero"/>
        <c:auto val="1"/>
        <c:lblAlgn val="ctr"/>
        <c:lblOffset val="100"/>
        <c:tickLblSkip val="1"/>
        <c:tickMarkSkip val="1"/>
        <c:noMultiLvlLbl val="0"/>
      </c:catAx>
      <c:valAx>
        <c:axId val="14564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4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7.0000000000000007E-2</c:v>
                </c:pt>
                <c:pt idx="4">
                  <c:v>#N/A</c:v>
                </c:pt>
                <c:pt idx="5">
                  <c:v>0.13</c:v>
                </c:pt>
                <c:pt idx="6">
                  <c:v>#N/A</c:v>
                </c:pt>
                <c:pt idx="7">
                  <c:v>0.02</c:v>
                </c:pt>
                <c:pt idx="8">
                  <c:v>#N/A</c:v>
                </c:pt>
                <c:pt idx="9">
                  <c:v>0.04</c:v>
                </c:pt>
              </c:numCache>
            </c:numRef>
          </c:val>
          <c:extLst>
            <c:ext xmlns:c16="http://schemas.microsoft.com/office/drawing/2014/chart" uri="{C3380CC4-5D6E-409C-BE32-E72D297353CC}">
              <c16:uniqueId val="{00000000-F7F3-44C4-BF7A-C3E454FD70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F3-44C4-BF7A-C3E454FD708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0.26</c:v>
                </c:pt>
                <c:pt idx="2">
                  <c:v>#N/A</c:v>
                </c:pt>
                <c:pt idx="3">
                  <c:v>0.47</c:v>
                </c:pt>
                <c:pt idx="4">
                  <c:v>#N/A</c:v>
                </c:pt>
                <c:pt idx="5">
                  <c:v>0.4</c:v>
                </c:pt>
                <c:pt idx="6">
                  <c:v>#N/A</c:v>
                </c:pt>
                <c:pt idx="7">
                  <c:v>0.44</c:v>
                </c:pt>
                <c:pt idx="8">
                  <c:v>#N/A</c:v>
                </c:pt>
                <c:pt idx="9">
                  <c:v>0.42</c:v>
                </c:pt>
              </c:numCache>
            </c:numRef>
          </c:val>
          <c:extLst>
            <c:ext xmlns:c16="http://schemas.microsoft.com/office/drawing/2014/chart" uri="{C3380CC4-5D6E-409C-BE32-E72D297353CC}">
              <c16:uniqueId val="{00000002-F7F3-44C4-BF7A-C3E454FD708C}"/>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1.53</c:v>
                </c:pt>
                <c:pt idx="4">
                  <c:v>#N/A</c:v>
                </c:pt>
                <c:pt idx="5">
                  <c:v>1.57</c:v>
                </c:pt>
                <c:pt idx="6">
                  <c:v>#N/A</c:v>
                </c:pt>
                <c:pt idx="7">
                  <c:v>0.52</c:v>
                </c:pt>
                <c:pt idx="8">
                  <c:v>#N/A</c:v>
                </c:pt>
                <c:pt idx="9">
                  <c:v>0.45</c:v>
                </c:pt>
              </c:numCache>
            </c:numRef>
          </c:val>
          <c:extLst>
            <c:ext xmlns:c16="http://schemas.microsoft.com/office/drawing/2014/chart" uri="{C3380CC4-5D6E-409C-BE32-E72D297353CC}">
              <c16:uniqueId val="{00000003-F7F3-44C4-BF7A-C3E454FD708C}"/>
            </c:ext>
          </c:extLst>
        </c:ser>
        <c:ser>
          <c:idx val="4"/>
          <c:order val="4"/>
          <c:tx>
            <c:strRef>
              <c:f>データシート!$A$31</c:f>
              <c:strCache>
                <c:ptCount val="1"/>
                <c:pt idx="0">
                  <c:v>産業団地事業特別会計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2.09</c:v>
                </c:pt>
                <c:pt idx="4">
                  <c:v>#N/A</c:v>
                </c:pt>
                <c:pt idx="5">
                  <c:v>2.04</c:v>
                </c:pt>
                <c:pt idx="6">
                  <c:v>#N/A</c:v>
                </c:pt>
                <c:pt idx="7">
                  <c:v>2.0499999999999998</c:v>
                </c:pt>
                <c:pt idx="8">
                  <c:v>#N/A</c:v>
                </c:pt>
                <c:pt idx="9">
                  <c:v>1.1200000000000001</c:v>
                </c:pt>
              </c:numCache>
            </c:numRef>
          </c:val>
          <c:extLst>
            <c:ext xmlns:c16="http://schemas.microsoft.com/office/drawing/2014/chart" uri="{C3380CC4-5D6E-409C-BE32-E72D297353CC}">
              <c16:uniqueId val="{00000004-F7F3-44C4-BF7A-C3E454FD708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1.81</c:v>
                </c:pt>
                <c:pt idx="2">
                  <c:v>#N/A</c:v>
                </c:pt>
                <c:pt idx="3">
                  <c:v>2.29</c:v>
                </c:pt>
                <c:pt idx="4">
                  <c:v>#N/A</c:v>
                </c:pt>
                <c:pt idx="5">
                  <c:v>2.92</c:v>
                </c:pt>
                <c:pt idx="6">
                  <c:v>#N/A</c:v>
                </c:pt>
                <c:pt idx="7">
                  <c:v>3.03</c:v>
                </c:pt>
                <c:pt idx="8">
                  <c:v>#N/A</c:v>
                </c:pt>
                <c:pt idx="9">
                  <c:v>2.5</c:v>
                </c:pt>
              </c:numCache>
            </c:numRef>
          </c:val>
          <c:extLst>
            <c:ext xmlns:c16="http://schemas.microsoft.com/office/drawing/2014/chart" uri="{C3380CC4-5D6E-409C-BE32-E72D297353CC}">
              <c16:uniqueId val="{00000005-F7F3-44C4-BF7A-C3E454FD708C}"/>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1.65</c:v>
                </c:pt>
                <c:pt idx="4">
                  <c:v>#N/A</c:v>
                </c:pt>
                <c:pt idx="5">
                  <c:v>2.0499999999999998</c:v>
                </c:pt>
                <c:pt idx="6">
                  <c:v>#N/A</c:v>
                </c:pt>
                <c:pt idx="7">
                  <c:v>2.93</c:v>
                </c:pt>
                <c:pt idx="8">
                  <c:v>#N/A</c:v>
                </c:pt>
                <c:pt idx="9">
                  <c:v>2.83</c:v>
                </c:pt>
              </c:numCache>
            </c:numRef>
          </c:val>
          <c:extLst>
            <c:ext xmlns:c16="http://schemas.microsoft.com/office/drawing/2014/chart" uri="{C3380CC4-5D6E-409C-BE32-E72D297353CC}">
              <c16:uniqueId val="{00000006-F7F3-44C4-BF7A-C3E454FD708C}"/>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7.15</c:v>
                </c:pt>
                <c:pt idx="2">
                  <c:v>#N/A</c:v>
                </c:pt>
                <c:pt idx="3">
                  <c:v>5.51</c:v>
                </c:pt>
                <c:pt idx="4">
                  <c:v>#N/A</c:v>
                </c:pt>
                <c:pt idx="5">
                  <c:v>4.32</c:v>
                </c:pt>
                <c:pt idx="6">
                  <c:v>#N/A</c:v>
                </c:pt>
                <c:pt idx="7">
                  <c:v>4.22</c:v>
                </c:pt>
                <c:pt idx="8">
                  <c:v>#N/A</c:v>
                </c:pt>
                <c:pt idx="9">
                  <c:v>3.6</c:v>
                </c:pt>
              </c:numCache>
            </c:numRef>
          </c:val>
          <c:extLst>
            <c:ext xmlns:c16="http://schemas.microsoft.com/office/drawing/2014/chart" uri="{C3380CC4-5D6E-409C-BE32-E72D297353CC}">
              <c16:uniqueId val="{00000007-F7F3-44C4-BF7A-C3E454FD708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11.15</c:v>
                </c:pt>
                <c:pt idx="2">
                  <c:v>#N/A</c:v>
                </c:pt>
                <c:pt idx="3">
                  <c:v>11.39</c:v>
                </c:pt>
                <c:pt idx="4">
                  <c:v>#N/A</c:v>
                </c:pt>
                <c:pt idx="5">
                  <c:v>11.92</c:v>
                </c:pt>
                <c:pt idx="6">
                  <c:v>#N/A</c:v>
                </c:pt>
                <c:pt idx="7">
                  <c:v>12.44</c:v>
                </c:pt>
                <c:pt idx="8">
                  <c:v>#N/A</c:v>
                </c:pt>
                <c:pt idx="9">
                  <c:v>12.2</c:v>
                </c:pt>
              </c:numCache>
            </c:numRef>
          </c:val>
          <c:extLst>
            <c:ext xmlns:c16="http://schemas.microsoft.com/office/drawing/2014/chart" uri="{C3380CC4-5D6E-409C-BE32-E72D297353CC}">
              <c16:uniqueId val="{00000008-F7F3-44C4-BF7A-C3E454FD70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10.38</c:v>
                </c:pt>
                <c:pt idx="2">
                  <c:v>#N/A</c:v>
                </c:pt>
                <c:pt idx="3">
                  <c:v>11.98</c:v>
                </c:pt>
                <c:pt idx="4">
                  <c:v>#N/A</c:v>
                </c:pt>
                <c:pt idx="5">
                  <c:v>12.03</c:v>
                </c:pt>
                <c:pt idx="6">
                  <c:v>#N/A</c:v>
                </c:pt>
                <c:pt idx="7">
                  <c:v>13.63</c:v>
                </c:pt>
                <c:pt idx="8">
                  <c:v>#N/A</c:v>
                </c:pt>
                <c:pt idx="9">
                  <c:v>14.55</c:v>
                </c:pt>
              </c:numCache>
            </c:numRef>
          </c:val>
          <c:extLst>
            <c:ext xmlns:c16="http://schemas.microsoft.com/office/drawing/2014/chart" uri="{C3380CC4-5D6E-409C-BE32-E72D297353CC}">
              <c16:uniqueId val="{00000009-F7F3-44C4-BF7A-C3E454FD708C}"/>
            </c:ext>
          </c:extLst>
        </c:ser>
        <c:dLbls>
          <c:showLegendKey val="0"/>
          <c:showVal val="0"/>
          <c:showCatName val="0"/>
          <c:showSerName val="0"/>
          <c:showPercent val="0"/>
          <c:showBubbleSize val="0"/>
        </c:dLbls>
        <c:gapWidth val="150"/>
        <c:overlap val="100"/>
        <c:axId val="145651376"/>
        <c:axId val="145637232"/>
      </c:barChart>
      <c:catAx>
        <c:axId val="14565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637232"/>
        <c:crosses val="autoZero"/>
        <c:auto val="1"/>
        <c:lblAlgn val="ctr"/>
        <c:lblOffset val="100"/>
        <c:tickLblSkip val="1"/>
        <c:tickMarkSkip val="1"/>
        <c:noMultiLvlLbl val="0"/>
      </c:catAx>
      <c:valAx>
        <c:axId val="14563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5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628</c:v>
                </c:pt>
                <c:pt idx="5">
                  <c:v>739</c:v>
                </c:pt>
                <c:pt idx="8">
                  <c:v>787</c:v>
                </c:pt>
                <c:pt idx="11">
                  <c:v>779</c:v>
                </c:pt>
                <c:pt idx="14">
                  <c:v>533</c:v>
                </c:pt>
              </c:numCache>
            </c:numRef>
          </c:val>
          <c:extLst>
            <c:ext xmlns:c16="http://schemas.microsoft.com/office/drawing/2014/chart" uri="{C3380CC4-5D6E-409C-BE32-E72D297353CC}">
              <c16:uniqueId val="{00000000-2CC2-4344-8749-581B37E77D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2CC2-4344-8749-581B37E77D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C2-4344-8749-581B37E77D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187</c:v>
                </c:pt>
                <c:pt idx="3">
                  <c:v>146</c:v>
                </c:pt>
                <c:pt idx="6">
                  <c:v>111</c:v>
                </c:pt>
                <c:pt idx="9">
                  <c:v>110</c:v>
                </c:pt>
                <c:pt idx="12">
                  <c:v>102</c:v>
                </c:pt>
              </c:numCache>
            </c:numRef>
          </c:val>
          <c:extLst>
            <c:ext xmlns:c16="http://schemas.microsoft.com/office/drawing/2014/chart" uri="{C3380CC4-5D6E-409C-BE32-E72D297353CC}">
              <c16:uniqueId val="{00000003-2CC2-4344-8749-581B37E77D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325</c:v>
                </c:pt>
                <c:pt idx="3">
                  <c:v>338</c:v>
                </c:pt>
                <c:pt idx="6">
                  <c:v>337</c:v>
                </c:pt>
                <c:pt idx="9">
                  <c:v>330</c:v>
                </c:pt>
                <c:pt idx="12">
                  <c:v>315</c:v>
                </c:pt>
              </c:numCache>
            </c:numRef>
          </c:val>
          <c:extLst>
            <c:ext xmlns:c16="http://schemas.microsoft.com/office/drawing/2014/chart" uri="{C3380CC4-5D6E-409C-BE32-E72D297353CC}">
              <c16:uniqueId val="{00000004-2CC2-4344-8749-581B37E77D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2-4344-8749-581B37E77D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2-4344-8749-581B37E77D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419</c:v>
                </c:pt>
                <c:pt idx="3">
                  <c:v>568</c:v>
                </c:pt>
                <c:pt idx="6">
                  <c:v>625</c:v>
                </c:pt>
                <c:pt idx="9">
                  <c:v>660</c:v>
                </c:pt>
                <c:pt idx="12">
                  <c:v>394</c:v>
                </c:pt>
              </c:numCache>
            </c:numRef>
          </c:val>
          <c:extLst>
            <c:ext xmlns:c16="http://schemas.microsoft.com/office/drawing/2014/chart" uri="{C3380CC4-5D6E-409C-BE32-E72D297353CC}">
              <c16:uniqueId val="{00000007-2CC2-4344-8749-581B37E77D26}"/>
            </c:ext>
          </c:extLst>
        </c:ser>
        <c:dLbls>
          <c:showLegendKey val="0"/>
          <c:showVal val="0"/>
          <c:showCatName val="0"/>
          <c:showSerName val="0"/>
          <c:showPercent val="0"/>
          <c:showBubbleSize val="0"/>
        </c:dLbls>
        <c:gapWidth val="100"/>
        <c:overlap val="100"/>
        <c:axId val="145636688"/>
        <c:axId val="14564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305</c:v>
                </c:pt>
                <c:pt idx="2">
                  <c:v>#N/A</c:v>
                </c:pt>
                <c:pt idx="3">
                  <c:v>#N/A</c:v>
                </c:pt>
                <c:pt idx="4">
                  <c:v>313</c:v>
                </c:pt>
                <c:pt idx="5">
                  <c:v>#N/A</c:v>
                </c:pt>
                <c:pt idx="6">
                  <c:v>#N/A</c:v>
                </c:pt>
                <c:pt idx="7">
                  <c:v>286</c:v>
                </c:pt>
                <c:pt idx="8">
                  <c:v>#N/A</c:v>
                </c:pt>
                <c:pt idx="9">
                  <c:v>#N/A</c:v>
                </c:pt>
                <c:pt idx="10">
                  <c:v>321</c:v>
                </c:pt>
                <c:pt idx="11">
                  <c:v>#N/A</c:v>
                </c:pt>
                <c:pt idx="12">
                  <c:v>#N/A</c:v>
                </c:pt>
                <c:pt idx="13">
                  <c:v>278</c:v>
                </c:pt>
                <c:pt idx="14">
                  <c:v>#N/A</c:v>
                </c:pt>
              </c:numCache>
            </c:numRef>
          </c:val>
          <c:smooth val="0"/>
          <c:extLst>
            <c:ext xmlns:c16="http://schemas.microsoft.com/office/drawing/2014/chart" uri="{C3380CC4-5D6E-409C-BE32-E72D297353CC}">
              <c16:uniqueId val="{00000008-2CC2-4344-8749-581B37E77D26}"/>
            </c:ext>
          </c:extLst>
        </c:ser>
        <c:dLbls>
          <c:showLegendKey val="0"/>
          <c:showVal val="0"/>
          <c:showCatName val="0"/>
          <c:showSerName val="0"/>
          <c:showPercent val="0"/>
          <c:showBubbleSize val="0"/>
        </c:dLbls>
        <c:marker val="1"/>
        <c:smooth val="0"/>
        <c:axId val="145636688"/>
        <c:axId val="145647024"/>
      </c:lineChart>
      <c:catAx>
        <c:axId val="14563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647024"/>
        <c:crosses val="autoZero"/>
        <c:auto val="1"/>
        <c:lblAlgn val="ctr"/>
        <c:lblOffset val="100"/>
        <c:tickLblSkip val="1"/>
        <c:tickMarkSkip val="1"/>
        <c:noMultiLvlLbl val="0"/>
      </c:catAx>
      <c:valAx>
        <c:axId val="14564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3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6404</c:v>
                </c:pt>
                <c:pt idx="5">
                  <c:v>6251</c:v>
                </c:pt>
                <c:pt idx="8">
                  <c:v>6093</c:v>
                </c:pt>
                <c:pt idx="11">
                  <c:v>5946</c:v>
                </c:pt>
                <c:pt idx="14">
                  <c:v>5442</c:v>
                </c:pt>
              </c:numCache>
            </c:numRef>
          </c:val>
          <c:extLst>
            <c:ext xmlns:c16="http://schemas.microsoft.com/office/drawing/2014/chart" uri="{C3380CC4-5D6E-409C-BE32-E72D297353CC}">
              <c16:uniqueId val="{00000000-76A8-419B-A707-9C53333392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c:v>
                </c:pt>
                <c:pt idx="5">
                  <c:v>632</c:v>
                </c:pt>
                <c:pt idx="8">
                  <c:v>431</c:v>
                </c:pt>
                <c:pt idx="11">
                  <c:v>173</c:v>
                </c:pt>
                <c:pt idx="14">
                  <c:v>214</c:v>
                </c:pt>
              </c:numCache>
            </c:numRef>
          </c:val>
          <c:extLst>
            <c:ext xmlns:c16="http://schemas.microsoft.com/office/drawing/2014/chart" uri="{C3380CC4-5D6E-409C-BE32-E72D297353CC}">
              <c16:uniqueId val="{00000001-76A8-419B-A707-9C53333392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1531</c:v>
                </c:pt>
                <c:pt idx="5">
                  <c:v>1835</c:v>
                </c:pt>
                <c:pt idx="8">
                  <c:v>2314</c:v>
                </c:pt>
                <c:pt idx="11">
                  <c:v>2744</c:v>
                </c:pt>
                <c:pt idx="14">
                  <c:v>2999</c:v>
                </c:pt>
              </c:numCache>
            </c:numRef>
          </c:val>
          <c:extLst>
            <c:ext xmlns:c16="http://schemas.microsoft.com/office/drawing/2014/chart" uri="{C3380CC4-5D6E-409C-BE32-E72D297353CC}">
              <c16:uniqueId val="{00000002-76A8-419B-A707-9C53333392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64</c:v>
                </c:pt>
                <c:pt idx="9">
                  <c:v>49</c:v>
                </c:pt>
                <c:pt idx="12">
                  <c:v>0</c:v>
                </c:pt>
              </c:numCache>
            </c:numRef>
          </c:val>
          <c:extLst>
            <c:ext xmlns:c16="http://schemas.microsoft.com/office/drawing/2014/chart" uri="{C3380CC4-5D6E-409C-BE32-E72D297353CC}">
              <c16:uniqueId val="{00000003-76A8-419B-A707-9C53333392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A8-419B-A707-9C53333392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c:v>
                </c:pt>
                <c:pt idx="6">
                  <c:v>3</c:v>
                </c:pt>
                <c:pt idx="9">
                  <c:v>5</c:v>
                </c:pt>
                <c:pt idx="12">
                  <c:v>4</c:v>
                </c:pt>
              </c:numCache>
            </c:numRef>
          </c:val>
          <c:extLst>
            <c:ext xmlns:c16="http://schemas.microsoft.com/office/drawing/2014/chart" uri="{C3380CC4-5D6E-409C-BE32-E72D297353CC}">
              <c16:uniqueId val="{00000005-76A8-419B-A707-9C53333392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1359</c:v>
                </c:pt>
                <c:pt idx="3">
                  <c:v>1405</c:v>
                </c:pt>
                <c:pt idx="6">
                  <c:v>1329</c:v>
                </c:pt>
                <c:pt idx="9">
                  <c:v>1301</c:v>
                </c:pt>
                <c:pt idx="12">
                  <c:v>1371</c:v>
                </c:pt>
              </c:numCache>
            </c:numRef>
          </c:val>
          <c:extLst>
            <c:ext xmlns:c16="http://schemas.microsoft.com/office/drawing/2014/chart" uri="{C3380CC4-5D6E-409C-BE32-E72D297353CC}">
              <c16:uniqueId val="{00000006-76A8-419B-A707-9C53333392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1102</c:v>
                </c:pt>
                <c:pt idx="3">
                  <c:v>1033</c:v>
                </c:pt>
                <c:pt idx="6">
                  <c:v>989</c:v>
                </c:pt>
                <c:pt idx="9">
                  <c:v>941</c:v>
                </c:pt>
                <c:pt idx="12">
                  <c:v>931</c:v>
                </c:pt>
              </c:numCache>
            </c:numRef>
          </c:val>
          <c:extLst>
            <c:ext xmlns:c16="http://schemas.microsoft.com/office/drawing/2014/chart" uri="{C3380CC4-5D6E-409C-BE32-E72D297353CC}">
              <c16:uniqueId val="{00000007-76A8-419B-A707-9C53333392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4540</c:v>
                </c:pt>
                <c:pt idx="3">
                  <c:v>4233</c:v>
                </c:pt>
                <c:pt idx="6">
                  <c:v>3940</c:v>
                </c:pt>
                <c:pt idx="9">
                  <c:v>3681</c:v>
                </c:pt>
                <c:pt idx="12">
                  <c:v>3435</c:v>
                </c:pt>
              </c:numCache>
            </c:numRef>
          </c:val>
          <c:extLst>
            <c:ext xmlns:c16="http://schemas.microsoft.com/office/drawing/2014/chart" uri="{C3380CC4-5D6E-409C-BE32-E72D297353CC}">
              <c16:uniqueId val="{00000008-76A8-419B-A707-9C53333392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A8-419B-A707-9C53333392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5473</c:v>
                </c:pt>
                <c:pt idx="3">
                  <c:v>5586</c:v>
                </c:pt>
                <c:pt idx="6">
                  <c:v>5503</c:v>
                </c:pt>
                <c:pt idx="9">
                  <c:v>5332</c:v>
                </c:pt>
                <c:pt idx="12">
                  <c:v>6132</c:v>
                </c:pt>
              </c:numCache>
            </c:numRef>
          </c:val>
          <c:extLst>
            <c:ext xmlns:c16="http://schemas.microsoft.com/office/drawing/2014/chart" uri="{C3380CC4-5D6E-409C-BE32-E72D297353CC}">
              <c16:uniqueId val="{0000000A-76A8-419B-A707-9C53333392DA}"/>
            </c:ext>
          </c:extLst>
        </c:ser>
        <c:dLbls>
          <c:showLegendKey val="0"/>
          <c:showVal val="0"/>
          <c:showCatName val="0"/>
          <c:showSerName val="0"/>
          <c:showPercent val="0"/>
          <c:showBubbleSize val="0"/>
        </c:dLbls>
        <c:gapWidth val="100"/>
        <c:overlap val="100"/>
        <c:axId val="145650832"/>
        <c:axId val="14564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3880</c:v>
                </c:pt>
                <c:pt idx="2">
                  <c:v>#N/A</c:v>
                </c:pt>
                <c:pt idx="3">
                  <c:v>#N/A</c:v>
                </c:pt>
                <c:pt idx="4">
                  <c:v>3540</c:v>
                </c:pt>
                <c:pt idx="5">
                  <c:v>#N/A</c:v>
                </c:pt>
                <c:pt idx="6">
                  <c:v>#N/A</c:v>
                </c:pt>
                <c:pt idx="7">
                  <c:v>2990</c:v>
                </c:pt>
                <c:pt idx="8">
                  <c:v>#N/A</c:v>
                </c:pt>
                <c:pt idx="9">
                  <c:v>#N/A</c:v>
                </c:pt>
                <c:pt idx="10">
                  <c:v>2448</c:v>
                </c:pt>
                <c:pt idx="11">
                  <c:v>#N/A</c:v>
                </c:pt>
                <c:pt idx="12">
                  <c:v>#N/A</c:v>
                </c:pt>
                <c:pt idx="13">
                  <c:v>3218</c:v>
                </c:pt>
                <c:pt idx="14">
                  <c:v>#N/A</c:v>
                </c:pt>
              </c:numCache>
            </c:numRef>
          </c:val>
          <c:smooth val="0"/>
          <c:extLst>
            <c:ext xmlns:c16="http://schemas.microsoft.com/office/drawing/2014/chart" uri="{C3380CC4-5D6E-409C-BE32-E72D297353CC}">
              <c16:uniqueId val="{0000000B-76A8-419B-A707-9C53333392DA}"/>
            </c:ext>
          </c:extLst>
        </c:ser>
        <c:dLbls>
          <c:showLegendKey val="0"/>
          <c:showVal val="0"/>
          <c:showCatName val="0"/>
          <c:showSerName val="0"/>
          <c:showPercent val="0"/>
          <c:showBubbleSize val="0"/>
        </c:dLbls>
        <c:marker val="1"/>
        <c:smooth val="0"/>
        <c:axId val="145650832"/>
        <c:axId val="145641040"/>
      </c:lineChart>
      <c:catAx>
        <c:axId val="14565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641040"/>
        <c:crosses val="autoZero"/>
        <c:auto val="1"/>
        <c:lblAlgn val="ctr"/>
        <c:lblOffset val="100"/>
        <c:tickLblSkip val="1"/>
        <c:tickMarkSkip val="1"/>
        <c:noMultiLvlLbl val="0"/>
      </c:catAx>
      <c:valAx>
        <c:axId val="14564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5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1160</c:v>
                </c:pt>
                <c:pt idx="1">
                  <c:v>1160</c:v>
                </c:pt>
                <c:pt idx="2">
                  <c:v>1160</c:v>
                </c:pt>
              </c:numCache>
            </c:numRef>
          </c:val>
          <c:extLst>
            <c:ext xmlns:c16="http://schemas.microsoft.com/office/drawing/2014/chart" uri="{C3380CC4-5D6E-409C-BE32-E72D297353CC}">
              <c16:uniqueId val="{00000000-ACC2-4809-808E-C8DC0CE830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ACC2-4809-808E-C8DC0CE830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2623</c:v>
                </c:pt>
                <c:pt idx="1">
                  <c:v>2706</c:v>
                </c:pt>
                <c:pt idx="2">
                  <c:v>3102</c:v>
                </c:pt>
              </c:numCache>
            </c:numRef>
          </c:val>
          <c:extLst>
            <c:ext xmlns:c16="http://schemas.microsoft.com/office/drawing/2014/chart" uri="{C3380CC4-5D6E-409C-BE32-E72D297353CC}">
              <c16:uniqueId val="{00000002-ACC2-4809-808E-C8DC0CE83076}"/>
            </c:ext>
          </c:extLst>
        </c:ser>
        <c:dLbls>
          <c:showLegendKey val="0"/>
          <c:showVal val="0"/>
          <c:showCatName val="0"/>
          <c:showSerName val="0"/>
          <c:showPercent val="0"/>
          <c:showBubbleSize val="0"/>
        </c:dLbls>
        <c:gapWidth val="120"/>
        <c:overlap val="100"/>
        <c:axId val="145639408"/>
        <c:axId val="145648112"/>
      </c:barChart>
      <c:catAx>
        <c:axId val="14563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648112"/>
        <c:crosses val="autoZero"/>
        <c:auto val="1"/>
        <c:lblAlgn val="ctr"/>
        <c:lblOffset val="100"/>
        <c:tickLblSkip val="1"/>
        <c:tickMarkSkip val="1"/>
        <c:noMultiLvlLbl val="0"/>
      </c:catAx>
      <c:valAx>
        <c:axId val="145648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63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{74ACD8BF-8D95-4C61-9515-7BF2B8B9FDA0}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FB-4F2B-AE23-F20995C11B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{60BF149D-A684-4551-ADBC-26FB3DDACEC6}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FB-4F2B-AE23-F20995C11B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{6AFCC333-07FA-40AC-8483-B030F1020530}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FB-4F2B-AE23-F20995C11B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{5886135F-6CC4-4AA0-A182-8734CAF09ACB}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FB-4F2B-AE23-F20995C11B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{ADAC7AF6-6BAB-4E6D-ADB8-E5159BA62F7A}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FB-4F2B-AE23-F20995C11B1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{7F7A53CA-33C0-45A3-8FE1-6045F9F8B19F}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FB-4F2B-AE23-F20995C11B1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{597CFEBD-C2FB-4A0A-AB36-81256C9B7EE0}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FB-4F2B-AE23-F20995C11B1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{EE0D8993-FB5B-42EB-AE54-8178FDDB8496}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FB-4F2B-AE23-F20995C11B1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{8DC784BC-FF63-4409-B6C0-1C33701DC697}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FB-4F2B-AE23-F20995C11B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38.200000000000003</c:v>
                </c:pt>
                <c:pt idx="16">
                  <c:v>40.4</c:v>
                </c:pt>
                <c:pt idx="24">
                  <c:v>40.9</c:v>
                </c:pt>
                <c:pt idx="32">
                  <c:v>42.3</c:v>
                </c:pt>
              </c:numCache>
            </c:numRef>
          </c:xVal>
          <c:yVal>
            <c:numRef>
              <c:f>公会計指標分析・財政指標組合せ分析表!$BP$51:$DC$51</c:f>
              <c:numCache>
                <c:formatCode>#,##0.0;"▲ "#,##0.0</c:formatCode>
                <c:ptCount val="40"/>
                <c:pt idx="8">
                  <c:v>106</c:v>
                </c:pt>
                <c:pt idx="16">
                  <c:v>90.5</c:v>
                </c:pt>
                <c:pt idx="24">
                  <c:v>74.400000000000006</c:v>
                </c:pt>
                <c:pt idx="32">
                  <c:v>92</c:v>
                </c:pt>
              </c:numCache>
            </c:numRef>
          </c:yVal>
          <c:smooth val="0"/>
          <c:extLst>
            <c:ext xmlns:c16="http://schemas.microsoft.com/office/drawing/2014/chart" uri="{C3380CC4-5D6E-409C-BE32-E72D297353CC}">
              <c16:uniqueId val="{00000009-7AFB-4F2B-AE23-F20995C11B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{6A6A0E20-AB29-41B9-8289-D54005B2ECB4}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FB-4F2B-AE23-F20995C11B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{4064D586-0EA8-4C37-B515-6BEDAC489173}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FB-4F2B-AE23-F20995C11B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{E323A7AB-4058-4E97-8013-23E4400B7D86}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FB-4F2B-AE23-F20995C11B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{063F4F0D-B6E3-48BC-8196-3617D394ABDD}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FB-4F2B-AE23-F20995C11B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{37B222CC-E7E0-4591-9E4F-83C46B3C21CB}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FB-4F2B-AE23-F20995C11B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{D91121B1-6FF2-48AA-910D-85C02F6D69DA}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FB-4F2B-AE23-F20995C11B10}"/>
                </c:ext>
              </c:extLst>
            </c:dLbl>
            <c:dLbl>
              <c:idx val="16"/>
              <c:layout>
                <c:manualLayout>
                  <c:x val="-4.466069731661737E-2"/>
                  <c:y val="-4.563916860356274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{C236FCBA-FEAE-4D04-B4CF-2CCB88712364}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FB-4F2B-AE23-F20995C11B10}"/>
                </c:ext>
              </c:extLst>
            </c:dLbl>
            <c:dLbl>
              <c:idx val="24"/>
              <c:layout>
                <c:manualLayout>
                  <c:x val="-1.9500253803189128E-2"/>
                  <c:y val="-5.410716106272276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{A7A64F22-2CD4-4E8A-AF5E-91CF05B3D584}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FB-4F2B-AE23-F20995C11B10}"/>
                </c:ext>
              </c:extLst>
            </c:dLbl>
            <c:dLbl>
              <c:idx val="32"/>
              <c:layout>
                <c:manualLayout>
                  <c:x val="-3.2015750650234161E-2"/>
                  <c:y val="-9.44706190358964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{7BE6628C-EF34-48EB-862E-8DF276A730FF}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FB-4F2B-AE23-F20995C11B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7AFB-4F2B-AE23-F20995C11B10}"/>
            </c:ext>
          </c:extLst>
        </c:ser>
        <c:dLbls>
          <c:showLegendKey val="0"/>
          <c:showVal val="1"/>
          <c:showCatName val="0"/>
          <c:showSerName val="0"/>
          <c:showPercent val="0"/>
          <c:showBubbleSize val="0"/>
        </c:dLbls>
        <c:axId val="287612400"/>
        <c:axId val="287614032"/>
      </c:scatterChart>
      <c:valAx>
        <c:axId val="28761240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614032"/>
        <c:crosses val="autoZero"/>
        <c:crossBetween val="midCat"/>
      </c:valAx>
      <c:valAx>
        <c:axId val="287614032"/>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8761240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{710F072A-81B3-4235-8CFE-5406639E4FC6}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230-4DED-82DB-66B55FAAB4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{26A55F5B-4D4A-483C-A2A3-64B9428357F7}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30-4DED-82DB-66B55FAAB4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{13A38E44-D665-4284-A79C-8479CCFDFE69}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30-4DED-82DB-66B55FAAB4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{30BAD6F8-CD2F-4B90-8104-B97FF38A93E7}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30-4DED-82DB-66B55FAAB4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{C9226315-4F64-4012-BA06-807770AEF9AD}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30-4DED-82DB-66B55FAAB46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{06F15799-8D44-4C0F-B25A-2851ADFFD5D4}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230-4DED-82DB-66B55FAAB46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{6333247A-B110-4F38-A841-E5B96911F2E8}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230-4DED-82DB-66B55FAAB46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{00A6C023-1BEB-4E03-8F9F-F72ACE47C09A}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230-4DED-82DB-66B55FAAB46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{7E5FB00C-6F3B-4076-94A1-3EBB96424C22}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230-4DED-82DB-66B55FAAB4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9.1</c:v>
                </c:pt>
                <c:pt idx="24">
                  <c:v>9.1999999999999993</c:v>
                </c:pt>
                <c:pt idx="32">
                  <c:v>8.8000000000000007</c:v>
                </c:pt>
              </c:numCache>
            </c:numRef>
          </c:xVal>
          <c:yVal>
            <c:numRef>
              <c:f>公会計指標分析・財政指標組合せ分析表!$BP$73:$DC$73</c:f>
              <c:numCache>
                <c:formatCode>#,##0.0;"▲ "#,##0.0</c:formatCode>
                <c:ptCount val="40"/>
                <c:pt idx="0">
                  <c:v>117.4</c:v>
                </c:pt>
                <c:pt idx="8">
                  <c:v>106</c:v>
                </c:pt>
                <c:pt idx="16">
                  <c:v>90.5</c:v>
                </c:pt>
                <c:pt idx="24">
                  <c:v>74.400000000000006</c:v>
                </c:pt>
                <c:pt idx="32">
                  <c:v>92</c:v>
                </c:pt>
              </c:numCache>
            </c:numRef>
          </c:yVal>
          <c:smooth val="0"/>
          <c:extLst>
            <c:ext xmlns:c16="http://schemas.microsoft.com/office/drawing/2014/chart" uri="{C3380CC4-5D6E-409C-BE32-E72D297353CC}">
              <c16:uniqueId val="{00000009-A230-4DED-82DB-66B55FAAB4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{0057FC38-1969-4DB7-983C-C8E2C530828F}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230-4DED-82DB-66B55FAAB4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{2BB9CA16-177A-4211-B610-806D1B7E423D}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30-4DED-82DB-66B55FAAB4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{8AB6C62D-FE09-4343-90D4-DB9668BE8E4F}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30-4DED-82DB-66B55FAAB4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{11B4F129-43F2-441B-BDCC-022FB4A8BF5E}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30-4DED-82DB-66B55FAAB4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{E3A77C0D-1974-4EA8-B8DF-7C2C19603C77}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30-4DED-82DB-66B55FAAB46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{55873F4C-A07F-4571-A2D9-005B5D662771}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230-4DED-82DB-66B55FAAB46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{1490D3EB-D3DB-477E-BD7A-53564199FCAF}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230-4DED-82DB-66B55FAAB46A}"/>
                </c:ext>
              </c:extLst>
            </c:dLbl>
            <c:dLbl>
              <c:idx val="24"/>
              <c:layout>
                <c:manualLayout>
                  <c:x val="-4.4905057365901106E-2"/>
                  <c:y val="-8.087895324839183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{9CB2D5B7-97D0-4815-88FD-AB898A41612D}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230-4DED-82DB-66B55FAAB46A}"/>
                </c:ext>
              </c:extLst>
            </c:dLbl>
            <c:dLbl>
              <c:idx val="32"/>
              <c:layout>
                <c:manualLayout>
                  <c:x val="-1.8235628084249993E-2"/>
                  <c:y val="-4.395434092719606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{DD2CF56C-BEC7-41E4-A5CA-A2A15C24B0DA}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230-4DED-82DB-66B55FAAB4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A230-4DED-82DB-66B55FAAB46A}"/>
            </c:ext>
          </c:extLst>
        </c:ser>
        <c:dLbls>
          <c:showLegendKey val="0"/>
          <c:showVal val="1"/>
          <c:showCatName val="0"/>
          <c:showSerName val="0"/>
          <c:showPercent val="0"/>
          <c:showBubbleSize val="0"/>
        </c:dLbls>
        <c:axId val="287622736"/>
        <c:axId val="287623824"/>
      </c:scatterChart>
      <c:valAx>
        <c:axId val="28762273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623824"/>
        <c:crosses val="autoZero"/>
        <c:crossBetween val="midCat"/>
      </c:valAx>
      <c:valAx>
        <c:axId val="287623824"/>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8762273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・元利償還金は</a:t>
          </a:r>
          <a:r>
            <a:rPr lang="ja-JP" altLang="ja-JP" sz="1100" b="0" i="0" baseline="0">
              <a:solidFill>
                <a:schemeClr val="dk1"/>
              </a:solidFill>
              <a:effectLst/>
              <a:latin typeface="+mn-lt"/>
              <a:ea typeface="+mn-ea"/>
              <a:cs typeface="+mn-cs"/>
            </a:rPr>
            <a:t>公共用地先行取得等事業債</a:t>
          </a:r>
          <a:r>
            <a:rPr lang="ja-JP" altLang="en-US" sz="1100" b="0" i="0" baseline="0">
              <a:solidFill>
                <a:schemeClr val="dk1"/>
              </a:solidFill>
              <a:effectLst/>
              <a:latin typeface="+mn-lt"/>
              <a:ea typeface="+mn-ea"/>
              <a:cs typeface="+mn-cs"/>
            </a:rPr>
            <a:t>の発行のため</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H29</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H30</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R01</a:t>
          </a:r>
          <a:r>
            <a:rPr lang="ja-JP" altLang="ja-JP" sz="1050" b="0" i="0" baseline="0">
              <a:solidFill>
                <a:schemeClr val="dk1"/>
              </a:solidFill>
              <a:effectLst/>
              <a:latin typeface="+mn-lt"/>
              <a:ea typeface="+mn-ea"/>
              <a:cs typeface="+mn-cs"/>
            </a:rPr>
            <a:t>とも増加してい</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が、</a:t>
          </a:r>
          <a:r>
            <a:rPr lang="en-US" altLang="ja-JP" sz="1050" b="0" i="0" baseline="0">
              <a:solidFill>
                <a:schemeClr val="dk1"/>
              </a:solidFill>
              <a:effectLst/>
              <a:latin typeface="+mn-lt"/>
              <a:ea typeface="+mn-ea"/>
              <a:cs typeface="+mn-cs"/>
            </a:rPr>
            <a:t>02</a:t>
          </a:r>
          <a:r>
            <a:rPr lang="ja-JP" altLang="en-US" sz="105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償還が完了したため、</a:t>
          </a:r>
          <a:r>
            <a:rPr lang="en-US" altLang="ja-JP" sz="1100" b="0" i="0" baseline="0">
              <a:solidFill>
                <a:schemeClr val="dk1"/>
              </a:solidFill>
              <a:effectLst/>
              <a:latin typeface="+mn-lt"/>
              <a:ea typeface="+mn-ea"/>
              <a:cs typeface="+mn-cs"/>
            </a:rPr>
            <a:t>266</a:t>
          </a:r>
          <a:r>
            <a:rPr lang="ja-JP" altLang="en-US" sz="1100" b="0" i="0" baseline="0">
              <a:solidFill>
                <a:schemeClr val="dk1"/>
              </a:solidFill>
              <a:effectLst/>
              <a:latin typeface="+mn-lt"/>
              <a:ea typeface="+mn-ea"/>
              <a:cs typeface="+mn-cs"/>
            </a:rPr>
            <a:t>百万円減少した。</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・債務負担行為に基づく支出額については、新規に債務負担行為を設定していない。</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・算入公債費等については、臨時財政対策債の発行額が増加しており、災害復旧費等に係る基準財政需要額が増加傾向にある。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・今後も、普通建設事業は国の補助制度を最大限活用するとともに、事業の優先度</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事業効果を検証し、地方債の発行を抑え、実質公債費比率（分子）の減少に努めていく。</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産業団地の整備に伴う借入のため、土地売却代金を積み立てている。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・一般会計等に係る地方債の現在高については</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年度に設置した道路用地取得事業特別会計における公共用地先行取得等事業債の増により、近年増加傾向にある。</a:t>
          </a:r>
          <a:r>
            <a:rPr lang="en-US" altLang="ja-JP" sz="1000" b="0" i="0" baseline="0">
              <a:solidFill>
                <a:schemeClr val="dk1"/>
              </a:solidFill>
              <a:effectLst/>
              <a:latin typeface="+mn-lt"/>
              <a:ea typeface="+mn-ea"/>
              <a:cs typeface="+mn-cs"/>
            </a:rPr>
            <a:t>R02</a:t>
          </a:r>
          <a:r>
            <a:rPr lang="ja-JP" altLang="en-US" sz="1000" b="0" i="0" baseline="0">
              <a:solidFill>
                <a:schemeClr val="dk1"/>
              </a:solidFill>
              <a:effectLst/>
              <a:latin typeface="+mn-lt"/>
              <a:ea typeface="+mn-ea"/>
              <a:cs typeface="+mn-cs"/>
            </a:rPr>
            <a:t>についても</a:t>
          </a:r>
          <a:r>
            <a:rPr lang="ja-JP" altLang="ja-JP" sz="1000" b="0" i="0" baseline="0">
              <a:solidFill>
                <a:schemeClr val="dk1"/>
              </a:solidFill>
              <a:effectLst/>
              <a:latin typeface="+mn-lt"/>
              <a:ea typeface="+mn-ea"/>
              <a:cs typeface="+mn-cs"/>
            </a:rPr>
            <a:t>、公共用地先行取得等事業債の</a:t>
          </a:r>
          <a:r>
            <a:rPr lang="ja-JP" altLang="en-US" sz="1000" b="0" i="0" baseline="0">
              <a:solidFill>
                <a:schemeClr val="dk1"/>
              </a:solidFill>
              <a:effectLst/>
              <a:latin typeface="+mn-lt"/>
              <a:ea typeface="+mn-ea"/>
              <a:cs typeface="+mn-cs"/>
            </a:rPr>
            <a:t>新規発行等</a:t>
          </a:r>
          <a:r>
            <a:rPr lang="ja-JP" altLang="ja-JP" sz="1000" b="0" i="0" baseline="0">
              <a:solidFill>
                <a:schemeClr val="dk1"/>
              </a:solidFill>
              <a:effectLst/>
              <a:latin typeface="+mn-lt"/>
              <a:ea typeface="+mn-ea"/>
              <a:cs typeface="+mn-cs"/>
            </a:rPr>
            <a:t>により現在高は</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・公営企業債等繰入見込額については、</a:t>
          </a:r>
          <a:r>
            <a:rPr lang="en-US" altLang="ja-JP" sz="1000" b="0" i="0" baseline="0">
              <a:solidFill>
                <a:schemeClr val="dk1"/>
              </a:solidFill>
              <a:effectLst/>
              <a:latin typeface="+mn-lt"/>
              <a:ea typeface="+mn-ea"/>
              <a:cs typeface="+mn-cs"/>
            </a:rPr>
            <a:t>H28</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は下水道事業債の残高の減等により、見込額も減少した。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・組合等負担等見込額については、</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以降減少傾向にあり、</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においても公立小浜病院組合、敦賀美方消防組合で減少したため、全体の負担等見込額が減少した。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・退職手当負担見込額については、定員適正化計画に基づき職員数の削減を進め</a:t>
          </a:r>
          <a:r>
            <a:rPr lang="ja-JP" altLang="en-US" sz="1000" b="0" i="0" baseline="0">
              <a:solidFill>
                <a:schemeClr val="dk1"/>
              </a:solidFill>
              <a:effectLst/>
              <a:latin typeface="+mn-lt"/>
              <a:ea typeface="+mn-ea"/>
              <a:cs typeface="+mn-cs"/>
            </a:rPr>
            <a:t>ているところであるが</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において</a:t>
          </a:r>
          <a:r>
            <a:rPr lang="ja-JP" altLang="en-US" sz="1000" b="0" i="0" baseline="0">
              <a:solidFill>
                <a:schemeClr val="dk1"/>
              </a:solidFill>
              <a:effectLst/>
              <a:latin typeface="+mn-lt"/>
              <a:ea typeface="+mn-ea"/>
              <a:cs typeface="+mn-cs"/>
            </a:rPr>
            <a:t>は退職者増のため数値は増加した。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今後においても、普通建設事業は国の補助制度を最大限活用するとともに、事業の優先度、緊急性及び事業効果を検証し、事業の先送りや規模縮小、職員数のさらなる適正化を図り、地方債の発行を抑え、将来負担比率（分子）の減少に努めていく。</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・決算上剰余金について、特定目的基金のまちづくり基金に</a:t>
          </a:r>
          <a:r>
            <a:rPr kumimoji="1" lang="en-US" altLang="ja-JP" sz="1100" b="0" i="0" baseline="0">
              <a:solidFill>
                <a:schemeClr val="dk1"/>
              </a:solidFill>
              <a:effectLst/>
              <a:latin typeface="+mn-lt"/>
              <a:ea typeface="+mn-ea"/>
              <a:cs typeface="+mn-cs"/>
            </a:rPr>
            <a:t>174,000</a:t>
          </a:r>
          <a:r>
            <a:rPr kumimoji="1" lang="ja-JP" altLang="ja-JP" sz="1100" b="0" i="0" baseline="0">
              <a:solidFill>
                <a:schemeClr val="dk1"/>
              </a:solidFill>
              <a:effectLst/>
              <a:latin typeface="+mn-lt"/>
              <a:ea typeface="+mn-ea"/>
              <a:cs typeface="+mn-cs"/>
            </a:rPr>
            <a:t>千円積み立てたほか、</a:t>
          </a:r>
          <a:r>
            <a:rPr kumimoji="1" lang="ja-JP" altLang="en-US" sz="1100" b="0" i="0" baseline="0">
              <a:solidFill>
                <a:schemeClr val="dk1"/>
              </a:solidFill>
              <a:effectLst/>
              <a:latin typeface="+mn-lt"/>
              <a:ea typeface="+mn-ea"/>
              <a:cs typeface="+mn-cs"/>
            </a:rPr>
            <a:t>原子力発電施設等立地地域基盤整備支援事業交付金</a:t>
          </a:r>
          <a:r>
            <a:rPr kumimoji="1" lang="ja-JP" altLang="ja-JP" sz="1100" b="0" i="0" baseline="0">
              <a:solidFill>
                <a:schemeClr val="dk1"/>
              </a:solidFill>
              <a:effectLst/>
              <a:latin typeface="+mn-lt"/>
              <a:ea typeface="+mn-ea"/>
              <a:cs typeface="+mn-cs"/>
            </a:rPr>
            <a:t>を活用し</a:t>
          </a:r>
          <a:r>
            <a:rPr kumimoji="1" lang="ja-JP" altLang="en-US" sz="1100" b="0" i="0" baseline="0">
              <a:solidFill>
                <a:schemeClr val="dk1"/>
              </a:solidFill>
              <a:effectLst/>
              <a:latin typeface="+mn-lt"/>
              <a:ea typeface="+mn-ea"/>
              <a:cs typeface="+mn-cs"/>
            </a:rPr>
            <a:t>道の駅周辺の新たなにぎわい創出のために、</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千円の新規造成を行った</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・基金処分では、特定目的基金</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おいて、エネルギー環境教育体験館の運営で</a:t>
          </a:r>
          <a:r>
            <a:rPr kumimoji="1" lang="en-US" altLang="ja-JP" sz="1100" b="0" i="0" baseline="0">
              <a:solidFill>
                <a:schemeClr val="dk1"/>
              </a:solidFill>
              <a:effectLst/>
              <a:latin typeface="+mn-lt"/>
              <a:ea typeface="+mn-ea"/>
              <a:cs typeface="+mn-cs"/>
            </a:rPr>
            <a:t>47,352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水産振興施設整備事業の実施により</a:t>
          </a:r>
          <a:r>
            <a:rPr kumimoji="1" lang="en-US" altLang="ja-JP" sz="1100" b="0" i="0" baseline="0">
              <a:solidFill>
                <a:schemeClr val="dk1"/>
              </a:solidFill>
              <a:effectLst/>
              <a:latin typeface="+mn-lt"/>
              <a:ea typeface="+mn-ea"/>
              <a:cs typeface="+mn-cs"/>
            </a:rPr>
            <a:t>32,071</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を取り崩す等、合計で</a:t>
          </a:r>
          <a:r>
            <a:rPr kumimoji="1" lang="en-US" altLang="ja-JP" sz="1100" b="0" i="0" baseline="0">
              <a:solidFill>
                <a:schemeClr val="dk1"/>
              </a:solidFill>
              <a:effectLst/>
              <a:latin typeface="+mn-lt"/>
              <a:ea typeface="+mn-ea"/>
              <a:cs typeface="+mn-cs"/>
            </a:rPr>
            <a:t>299,943</a:t>
          </a:r>
          <a:r>
            <a:rPr kumimoji="1" lang="ja-JP" altLang="ja-JP" sz="1100" b="0" i="0" baseline="0">
              <a:solidFill>
                <a:schemeClr val="dk1"/>
              </a:solidFill>
              <a:effectLst/>
              <a:latin typeface="+mn-lt"/>
              <a:ea typeface="+mn-ea"/>
              <a:cs typeface="+mn-cs"/>
            </a:rPr>
            <a:t>千円の処分を行った。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・この結果、基金全体では、</a:t>
          </a:r>
          <a:r>
            <a:rPr kumimoji="1" lang="en-US" altLang="ja-JP" sz="1100" b="0" i="0" baseline="0">
              <a:solidFill>
                <a:schemeClr val="dk1"/>
              </a:solidFill>
              <a:effectLst/>
              <a:latin typeface="+mn-lt"/>
              <a:ea typeface="+mn-ea"/>
              <a:cs typeface="+mn-cs"/>
            </a:rPr>
            <a:t>396,012</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・財政調整基金の残高は、標準財政規模の２０％を超えているため、決算上の剰余金は、特定目的基金への積み立てや、地方債の繰り上げ償還の財源とする方針である。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・電源立地地域対策交付金等の国庫支出金を原資とした特定目的基金については、第</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次美浜町総合振興計画、美浜創生総合戦略のさらなる推進に向け、計画的に造成、処分を行う。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・まちづくり基金：美浜町総合振興計画に資する事業に計上した事業に充当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・高速増殖炉サイクル技術研究開発推進交付金事業基金：エネルギー環境教育体験館の運営経費に充当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・公共施設維持補修基金：公共施設の維持補修経費に充当</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・まちづくり基金：美浜町総合振興計画の更なる推進に向け、決算上剰余金を活用し</a:t>
          </a:r>
          <a:r>
            <a:rPr kumimoji="1" lang="en-US" altLang="ja-JP" sz="1100" b="0" i="0" baseline="0">
              <a:solidFill>
                <a:schemeClr val="dk1"/>
              </a:solidFill>
              <a:effectLst/>
              <a:latin typeface="+mn-lt"/>
              <a:ea typeface="+mn-ea"/>
              <a:cs typeface="+mn-cs"/>
            </a:rPr>
            <a:t>174,000</a:t>
          </a:r>
          <a:r>
            <a:rPr kumimoji="1" lang="ja-JP" altLang="ja-JP" sz="1100" b="0" i="0" baseline="0">
              <a:solidFill>
                <a:schemeClr val="dk1"/>
              </a:solidFill>
              <a:effectLst/>
              <a:latin typeface="+mn-lt"/>
              <a:ea typeface="+mn-ea"/>
              <a:cs typeface="+mn-cs"/>
            </a:rPr>
            <a:t>千円の追加造成を行った。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にぎわい創出</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道の駅周辺における町の新たなにぎわい創出のため、</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千円の新規造成を行った。</a:t>
          </a:r>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・すくすく美浜っ子サポート基金：子ども医療費助成事業が令和３年度末に完了予定のため、同年度末までに残高</a:t>
          </a:r>
          <a:r>
            <a:rPr kumimoji="1" lang="en-US" altLang="ja-JP" sz="1100">
              <a:solidFill>
                <a:schemeClr val="dk1"/>
              </a:solidFill>
              <a:effectLst/>
              <a:latin typeface="+mn-lt"/>
              <a:ea typeface="+mn-ea"/>
              <a:cs typeface="+mn-cs"/>
            </a:rPr>
            <a:t>3,723</a:t>
          </a:r>
          <a:r>
            <a:rPr kumimoji="1" lang="ja-JP" altLang="en-US" sz="1100">
              <a:solidFill>
                <a:schemeClr val="dk1"/>
              </a:solidFill>
              <a:effectLst/>
              <a:latin typeface="+mn-lt"/>
              <a:ea typeface="+mn-ea"/>
              <a:cs typeface="+mn-cs"/>
            </a:rPr>
            <a:t>千円を全額処分予定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・観光振興基金：観光施設等の整備が令和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91,332</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・丹生地区農業用施設及び菅浜地区農業用施設改修事業基金：当該施設改修事業は令和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59,485</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・残高が</a:t>
          </a:r>
          <a:r>
            <a:rPr kumimoji="1" lang="en-US" altLang="ja-JP" sz="1100" b="0" i="0" baseline="0">
              <a:solidFill>
                <a:schemeClr val="dk1"/>
              </a:solidFill>
              <a:effectLst/>
              <a:latin typeface="+mn-lt"/>
              <a:ea typeface="+mn-ea"/>
              <a:cs typeface="+mn-cs"/>
            </a:rPr>
            <a:t>1,160,152</a:t>
          </a:r>
          <a:r>
            <a:rPr kumimoji="1" lang="ja-JP" altLang="ja-JP" sz="1100" b="0" i="0" baseline="0">
              <a:solidFill>
                <a:schemeClr val="dk1"/>
              </a:solidFill>
              <a:effectLst/>
              <a:latin typeface="+mn-lt"/>
              <a:ea typeface="+mn-ea"/>
              <a:cs typeface="+mn-cs"/>
            </a:rPr>
            <a:t>千円で標準財政規模の２０％を超えているため、決算上の剰余金は、特定目的基金への積み立てや、地方債の繰り上げ償還の財源とする方針である。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・地方債の償還計画を踏まえ、決算上の剰余金による積立を検討していく。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年度に観光用の遊覧船の建造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美浜中央小学校体育館の放射線防護対策工事等があり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公共施設等整備費支出は前年度より約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年度の減価償却費は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年度に改訂した公共施設等総合管理計画をもとに、美浜町の人口規模、財政状況に適した資産保有量を目指していく。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5275792"/>
          <a:ext cx="127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663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663405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505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2757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929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951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96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968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821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115570</xdr:rowOff>
    </xdr:from>
    <xdr:to>
      <xdr:col>23</xdr:col>
      <xdr:colOff>136525</xdr:colOff>
      <xdr:row>27</xdr:row>
      <xdr:rowOff>45720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522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64999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51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65193</xdr:rowOff>
    </xdr:from>
    <xdr:to>
      <xdr:col>19</xdr:col>
      <xdr:colOff>187325</xdr:colOff>
      <xdr:row>26</xdr:row>
      <xdr:rowOff>166793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5178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115993</xdr:rowOff>
    </xdr:from>
    <xdr:to>
      <xdr:col>23</xdr:col>
      <xdr:colOff>85725</xdr:colOff>
      <xdr:row>26</xdr:row>
      <xdr:rowOff>166370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5229013"/>
          <a:ext cx="6197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47202</xdr:rowOff>
    </xdr:from>
    <xdr:to>
      <xdr:col>15</xdr:col>
      <xdr:colOff>187325</xdr:colOff>
      <xdr:row>26</xdr:row>
      <xdr:rowOff>148802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5160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26</xdr:row>
      <xdr:rowOff>115993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5211022"/>
          <a:ext cx="67056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139488</xdr:rowOff>
    </xdr:from>
    <xdr:to>
      <xdr:col>11</xdr:col>
      <xdr:colOff>187325</xdr:colOff>
      <xdr:row>26</xdr:row>
      <xdr:rowOff>69638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508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18838</xdr:rowOff>
    </xdr:from>
    <xdr:to>
      <xdr:col>15</xdr:col>
      <xdr:colOff>136525</xdr:colOff>
      <xdr:row>26</xdr:row>
      <xdr:rowOff>98002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47265" y="5131858"/>
          <a:ext cx="67056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39598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738129" y="60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67569" y="591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9700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11870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395989" y="49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165329</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738129" y="49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86165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67569" y="48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地方債の発行額は約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千万円、償還額は約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千万円と償還額が発行額を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回る状態である。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億円増加したことにより、将来負担額が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類似団体と比較しても値が高いことから、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今後も、将来に多額の負担を残すことのないよう地方債の新規発行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適正な基金管理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等を行い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3027660" y="5145223"/>
          <a:ext cx="1269" cy="133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3080365" y="64859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2963525" y="648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3080365" y="543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001625" y="5583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359005" y="5604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688445" y="562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017885" y="56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347325" y="565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123734</xdr:rowOff>
    </xdr:from>
    <xdr:to>
      <xdr:col>76</xdr:col>
      <xdr:colOff>73025</xdr:colOff>
      <xdr:row>31</xdr:row>
      <xdr:rowOff>53884</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3001625" y="5907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102161</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3080365"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61535</xdr:rowOff>
    </xdr:from>
    <xdr:to>
      <xdr:col>72</xdr:col>
      <xdr:colOff>123825</xdr:colOff>
      <xdr:row>30</xdr:row>
      <xdr:rowOff>163135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2359005" y="58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112335</xdr:rowOff>
    </xdr:from>
    <xdr:to>
      <xdr:col>76</xdr:col>
      <xdr:colOff>22225</xdr:colOff>
      <xdr:row>31</xdr:row>
      <xdr:rowOff>3084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2409805" y="5895915"/>
          <a:ext cx="61976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144810</xdr:rowOff>
    </xdr:from>
    <xdr:to>
      <xdr:col>68</xdr:col>
      <xdr:colOff>123825</xdr:colOff>
      <xdr:row>31</xdr:row>
      <xdr:rowOff>74960</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1688445" y="592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112335</xdr:rowOff>
    </xdr:from>
    <xdr:to>
      <xdr:col>72</xdr:col>
      <xdr:colOff>73025</xdr:colOff>
      <xdr:row>31</xdr:row>
      <xdr:rowOff>24160</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1739245" y="5895915"/>
          <a:ext cx="67056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130108</xdr:rowOff>
    </xdr:from>
    <xdr:to>
      <xdr:col>64</xdr:col>
      <xdr:colOff>123825</xdr:colOff>
      <xdr:row>31</xdr:row>
      <xdr:rowOff>60258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017885" y="5913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9458</xdr:rowOff>
    </xdr:from>
    <xdr:to>
      <xdr:col>68</xdr:col>
      <xdr:colOff>73025</xdr:colOff>
      <xdr:row>31</xdr:row>
      <xdr:rowOff>24160</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068685" y="5960678"/>
          <a:ext cx="67056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123632</xdr:rowOff>
    </xdr:from>
    <xdr:to>
      <xdr:col>60</xdr:col>
      <xdr:colOff>123825</xdr:colOff>
      <xdr:row>31</xdr:row>
      <xdr:rowOff>53782</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0347325" y="5907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2982</xdr:rowOff>
    </xdr:from>
    <xdr:to>
      <xdr:col>64</xdr:col>
      <xdr:colOff>73025</xdr:colOff>
      <xdr:row>31</xdr:row>
      <xdr:rowOff>9458</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0398125" y="5954202"/>
          <a:ext cx="670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2185092" y="53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1527232" y="54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0856672" y="54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0186112" y="5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154262</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2185092" y="59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66087</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1527232" y="60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51385</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0856672" y="60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44909</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0186112" y="59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42</xdr:row>
      <xdr:rowOff>58238</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775960"/>
          <a:ext cx="0" cy="1323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0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99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137721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50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29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152763</xdr:rowOff>
    </xdr:from>
    <xdr:to>
      <xdr:col>20</xdr:col>
      <xdr:colOff>38100</xdr:colOff>
      <xdr:row>39</xdr:row>
      <xdr:rowOff>82913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23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118473</xdr:rowOff>
    </xdr:from>
    <xdr:to>
      <xdr:col>10</xdr:col>
      <xdr:colOff>165100</xdr:colOff>
      <xdr:row>39</xdr:row>
      <xdr:rowOff>48623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51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25400</xdr:rowOff>
    </xdr:from>
    <xdr:to>
      <xdr:col>24</xdr:col>
      <xdr:colOff>114300</xdr:colOff>
      <xdr:row>34</xdr:row>
      <xdr:rowOff>127000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149877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15603</xdr:rowOff>
    </xdr:from>
    <xdr:to>
      <xdr:col>20</xdr:col>
      <xdr:colOff>38100</xdr:colOff>
      <xdr:row>34</xdr:row>
      <xdr:rowOff>117203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5715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34</xdr:row>
      <xdr:rowOff>76200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5766163"/>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118473</xdr:rowOff>
    </xdr:from>
    <xdr:to>
      <xdr:col>15</xdr:col>
      <xdr:colOff>101600</xdr:colOff>
      <xdr:row>34</xdr:row>
      <xdr:rowOff>48623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5650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169273</xdr:rowOff>
    </xdr:from>
    <xdr:to>
      <xdr:col>19</xdr:col>
      <xdr:colOff>177800</xdr:colOff>
      <xdr:row>34</xdr:row>
      <xdr:rowOff>66403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5701393"/>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55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33</xdr:row>
      <xdr:rowOff>169273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5623016"/>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74040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17056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3857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6110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836304"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133730</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170564" y="549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65150</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385704" y="542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643321" y="53550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9219565" y="5579132"/>
          <a:ext cx="0" cy="139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9258300" y="697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9154160" y="6971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9258300" y="536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557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9258300" y="651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192260" y="6659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445500" y="664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670800" y="66474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873240" y="666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098540" y="6630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150151</xdr:rowOff>
    </xdr:from>
    <xdr:to>
      <xdr:col>55</xdr:col>
      <xdr:colOff>50800</xdr:colOff>
      <xdr:row>40</xdr:row>
      <xdr:rowOff>80301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192260" y="66881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128578</xdr:rowOff>
    </xdr:from>
    <xdr:ext cx="534377"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9258300" y="6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153105</xdr:rowOff>
    </xdr:from>
    <xdr:to>
      <xdr:col>50</xdr:col>
      <xdr:colOff>165100</xdr:colOff>
      <xdr:row>40</xdr:row>
      <xdr:rowOff>83255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445500" y="6691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29501</xdr:rowOff>
    </xdr:from>
    <xdr:to>
      <xdr:col>55</xdr:col>
      <xdr:colOff>0</xdr:colOff>
      <xdr:row>40</xdr:row>
      <xdr:rowOff>32455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496300" y="6735101"/>
          <a:ext cx="7239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142105</xdr:rowOff>
    </xdr:from>
    <xdr:to>
      <xdr:col>46</xdr:col>
      <xdr:colOff>38100</xdr:colOff>
      <xdr:row>40</xdr:row>
      <xdr:rowOff>72255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670800" y="6680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21455</xdr:rowOff>
    </xdr:from>
    <xdr:to>
      <xdr:col>50</xdr:col>
      <xdr:colOff>114300</xdr:colOff>
      <xdr:row>40</xdr:row>
      <xdr:rowOff>32455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713980" y="6727055"/>
          <a:ext cx="78232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145927</xdr:rowOff>
    </xdr:from>
    <xdr:to>
      <xdr:col>41</xdr:col>
      <xdr:colOff>101600</xdr:colOff>
      <xdr:row>40</xdr:row>
      <xdr:rowOff>76077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6873240" y="6683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21455</xdr:rowOff>
    </xdr:from>
    <xdr:to>
      <xdr:col>45</xdr:col>
      <xdr:colOff>177800</xdr:colOff>
      <xdr:row>40</xdr:row>
      <xdr:rowOff>25277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6924040" y="6727055"/>
          <a:ext cx="78994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8239271" y="64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7477271" y="64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670257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5905011" y="64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74382</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8239271" y="67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63382</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7477271" y="67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67204</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6702571" y="67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086225" y="9295312"/>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124960" y="1070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020820" y="10696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12496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02082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124960" y="1025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312160" y="10265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5146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7399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96520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24312</xdr:rowOff>
    </xdr:from>
    <xdr:to>
      <xdr:col>24</xdr:col>
      <xdr:colOff>114300</xdr:colOff>
      <xdr:row>55</xdr:row>
      <xdr:rowOff>125912</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036060" y="92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148789</xdr:rowOff>
    </xdr:from>
    <xdr:ext cx="340478"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124960" y="9201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312160" y="9214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75112</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355340" y="9261022"/>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21046</xdr:rowOff>
    </xdr:from>
    <xdr:to>
      <xdr:col>15</xdr:col>
      <xdr:colOff>101600</xdr:colOff>
      <xdr:row>55</xdr:row>
      <xdr:rowOff>122646</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514600" y="92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71846</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2565400" y="9261022"/>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73990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71846</xdr:rowOff>
    </xdr:from>
    <xdr:to>
      <xdr:col>15</xdr:col>
      <xdr:colOff>50800</xdr:colOff>
      <xdr:row>60</xdr:row>
      <xdr:rowOff>39188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790700" y="9292046"/>
          <a:ext cx="774700" cy="8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17056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3857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6110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83630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108149</xdr:rowOff>
    </xdr:from>
    <xdr:ext cx="340478"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18764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139173</xdr:rowOff>
    </xdr:from>
    <xdr:ext cx="340478"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418021" y="902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61100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E00-0000DB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219565" y="9397581"/>
          <a:ext cx="0" cy="140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E00-0000DD000000}"/>
            </a:ext>
          </a:extLst>
        </xdr:cNvPr>
        <xdr:cNvSpPr txBox="1"/>
      </xdr:nvSpPr>
      <xdr:spPr>
        <a:xfrm>
          <a:off x="9258300" y="108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9154160" y="1080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E00-0000DF000000}"/>
            </a:ext>
          </a:extLst>
        </xdr:cNvPr>
        <xdr:cNvSpPr txBox="1"/>
      </xdr:nvSpPr>
      <xdr:spPr>
        <a:xfrm>
          <a:off x="9258300" y="918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9154160" y="9397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E00-0000E1000000}"/>
            </a:ext>
          </a:extLst>
        </xdr:cNvPr>
        <xdr:cNvSpPr txBox="1"/>
      </xdr:nvSpPr>
      <xdr:spPr>
        <a:xfrm>
          <a:off x="9258300" y="10428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192260" y="10573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445500" y="10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670800" y="105820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8732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609854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170390</xdr:rowOff>
    </xdr:from>
    <xdr:to>
      <xdr:col>55</xdr:col>
      <xdr:colOff>50800</xdr:colOff>
      <xdr:row>64</xdr:row>
      <xdr:rowOff>100540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9192260" y="10731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85317</xdr:rowOff>
    </xdr:from>
    <xdr:ext cx="534377"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E00-0000ED000000}"/>
            </a:ext>
          </a:extLst>
        </xdr:cNvPr>
        <xdr:cNvSpPr txBox="1"/>
      </xdr:nvSpPr>
      <xdr:spPr>
        <a:xfrm>
          <a:off x="9258300" y="106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181</xdr:rowOff>
    </xdr:from>
    <xdr:to>
      <xdr:col>50</xdr:col>
      <xdr:colOff>165100</xdr:colOff>
      <xdr:row>64</xdr:row>
      <xdr:rowOff>101781</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8445500" y="107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49740</xdr:rowOff>
    </xdr:from>
    <xdr:to>
      <xdr:col>55</xdr:col>
      <xdr:colOff>0</xdr:colOff>
      <xdr:row>64</xdr:row>
      <xdr:rowOff>50981</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8496300" y="10778700"/>
          <a:ext cx="7239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25328</xdr:rowOff>
    </xdr:from>
    <xdr:to>
      <xdr:col>46</xdr:col>
      <xdr:colOff>38100</xdr:colOff>
      <xdr:row>64</xdr:row>
      <xdr:rowOff>126928</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7670800" y="107542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50981</xdr:rowOff>
    </xdr:from>
    <xdr:to>
      <xdr:col>50</xdr:col>
      <xdr:colOff>114300</xdr:colOff>
      <xdr:row>64</xdr:row>
      <xdr:rowOff>76128</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7713980" y="10779941"/>
          <a:ext cx="78232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25398</xdr:rowOff>
    </xdr:from>
    <xdr:to>
      <xdr:col>41</xdr:col>
      <xdr:colOff>101600</xdr:colOff>
      <xdr:row>64</xdr:row>
      <xdr:rowOff>126998</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6873240" y="107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76128</xdr:rowOff>
    </xdr:from>
    <xdr:to>
      <xdr:col>45</xdr:col>
      <xdr:colOff>177800</xdr:colOff>
      <xdr:row>64</xdr:row>
      <xdr:rowOff>76198</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6924040" y="10805088"/>
          <a:ext cx="78994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21457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4449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025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5872695" y="103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92908</xdr:rowOff>
    </xdr:from>
    <xdr:ext cx="534377"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239271" y="108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118055</xdr:rowOff>
    </xdr:from>
    <xdr:ext cx="378565"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47557" y="1084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64</xdr:row>
      <xdr:rowOff>118125</xdr:rowOff>
    </xdr:from>
    <xdr:ext cx="249299" cy="259045"/>
    <xdr:sp macro="" textlink="">
      <xdr:nvSpPr>
        <xdr:cNvPr id="250" name="n_3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822250" y="108470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E00-00001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4086225"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E00-000015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00000000-0008-0000-0E00-000017010000}"/>
            </a:ext>
          </a:extLst>
        </xdr:cNvPr>
        <xdr:cNvSpPr txBox="1"/>
      </xdr:nvSpPr>
      <xdr:spPr>
        <a:xfrm>
          <a:off x="412496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02082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E00-000019010000}"/>
            </a:ext>
          </a:extLst>
        </xdr:cNvPr>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3312160" y="139602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25146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73990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96520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403606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63698</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E00-000025010000}"/>
            </a:ext>
          </a:extLst>
        </xdr:cNvPr>
        <xdr:cNvSpPr txBox="1"/>
      </xdr:nvSpPr>
      <xdr:spPr>
        <a:xfrm>
          <a:off x="4124960"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72208</xdr:rowOff>
    </xdr:from>
    <xdr:to>
      <xdr:col>20</xdr:col>
      <xdr:colOff>38100</xdr:colOff>
      <xdr:row>84</xdr:row>
      <xdr:rowOff>2358</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3312160" y="13986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123008</xdr:rowOff>
    </xdr:from>
    <xdr:to>
      <xdr:col>24</xdr:col>
      <xdr:colOff>63500</xdr:colOff>
      <xdr:row>83</xdr:row>
      <xdr:rowOff>136071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3355340" y="14037128"/>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2514600" y="13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103414</xdr:rowOff>
    </xdr:from>
    <xdr:to>
      <xdr:col>19</xdr:col>
      <xdr:colOff>177800</xdr:colOff>
      <xdr:row>83</xdr:row>
      <xdr:rowOff>123008</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2565400" y="14017534"/>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1739900" y="139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103414</xdr:rowOff>
    </xdr:from>
    <xdr:to>
      <xdr:col>15</xdr:col>
      <xdr:colOff>50800</xdr:colOff>
      <xdr:row>83</xdr:row>
      <xdr:rowOff>108313</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1790700" y="14017534"/>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E00-00002C010000}"/>
            </a:ext>
          </a:extLst>
        </xdr:cNvPr>
        <xdr:cNvSpPr txBox="1"/>
      </xdr:nvSpPr>
      <xdr:spPr>
        <a:xfrm>
          <a:off x="317056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E00-00002D010000}"/>
            </a:ext>
          </a:extLst>
        </xdr:cNvPr>
        <xdr:cNvSpPr txBox="1"/>
      </xdr:nvSpPr>
      <xdr:spPr>
        <a:xfrm>
          <a:off x="23857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E00-00002E010000}"/>
            </a:ext>
          </a:extLst>
        </xdr:cNvPr>
        <xdr:cNvSpPr txBox="1"/>
      </xdr:nvSpPr>
      <xdr:spPr>
        <a:xfrm>
          <a:off x="16110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E00-00002F010000}"/>
            </a:ext>
          </a:extLst>
        </xdr:cNvPr>
        <xdr:cNvSpPr txBox="1"/>
      </xdr:nvSpPr>
      <xdr:spPr>
        <a:xfrm>
          <a:off x="8363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164935</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E00-000030010000}"/>
            </a:ext>
          </a:extLst>
        </xdr:cNvPr>
        <xdr:cNvSpPr txBox="1"/>
      </xdr:nvSpPr>
      <xdr:spPr>
        <a:xfrm>
          <a:off x="317056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E00-000031010000}"/>
            </a:ext>
          </a:extLst>
        </xdr:cNvPr>
        <xdr:cNvSpPr txBox="1"/>
      </xdr:nvSpPr>
      <xdr:spPr>
        <a:xfrm>
          <a:off x="238570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E00-000032010000}"/>
            </a:ext>
          </a:extLst>
        </xdr:cNvPr>
        <xdr:cNvSpPr txBox="1"/>
      </xdr:nvSpPr>
      <xdr:spPr>
        <a:xfrm>
          <a:off x="16110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9219565" y="13016294"/>
          <a:ext cx="0" cy="15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E00-00004B010000}"/>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E00-00004D010000}"/>
            </a:ext>
          </a:extLst>
        </xdr:cNvPr>
        <xdr:cNvSpPr txBox="1"/>
      </xdr:nvSpPr>
      <xdr:spPr>
        <a:xfrm>
          <a:off x="9258300" y="127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9154160" y="13016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E00-00004F010000}"/>
            </a:ext>
          </a:extLst>
        </xdr:cNvPr>
        <xdr:cNvSpPr txBox="1"/>
      </xdr:nvSpPr>
      <xdr:spPr>
        <a:xfrm>
          <a:off x="9258300" y="1412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9192260" y="14150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8445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767080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68732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6098540" y="14185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20638</xdr:rowOff>
    </xdr:from>
    <xdr:to>
      <xdr:col>55</xdr:col>
      <xdr:colOff>50800</xdr:colOff>
      <xdr:row>84</xdr:row>
      <xdr:rowOff>122238</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9192260" y="14102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43515</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E00-00005B010000}"/>
            </a:ext>
          </a:extLst>
        </xdr:cNvPr>
        <xdr:cNvSpPr txBox="1"/>
      </xdr:nvSpPr>
      <xdr:spPr>
        <a:xfrm>
          <a:off x="9258300" y="1395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23304</xdr:rowOff>
    </xdr:from>
    <xdr:to>
      <xdr:col>50</xdr:col>
      <xdr:colOff>165100</xdr:colOff>
      <xdr:row>84</xdr:row>
      <xdr:rowOff>124904</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8445500" y="141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71438</xdr:rowOff>
    </xdr:from>
    <xdr:to>
      <xdr:col>55</xdr:col>
      <xdr:colOff>0</xdr:colOff>
      <xdr:row>84</xdr:row>
      <xdr:rowOff>74104</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8496300" y="14153198"/>
          <a:ext cx="7239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32638</xdr:rowOff>
    </xdr:from>
    <xdr:to>
      <xdr:col>46</xdr:col>
      <xdr:colOff>38100</xdr:colOff>
      <xdr:row>84</xdr:row>
      <xdr:rowOff>134238</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7670800" y="14114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74104</xdr:rowOff>
    </xdr:from>
    <xdr:to>
      <xdr:col>50</xdr:col>
      <xdr:colOff>114300</xdr:colOff>
      <xdr:row>84</xdr:row>
      <xdr:rowOff>83438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7713980" y="14155864"/>
          <a:ext cx="78232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37782</xdr:rowOff>
    </xdr:from>
    <xdr:to>
      <xdr:col>41</xdr:col>
      <xdr:colOff>101600</xdr:colOff>
      <xdr:row>84</xdr:row>
      <xdr:rowOff>139382</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6873240" y="141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83438</xdr:rowOff>
    </xdr:from>
    <xdr:to>
      <xdr:col>45</xdr:col>
      <xdr:colOff>177800</xdr:colOff>
      <xdr:row>84</xdr:row>
      <xdr:rowOff>88582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6924040" y="14165198"/>
          <a:ext cx="78994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54" name="n_1aveValue【公営住宅】&#10;一人当たり面積">
          <a:extLst>
            <a:ext uri="{FF2B5EF4-FFF2-40B4-BE49-F238E27FC236}">
              <a16:creationId xmlns:a16="http://schemas.microsoft.com/office/drawing/2014/main" id="{00000000-0008-0000-0E00-000062010000}"/>
            </a:ext>
          </a:extLst>
        </xdr:cNvPr>
        <xdr:cNvSpPr txBox="1"/>
      </xdr:nvSpPr>
      <xdr:spPr>
        <a:xfrm>
          <a:off x="8271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55" name="n_2aveValue【公営住宅】&#10;一人当たり面積">
          <a:extLst>
            <a:ext uri="{FF2B5EF4-FFF2-40B4-BE49-F238E27FC236}">
              <a16:creationId xmlns:a16="http://schemas.microsoft.com/office/drawing/2014/main" id="{00000000-0008-0000-0E00-000063010000}"/>
            </a:ext>
          </a:extLst>
        </xdr:cNvPr>
        <xdr:cNvSpPr txBox="1"/>
      </xdr:nvSpPr>
      <xdr:spPr>
        <a:xfrm>
          <a:off x="750958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56" name="n_3aveValue【公営住宅】&#10;一人当たり面積">
          <a:extLst>
            <a:ext uri="{FF2B5EF4-FFF2-40B4-BE49-F238E27FC236}">
              <a16:creationId xmlns:a16="http://schemas.microsoft.com/office/drawing/2014/main" id="{00000000-0008-0000-0E00-000064010000}"/>
            </a:ext>
          </a:extLst>
        </xdr:cNvPr>
        <xdr:cNvSpPr txBox="1"/>
      </xdr:nvSpPr>
      <xdr:spPr>
        <a:xfrm>
          <a:off x="67120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7" name="n_4aveValue【公営住宅】&#10;一人当たり面積">
          <a:extLst>
            <a:ext uri="{FF2B5EF4-FFF2-40B4-BE49-F238E27FC236}">
              <a16:creationId xmlns:a16="http://schemas.microsoft.com/office/drawing/2014/main" id="{00000000-0008-0000-0E00-000065010000}"/>
            </a:ext>
          </a:extLst>
        </xdr:cNvPr>
        <xdr:cNvSpPr txBox="1"/>
      </xdr:nvSpPr>
      <xdr:spPr>
        <a:xfrm>
          <a:off x="5937327" y="1396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141431</xdr:rowOff>
    </xdr:from>
    <xdr:ext cx="469744" cy="259045"/>
    <xdr:sp macro="" textlink="">
      <xdr:nvSpPr>
        <xdr:cNvPr id="358" name="n_1mainValue【公営住宅】&#10;一人当たり面積">
          <a:extLst>
            <a:ext uri="{FF2B5EF4-FFF2-40B4-BE49-F238E27FC236}">
              <a16:creationId xmlns:a16="http://schemas.microsoft.com/office/drawing/2014/main" id="{00000000-0008-0000-0E00-000066010000}"/>
            </a:ext>
          </a:extLst>
        </xdr:cNvPr>
        <xdr:cNvSpPr txBox="1"/>
      </xdr:nvSpPr>
      <xdr:spPr>
        <a:xfrm>
          <a:off x="8271587" y="1388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150765</xdr:rowOff>
    </xdr:from>
    <xdr:ext cx="469744" cy="259045"/>
    <xdr:sp macro="" textlink="">
      <xdr:nvSpPr>
        <xdr:cNvPr id="359" name="n_2mainValue【公営住宅】&#10;一人当たり面積">
          <a:extLst>
            <a:ext uri="{FF2B5EF4-FFF2-40B4-BE49-F238E27FC236}">
              <a16:creationId xmlns:a16="http://schemas.microsoft.com/office/drawing/2014/main" id="{00000000-0008-0000-0E00-000067010000}"/>
            </a:ext>
          </a:extLst>
        </xdr:cNvPr>
        <xdr:cNvSpPr txBox="1"/>
      </xdr:nvSpPr>
      <xdr:spPr>
        <a:xfrm>
          <a:off x="7509587" y="138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155909</xdr:rowOff>
    </xdr:from>
    <xdr:ext cx="469744" cy="259045"/>
    <xdr:sp macro="" textlink="">
      <xdr:nvSpPr>
        <xdr:cNvPr id="360" name="n_3mainValue【公営住宅】&#10;一人当たり面積">
          <a:extLst>
            <a:ext uri="{FF2B5EF4-FFF2-40B4-BE49-F238E27FC236}">
              <a16:creationId xmlns:a16="http://schemas.microsoft.com/office/drawing/2014/main" id="{00000000-0008-0000-0E00-000068010000}"/>
            </a:ext>
          </a:extLst>
        </xdr:cNvPr>
        <xdr:cNvSpPr txBox="1"/>
      </xdr:nvSpPr>
      <xdr:spPr>
        <a:xfrm>
          <a:off x="6712027" y="1390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a:extLst>
            <a:ext uri="{FF2B5EF4-FFF2-40B4-BE49-F238E27FC236}">
              <a16:creationId xmlns:a16="http://schemas.microsoft.com/office/drawing/2014/main" id="{00000000-0008-0000-0E00-00008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4086225" y="16796113"/>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87" name="【港湾・漁港】&#10;有形固定資産減価償却率最小値テキスト">
          <a:extLst>
            <a:ext uri="{FF2B5EF4-FFF2-40B4-BE49-F238E27FC236}">
              <a16:creationId xmlns:a16="http://schemas.microsoft.com/office/drawing/2014/main" id="{00000000-0008-0000-0E00-000083010000}"/>
            </a:ext>
          </a:extLst>
        </xdr:cNvPr>
        <xdr:cNvSpPr txBox="1"/>
      </xdr:nvSpPr>
      <xdr:spPr>
        <a:xfrm>
          <a:off x="4124960" y="1818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4020820" y="18178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89" name="【港湾・漁港】&#10;有形固定資産減価償却率最大値テキスト">
          <a:extLst>
            <a:ext uri="{FF2B5EF4-FFF2-40B4-BE49-F238E27FC236}">
              <a16:creationId xmlns:a16="http://schemas.microsoft.com/office/drawing/2014/main" id="{00000000-0008-0000-0E00-000085010000}"/>
            </a:ext>
          </a:extLst>
        </xdr:cNvPr>
        <xdr:cNvSpPr txBox="1"/>
      </xdr:nvSpPr>
      <xdr:spPr>
        <a:xfrm>
          <a:off x="4124960" y="16578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4020820" y="16796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391" name="【港湾・漁港】&#10;有形固定資産減価償却率平均値テキスト">
          <a:extLst>
            <a:ext uri="{FF2B5EF4-FFF2-40B4-BE49-F238E27FC236}">
              <a16:creationId xmlns:a16="http://schemas.microsoft.com/office/drawing/2014/main" id="{00000000-0008-0000-0E00-000087010000}"/>
            </a:ext>
          </a:extLst>
        </xdr:cNvPr>
        <xdr:cNvSpPr txBox="1"/>
      </xdr:nvSpPr>
      <xdr:spPr>
        <a:xfrm>
          <a:off x="4124960" y="17437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403606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3312160" y="17432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51460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73990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965200" y="17367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53158</xdr:rowOff>
    </xdr:from>
    <xdr:to>
      <xdr:col>24</xdr:col>
      <xdr:colOff>114300</xdr:colOff>
      <xdr:row>101</xdr:row>
      <xdr:rowOff>154758</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4036060" y="169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76035</xdr:rowOff>
    </xdr:from>
    <xdr:ext cx="405111" cy="259045"/>
    <xdr:sp macro="" textlink="">
      <xdr:nvSpPr>
        <xdr:cNvPr id="403" name="【港湾・漁港】&#10;有形固定資産減価償却率該当値テキスト">
          <a:extLst>
            <a:ext uri="{FF2B5EF4-FFF2-40B4-BE49-F238E27FC236}">
              <a16:creationId xmlns:a16="http://schemas.microsoft.com/office/drawing/2014/main" id="{00000000-0008-0000-0E00-000093010000}"/>
            </a:ext>
          </a:extLst>
        </xdr:cNvPr>
        <xdr:cNvSpPr txBox="1"/>
      </xdr:nvSpPr>
      <xdr:spPr>
        <a:xfrm>
          <a:off x="4124960"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133169</xdr:rowOff>
    </xdr:from>
    <xdr:to>
      <xdr:col>20</xdr:col>
      <xdr:colOff>38100</xdr:colOff>
      <xdr:row>101</xdr:row>
      <xdr:rowOff>63319</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3312160" y="16897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12519</xdr:rowOff>
    </xdr:from>
    <xdr:to>
      <xdr:col>24</xdr:col>
      <xdr:colOff>63500</xdr:colOff>
      <xdr:row>101</xdr:row>
      <xdr:rowOff>103958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3355340" y="16944159"/>
          <a:ext cx="73152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27032</xdr:rowOff>
    </xdr:from>
    <xdr:to>
      <xdr:col>15</xdr:col>
      <xdr:colOff>101600</xdr:colOff>
      <xdr:row>103</xdr:row>
      <xdr:rowOff>128632</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2514600" y="172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12519</xdr:rowOff>
    </xdr:from>
    <xdr:to>
      <xdr:col>19</xdr:col>
      <xdr:colOff>177800</xdr:colOff>
      <xdr:row>103</xdr:row>
      <xdr:rowOff>77832</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565400" y="16944159"/>
          <a:ext cx="789940" cy="4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126637</xdr:rowOff>
    </xdr:from>
    <xdr:to>
      <xdr:col>10</xdr:col>
      <xdr:colOff>165100</xdr:colOff>
      <xdr:row>102</xdr:row>
      <xdr:rowOff>56787</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739900" y="17058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xdr:rowOff>
    </xdr:from>
    <xdr:to>
      <xdr:col>15</xdr:col>
      <xdr:colOff>50800</xdr:colOff>
      <xdr:row>103</xdr:row>
      <xdr:rowOff>77832</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790700" y="17105267"/>
          <a:ext cx="7747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港湾・漁港】&#10;有形固定資産減価償却率">
          <a:extLst>
            <a:ext uri="{FF2B5EF4-FFF2-40B4-BE49-F238E27FC236}">
              <a16:creationId xmlns:a16="http://schemas.microsoft.com/office/drawing/2014/main" id="{00000000-0008-0000-0E00-00009A010000}"/>
            </a:ext>
          </a:extLst>
        </xdr:cNvPr>
        <xdr:cNvSpPr txBox="1"/>
      </xdr:nvSpPr>
      <xdr:spPr>
        <a:xfrm>
          <a:off x="3170564" y="175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11" name="n_2aveValue【港湾・漁港】&#10;有形固定資産減価償却率">
          <a:extLst>
            <a:ext uri="{FF2B5EF4-FFF2-40B4-BE49-F238E27FC236}">
              <a16:creationId xmlns:a16="http://schemas.microsoft.com/office/drawing/2014/main" id="{00000000-0008-0000-0E00-00009B010000}"/>
            </a:ext>
          </a:extLst>
        </xdr:cNvPr>
        <xdr:cNvSpPr txBox="1"/>
      </xdr:nvSpPr>
      <xdr:spPr>
        <a:xfrm>
          <a:off x="238570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12" name="n_3aveValue【港湾・漁港】&#10;有形固定資産減価償却率">
          <a:extLst>
            <a:ext uri="{FF2B5EF4-FFF2-40B4-BE49-F238E27FC236}">
              <a16:creationId xmlns:a16="http://schemas.microsoft.com/office/drawing/2014/main" id="{00000000-0008-0000-0E00-00009C010000}"/>
            </a:ext>
          </a:extLst>
        </xdr:cNvPr>
        <xdr:cNvSpPr txBox="1"/>
      </xdr:nvSpPr>
      <xdr:spPr>
        <a:xfrm>
          <a:off x="161100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13" name="n_4aveValue【港湾・漁港】&#10;有形固定資産減価償却率">
          <a:extLst>
            <a:ext uri="{FF2B5EF4-FFF2-40B4-BE49-F238E27FC236}">
              <a16:creationId xmlns:a16="http://schemas.microsoft.com/office/drawing/2014/main" id="{00000000-0008-0000-0E00-00009D010000}"/>
            </a:ext>
          </a:extLst>
        </xdr:cNvPr>
        <xdr:cNvSpPr txBox="1"/>
      </xdr:nvSpPr>
      <xdr:spPr>
        <a:xfrm>
          <a:off x="83630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79846</xdr:rowOff>
    </xdr:from>
    <xdr:ext cx="405111" cy="259045"/>
    <xdr:sp macro="" textlink="">
      <xdr:nvSpPr>
        <xdr:cNvPr id="414" name="n_1mainValue【港湾・漁港】&#10;有形固定資産減価償却率">
          <a:extLst>
            <a:ext uri="{FF2B5EF4-FFF2-40B4-BE49-F238E27FC236}">
              <a16:creationId xmlns:a16="http://schemas.microsoft.com/office/drawing/2014/main" id="{00000000-0008-0000-0E00-00009E010000}"/>
            </a:ext>
          </a:extLst>
        </xdr:cNvPr>
        <xdr:cNvSpPr txBox="1"/>
      </xdr:nvSpPr>
      <xdr:spPr>
        <a:xfrm>
          <a:off x="3170564" y="166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415" name="n_2mainValue【港湾・漁港】&#10;有形固定資産減価償却率">
          <a:extLst>
            <a:ext uri="{FF2B5EF4-FFF2-40B4-BE49-F238E27FC236}">
              <a16:creationId xmlns:a16="http://schemas.microsoft.com/office/drawing/2014/main" id="{00000000-0008-0000-0E00-00009F010000}"/>
            </a:ext>
          </a:extLst>
        </xdr:cNvPr>
        <xdr:cNvSpPr txBox="1"/>
      </xdr:nvSpPr>
      <xdr:spPr>
        <a:xfrm>
          <a:off x="238570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73314</xdr:rowOff>
    </xdr:from>
    <xdr:ext cx="405111" cy="259045"/>
    <xdr:sp macro="" textlink="">
      <xdr:nvSpPr>
        <xdr:cNvPr id="416" name="n_3mainValue【港湾・漁港】&#10;有形固定資産減価償却率">
          <a:extLst>
            <a:ext uri="{FF2B5EF4-FFF2-40B4-BE49-F238E27FC236}">
              <a16:creationId xmlns:a16="http://schemas.microsoft.com/office/drawing/2014/main" id="{00000000-0008-0000-0E00-0000A0010000}"/>
            </a:ext>
          </a:extLst>
        </xdr:cNvPr>
        <xdr:cNvSpPr txBox="1"/>
      </xdr:nvSpPr>
      <xdr:spPr>
        <a:xfrm>
          <a:off x="161100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00000000-0008-0000-0E00-0000B5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9219565" y="16750256"/>
          <a:ext cx="0" cy="143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39" name="【港湾・漁港】&#10;一人当たり有形固定資産（償却資産）額最小値テキスト">
          <a:extLst>
            <a:ext uri="{FF2B5EF4-FFF2-40B4-BE49-F238E27FC236}">
              <a16:creationId xmlns:a16="http://schemas.microsoft.com/office/drawing/2014/main" id="{00000000-0008-0000-0E00-0000B7010000}"/>
            </a:ext>
          </a:extLst>
        </xdr:cNvPr>
        <xdr:cNvSpPr txBox="1"/>
      </xdr:nvSpPr>
      <xdr:spPr>
        <a:xfrm>
          <a:off x="9258300" y="1818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9154160" y="181810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41" name="【港湾・漁港】&#10;一人当たり有形固定資産（償却資産）額最大値テキスト">
          <a:extLst>
            <a:ext uri="{FF2B5EF4-FFF2-40B4-BE49-F238E27FC236}">
              <a16:creationId xmlns:a16="http://schemas.microsoft.com/office/drawing/2014/main" id="{00000000-0008-0000-0E00-0000B9010000}"/>
            </a:ext>
          </a:extLst>
        </xdr:cNvPr>
        <xdr:cNvSpPr txBox="1"/>
      </xdr:nvSpPr>
      <xdr:spPr>
        <a:xfrm>
          <a:off x="9258300" y="16529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9154160" y="1675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43" name="【港湾・漁港】&#10;一人当たり有形固定資産（償却資産）額平均値テキスト">
          <a:extLst>
            <a:ext uri="{FF2B5EF4-FFF2-40B4-BE49-F238E27FC236}">
              <a16:creationId xmlns:a16="http://schemas.microsoft.com/office/drawing/2014/main" id="{00000000-0008-0000-0E00-0000BB010000}"/>
            </a:ext>
          </a:extLst>
        </xdr:cNvPr>
        <xdr:cNvSpPr txBox="1"/>
      </xdr:nvSpPr>
      <xdr:spPr>
        <a:xfrm>
          <a:off x="9258300" y="17678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9192260" y="17823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8445500" y="178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7670800" y="1776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6873240" y="1779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6098540" y="1783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25104</xdr:rowOff>
    </xdr:from>
    <xdr:to>
      <xdr:col>55</xdr:col>
      <xdr:colOff>50800</xdr:colOff>
      <xdr:row>108</xdr:row>
      <xdr:rowOff>126704</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9192260" y="181302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111481</xdr:rowOff>
    </xdr:from>
    <xdr:ext cx="378565" cy="259045"/>
    <xdr:sp macro="" textlink="">
      <xdr:nvSpPr>
        <xdr:cNvPr id="455" name="【港湾・漁港】&#10;一人当たり有形固定資産（償却資産）額該当値テキスト">
          <a:extLst>
            <a:ext uri="{FF2B5EF4-FFF2-40B4-BE49-F238E27FC236}">
              <a16:creationId xmlns:a16="http://schemas.microsoft.com/office/drawing/2014/main" id="{00000000-0008-0000-0E00-0000C7010000}"/>
            </a:ext>
          </a:extLst>
        </xdr:cNvPr>
        <xdr:cNvSpPr txBox="1"/>
      </xdr:nvSpPr>
      <xdr:spPr>
        <a:xfrm>
          <a:off x="9258300" y="1804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25152</xdr:rowOff>
    </xdr:from>
    <xdr:to>
      <xdr:col>50</xdr:col>
      <xdr:colOff>165100</xdr:colOff>
      <xdr:row>108</xdr:row>
      <xdr:rowOff>126752</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8445500" y="181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75904</xdr:rowOff>
    </xdr:from>
    <xdr:to>
      <xdr:col>55</xdr:col>
      <xdr:colOff>0</xdr:colOff>
      <xdr:row>108</xdr:row>
      <xdr:rowOff>75952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8496300" y="18181024"/>
          <a:ext cx="7239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25335</xdr:rowOff>
    </xdr:from>
    <xdr:to>
      <xdr:col>46</xdr:col>
      <xdr:colOff>38100</xdr:colOff>
      <xdr:row>108</xdr:row>
      <xdr:rowOff>126935</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7670800" y="18130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75952</xdr:rowOff>
    </xdr:from>
    <xdr:to>
      <xdr:col>50</xdr:col>
      <xdr:colOff>114300</xdr:colOff>
      <xdr:row>108</xdr:row>
      <xdr:rowOff>76135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7713980" y="18181072"/>
          <a:ext cx="78232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25336</xdr:rowOff>
    </xdr:from>
    <xdr:to>
      <xdr:col>41</xdr:col>
      <xdr:colOff>101600</xdr:colOff>
      <xdr:row>108</xdr:row>
      <xdr:rowOff>126936</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6873240" y="181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76135</xdr:rowOff>
    </xdr:from>
    <xdr:to>
      <xdr:col>45</xdr:col>
      <xdr:colOff>177800</xdr:colOff>
      <xdr:row>108</xdr:row>
      <xdr:rowOff>76136</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6924040" y="18181255"/>
          <a:ext cx="78994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62" name="n_1aveValue【港湾・漁港】&#10;一人当たり有形固定資産（償却資産）額">
          <a:extLst>
            <a:ext uri="{FF2B5EF4-FFF2-40B4-BE49-F238E27FC236}">
              <a16:creationId xmlns:a16="http://schemas.microsoft.com/office/drawing/2014/main" id="{00000000-0008-0000-0E00-0000CE010000}"/>
            </a:ext>
          </a:extLst>
        </xdr:cNvPr>
        <xdr:cNvSpPr txBox="1"/>
      </xdr:nvSpPr>
      <xdr:spPr>
        <a:xfrm>
          <a:off x="8214575" y="1759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63" name="n_2aveValue【港湾・漁港】&#10;一人当たり有形固定資産（償却資産）額">
          <a:extLst>
            <a:ext uri="{FF2B5EF4-FFF2-40B4-BE49-F238E27FC236}">
              <a16:creationId xmlns:a16="http://schemas.microsoft.com/office/drawing/2014/main" id="{00000000-0008-0000-0E00-0000CF010000}"/>
            </a:ext>
          </a:extLst>
        </xdr:cNvPr>
        <xdr:cNvSpPr txBox="1"/>
      </xdr:nvSpPr>
      <xdr:spPr>
        <a:xfrm>
          <a:off x="7444955" y="175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64" name="n_3aveValue【港湾・漁港】&#10;一人当たり有形固定資産（償却資産）額">
          <a:extLst>
            <a:ext uri="{FF2B5EF4-FFF2-40B4-BE49-F238E27FC236}">
              <a16:creationId xmlns:a16="http://schemas.microsoft.com/office/drawing/2014/main" id="{00000000-0008-0000-0E00-0000D0010000}"/>
            </a:ext>
          </a:extLst>
        </xdr:cNvPr>
        <xdr:cNvSpPr txBox="1"/>
      </xdr:nvSpPr>
      <xdr:spPr>
        <a:xfrm>
          <a:off x="6670255" y="175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65" name="n_4ave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5872695" y="176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117879</xdr:rowOff>
    </xdr:from>
    <xdr:ext cx="378565" cy="259045"/>
    <xdr:sp macro="" textlink="">
      <xdr:nvSpPr>
        <xdr:cNvPr id="466" name="n_1mainValue【港湾・漁港】&#10;一人当たり有形固定資産（償却資産）額">
          <a:extLst>
            <a:ext uri="{FF2B5EF4-FFF2-40B4-BE49-F238E27FC236}">
              <a16:creationId xmlns:a16="http://schemas.microsoft.com/office/drawing/2014/main" id="{00000000-0008-0000-0E00-0000D2010000}"/>
            </a:ext>
          </a:extLst>
        </xdr:cNvPr>
        <xdr:cNvSpPr txBox="1"/>
      </xdr:nvSpPr>
      <xdr:spPr>
        <a:xfrm>
          <a:off x="8317177" y="18222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118062</xdr:rowOff>
    </xdr:from>
    <xdr:ext cx="378565" cy="259045"/>
    <xdr:sp macro="" textlink="">
      <xdr:nvSpPr>
        <xdr:cNvPr id="467" name="n_2main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7547557" y="1822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118063</xdr:rowOff>
    </xdr:from>
    <xdr:ext cx="378565" cy="259045"/>
    <xdr:sp macro="" textlink="">
      <xdr:nvSpPr>
        <xdr:cNvPr id="468" name="n_3main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6757617" y="1822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a:extLst>
            <a:ext uri="{FF2B5EF4-FFF2-40B4-BE49-F238E27FC236}">
              <a16:creationId xmlns:a16="http://schemas.microsoft.com/office/drawing/2014/main" id="{00000000-0008-0000-0E00-0000E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4375764" y="553212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認定こども園・幼稚園・保育所】&#10;有形固定資産減価償却率最小値テキスト">
          <a:extLst>
            <a:ext uri="{FF2B5EF4-FFF2-40B4-BE49-F238E27FC236}">
              <a16:creationId xmlns:a16="http://schemas.microsoft.com/office/drawing/2014/main" id="{00000000-0008-0000-0E00-0000EE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96" name="【認定こども園・幼稚園・保育所】&#10;有形固定資産減価償却率最大値テキスト">
          <a:extLst>
            <a:ext uri="{FF2B5EF4-FFF2-40B4-BE49-F238E27FC236}">
              <a16:creationId xmlns:a16="http://schemas.microsoft.com/office/drawing/2014/main" id="{00000000-0008-0000-0E00-0000F0010000}"/>
            </a:ext>
          </a:extLst>
        </xdr:cNvPr>
        <xdr:cNvSpPr txBox="1"/>
      </xdr:nvSpPr>
      <xdr:spPr>
        <a:xfrm>
          <a:off x="1441450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42875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98" name="【認定こども園・幼稚園・保育所】&#10;有形固定資産減価償却率平均値テキスト">
          <a:extLst>
            <a:ext uri="{FF2B5EF4-FFF2-40B4-BE49-F238E27FC236}">
              <a16:creationId xmlns:a16="http://schemas.microsoft.com/office/drawing/2014/main" id="{00000000-0008-0000-0E00-0000F2010000}"/>
            </a:ext>
          </a:extLst>
        </xdr:cNvPr>
        <xdr:cNvSpPr txBox="1"/>
      </xdr:nvSpPr>
      <xdr:spPr>
        <a:xfrm>
          <a:off x="14414500" y="620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4325600" y="62280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3578840" y="6148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280414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2029440" y="6111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1231880" y="6130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4325600" y="60337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510" name="【認定こども園・幼稚園・保育所】&#10;有形固定資産減価償却率該当値テキスト">
          <a:extLst>
            <a:ext uri="{FF2B5EF4-FFF2-40B4-BE49-F238E27FC236}">
              <a16:creationId xmlns:a16="http://schemas.microsoft.com/office/drawing/2014/main" id="{00000000-0008-0000-0E00-0000FE010000}"/>
            </a:ext>
          </a:extLst>
        </xdr:cNvPr>
        <xdr:cNvSpPr txBox="1"/>
      </xdr:nvSpPr>
      <xdr:spPr>
        <a:xfrm>
          <a:off x="14414500"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3578840" y="599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45720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3629640" y="603885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27305</xdr:rowOff>
    </xdr:from>
    <xdr:to>
      <xdr:col>76</xdr:col>
      <xdr:colOff>165100</xdr:colOff>
      <xdr:row>35</xdr:row>
      <xdr:rowOff>128905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280414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36</xdr:row>
      <xdr:rowOff>3810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854940" y="5945505"/>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118745</xdr:rowOff>
    </xdr:from>
    <xdr:to>
      <xdr:col>72</xdr:col>
      <xdr:colOff>38100</xdr:colOff>
      <xdr:row>35</xdr:row>
      <xdr:rowOff>48895</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2029440" y="5818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35</xdr:row>
      <xdr:rowOff>78105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072620" y="5869305"/>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517" name="n_1aveValue【認定こども園・幼稚園・保育所】&#10;有形固定資産減価償却率">
          <a:extLst>
            <a:ext uri="{FF2B5EF4-FFF2-40B4-BE49-F238E27FC236}">
              <a16:creationId xmlns:a16="http://schemas.microsoft.com/office/drawing/2014/main" id="{00000000-0008-0000-0E00-000005020000}"/>
            </a:ext>
          </a:extLst>
        </xdr:cNvPr>
        <xdr:cNvSpPr txBox="1"/>
      </xdr:nvSpPr>
      <xdr:spPr>
        <a:xfrm>
          <a:off x="13437244"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18" name="n_2aveValue【認定こども園・幼稚園・保育所】&#10;有形固定資産減価償却率">
          <a:extLst>
            <a:ext uri="{FF2B5EF4-FFF2-40B4-BE49-F238E27FC236}">
              <a16:creationId xmlns:a16="http://schemas.microsoft.com/office/drawing/2014/main" id="{00000000-0008-0000-0E00-000006020000}"/>
            </a:ext>
          </a:extLst>
        </xdr:cNvPr>
        <xdr:cNvSpPr txBox="1"/>
      </xdr:nvSpPr>
      <xdr:spPr>
        <a:xfrm>
          <a:off x="126752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519" name="n_3aveValue【認定こども園・幼稚園・保育所】&#10;有形固定資産減価償却率">
          <a:extLst>
            <a:ext uri="{FF2B5EF4-FFF2-40B4-BE49-F238E27FC236}">
              <a16:creationId xmlns:a16="http://schemas.microsoft.com/office/drawing/2014/main" id="{00000000-0008-0000-0E00-000007020000}"/>
            </a:ext>
          </a:extLst>
        </xdr:cNvPr>
        <xdr:cNvSpPr txBox="1"/>
      </xdr:nvSpPr>
      <xdr:spPr>
        <a:xfrm>
          <a:off x="119005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20" name="n_4ave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110298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71137</xdr:rowOff>
    </xdr:from>
    <xdr:ext cx="405111" cy="259045"/>
    <xdr:sp macro="" textlink="">
      <xdr:nvSpPr>
        <xdr:cNvPr id="521" name="n_1mainValue【認定こども園・幼稚園・保育所】&#10;有形固定資産減価償却率">
          <a:extLst>
            <a:ext uri="{FF2B5EF4-FFF2-40B4-BE49-F238E27FC236}">
              <a16:creationId xmlns:a16="http://schemas.microsoft.com/office/drawing/2014/main" id="{00000000-0008-0000-0E00-000009020000}"/>
            </a:ext>
          </a:extLst>
        </xdr:cNvPr>
        <xdr:cNvSpPr txBox="1"/>
      </xdr:nvSpPr>
      <xdr:spPr>
        <a:xfrm>
          <a:off x="134372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145432</xdr:rowOff>
    </xdr:from>
    <xdr:ext cx="405111" cy="259045"/>
    <xdr:sp macro="" textlink="">
      <xdr:nvSpPr>
        <xdr:cNvPr id="522" name="n_2main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26752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65422</xdr:rowOff>
    </xdr:from>
    <xdr:ext cx="405111" cy="259045"/>
    <xdr:sp macro="" textlink="">
      <xdr:nvSpPr>
        <xdr:cNvPr id="523" name="n_3main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19005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a:extLst>
            <a:ext uri="{FF2B5EF4-FFF2-40B4-BE49-F238E27FC236}">
              <a16:creationId xmlns:a16="http://schemas.microsoft.com/office/drawing/2014/main" id="{00000000-0008-0000-0E00-000020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19509104" y="5541112"/>
          <a:ext cx="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46" name="【認定こども園・幼稚園・保育所】&#10;一人当たり面積最小値テキスト">
          <a:extLst>
            <a:ext uri="{FF2B5EF4-FFF2-40B4-BE49-F238E27FC236}">
              <a16:creationId xmlns:a16="http://schemas.microsoft.com/office/drawing/2014/main" id="{00000000-0008-0000-0E00-000022020000}"/>
            </a:ext>
          </a:extLst>
        </xdr:cNvPr>
        <xdr:cNvSpPr txBox="1"/>
      </xdr:nvSpPr>
      <xdr:spPr>
        <a:xfrm>
          <a:off x="19547840" y="69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9443700" y="6940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48" name="【認定こども園・幼稚園・保育所】&#10;一人当たり面積最大値テキスト">
          <a:extLst>
            <a:ext uri="{FF2B5EF4-FFF2-40B4-BE49-F238E27FC236}">
              <a16:creationId xmlns:a16="http://schemas.microsoft.com/office/drawing/2014/main" id="{00000000-0008-0000-0E00-000024020000}"/>
            </a:ext>
          </a:extLst>
        </xdr:cNvPr>
        <xdr:cNvSpPr txBox="1"/>
      </xdr:nvSpPr>
      <xdr:spPr>
        <a:xfrm>
          <a:off x="19547840" y="532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9443700" y="55411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50" name="【認定こども園・幼稚園・保育所】&#10;一人当たり面積平均値テキスト">
          <a:extLst>
            <a:ext uri="{FF2B5EF4-FFF2-40B4-BE49-F238E27FC236}">
              <a16:creationId xmlns:a16="http://schemas.microsoft.com/office/drawing/2014/main" id="{00000000-0008-0000-0E00-000026020000}"/>
            </a:ext>
          </a:extLst>
        </xdr:cNvPr>
        <xdr:cNvSpPr txBox="1"/>
      </xdr:nvSpPr>
      <xdr:spPr>
        <a:xfrm>
          <a:off x="19547840" y="666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8735040" y="6682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793748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7162780" y="6707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6388080" y="6717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106782</xdr:rowOff>
    </xdr:from>
    <xdr:to>
      <xdr:col>116</xdr:col>
      <xdr:colOff>114300</xdr:colOff>
      <xdr:row>39</xdr:row>
      <xdr:rowOff>36932</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58940" y="6477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129659</xdr:rowOff>
    </xdr:from>
    <xdr:ext cx="469744" cy="259045"/>
    <xdr:sp macro="" textlink="">
      <xdr:nvSpPr>
        <xdr:cNvPr id="562" name="【認定こども園・幼稚園・保育所】&#10;一人当たり面積該当値テキスト">
          <a:extLst>
            <a:ext uri="{FF2B5EF4-FFF2-40B4-BE49-F238E27FC236}">
              <a16:creationId xmlns:a16="http://schemas.microsoft.com/office/drawing/2014/main" id="{00000000-0008-0000-0E00-000032020000}"/>
            </a:ext>
          </a:extLst>
        </xdr:cNvPr>
        <xdr:cNvSpPr txBox="1"/>
      </xdr:nvSpPr>
      <xdr:spPr>
        <a:xfrm>
          <a:off x="19547840" y="63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4369</xdr:rowOff>
    </xdr:from>
    <xdr:to>
      <xdr:col>112</xdr:col>
      <xdr:colOff>38100</xdr:colOff>
      <xdr:row>38</xdr:row>
      <xdr:rowOff>105969</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8735040" y="63746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55169</xdr:rowOff>
    </xdr:from>
    <xdr:to>
      <xdr:col>116</xdr:col>
      <xdr:colOff>63500</xdr:colOff>
      <xdr:row>38</xdr:row>
      <xdr:rowOff>157582</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778220" y="6425489"/>
          <a:ext cx="73152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81179</xdr:rowOff>
    </xdr:from>
    <xdr:to>
      <xdr:col>107</xdr:col>
      <xdr:colOff>101600</xdr:colOff>
      <xdr:row>39</xdr:row>
      <xdr:rowOff>11329</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7937480" y="6451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55169</xdr:rowOff>
    </xdr:from>
    <xdr:to>
      <xdr:col>111</xdr:col>
      <xdr:colOff>177800</xdr:colOff>
      <xdr:row>38</xdr:row>
      <xdr:rowOff>131979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17988280" y="6425489"/>
          <a:ext cx="78994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87579</xdr:rowOff>
    </xdr:from>
    <xdr:to>
      <xdr:col>102</xdr:col>
      <xdr:colOff>165100</xdr:colOff>
      <xdr:row>39</xdr:row>
      <xdr:rowOff>17729</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7162780" y="6457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131979</xdr:rowOff>
    </xdr:from>
    <xdr:to>
      <xdr:col>107</xdr:col>
      <xdr:colOff>50800</xdr:colOff>
      <xdr:row>38</xdr:row>
      <xdr:rowOff>138379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17213580" y="6502299"/>
          <a:ext cx="7747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69" name="n_1ave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18561127" y="677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70" name="n_2aveValue【認定こども園・幼稚園・保育所】&#10;一人当たり面積">
          <a:extLst>
            <a:ext uri="{FF2B5EF4-FFF2-40B4-BE49-F238E27FC236}">
              <a16:creationId xmlns:a16="http://schemas.microsoft.com/office/drawing/2014/main" id="{00000000-0008-0000-0E00-00003A020000}"/>
            </a:ext>
          </a:extLst>
        </xdr:cNvPr>
        <xdr:cNvSpPr txBox="1"/>
      </xdr:nvSpPr>
      <xdr:spPr>
        <a:xfrm>
          <a:off x="177762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71" name="n_3aveValue【認定こども園・幼稚園・保育所】&#10;一人当たり面積">
          <a:extLst>
            <a:ext uri="{FF2B5EF4-FFF2-40B4-BE49-F238E27FC236}">
              <a16:creationId xmlns:a16="http://schemas.microsoft.com/office/drawing/2014/main" id="{00000000-0008-0000-0E00-00003B020000}"/>
            </a:ext>
          </a:extLst>
        </xdr:cNvPr>
        <xdr:cNvSpPr txBox="1"/>
      </xdr:nvSpPr>
      <xdr:spPr>
        <a:xfrm>
          <a:off x="1700156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72" name="n_4ave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1622686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122496</xdr:rowOff>
    </xdr:from>
    <xdr:ext cx="469744" cy="259045"/>
    <xdr:sp macro="" textlink="">
      <xdr:nvSpPr>
        <xdr:cNvPr id="573" name="n_1main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18561127" y="61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27855</xdr:rowOff>
    </xdr:from>
    <xdr:ext cx="469744" cy="259045"/>
    <xdr:sp macro="" textlink="">
      <xdr:nvSpPr>
        <xdr:cNvPr id="574" name="n_2main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17776267" y="62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34256</xdr:rowOff>
    </xdr:from>
    <xdr:ext cx="469744" cy="259045"/>
    <xdr:sp macro="" textlink="">
      <xdr:nvSpPr>
        <xdr:cNvPr id="575" name="n_3mainValue【認定こども園・幼稚園・保育所】&#10;一人当たり面積">
          <a:extLst>
            <a:ext uri="{FF2B5EF4-FFF2-40B4-BE49-F238E27FC236}">
              <a16:creationId xmlns:a16="http://schemas.microsoft.com/office/drawing/2014/main" id="{00000000-0008-0000-0E00-00003F020000}"/>
            </a:ext>
          </a:extLst>
        </xdr:cNvPr>
        <xdr:cNvSpPr txBox="1"/>
      </xdr:nvSpPr>
      <xdr:spPr>
        <a:xfrm>
          <a:off x="17001567" y="62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E00-00005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4375764" y="9453155"/>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E00-00005A020000}"/>
            </a:ext>
          </a:extLst>
        </xdr:cNvPr>
        <xdr:cNvSpPr txBox="1"/>
      </xdr:nvSpPr>
      <xdr:spPr>
        <a:xfrm>
          <a:off x="14414500" y="107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42875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E00-00005C020000}"/>
            </a:ext>
          </a:extLst>
        </xdr:cNvPr>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E00-00005E020000}"/>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3578840" y="10211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2804140" y="1018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202944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123188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114119</xdr:rowOff>
    </xdr:from>
    <xdr:to>
      <xdr:col>85</xdr:col>
      <xdr:colOff>177800</xdr:colOff>
      <xdr:row>59</xdr:row>
      <xdr:rowOff>44269</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4325600" y="98372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136996</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E00-00006A020000}"/>
            </a:ext>
          </a:extLst>
        </xdr:cNvPr>
        <xdr:cNvSpPr txBox="1"/>
      </xdr:nvSpPr>
      <xdr:spPr>
        <a:xfrm>
          <a:off x="144145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3578840" y="982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58</xdr:row>
      <xdr:rowOff>164919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3629640" y="9871710"/>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61867</xdr:rowOff>
    </xdr:from>
    <xdr:to>
      <xdr:col>76</xdr:col>
      <xdr:colOff>165100</xdr:colOff>
      <xdr:row>58</xdr:row>
      <xdr:rowOff>163467</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2804140" y="9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112667</xdr:rowOff>
    </xdr:from>
    <xdr:to>
      <xdr:col>81</xdr:col>
      <xdr:colOff>50800</xdr:colOff>
      <xdr:row>58</xdr:row>
      <xdr:rowOff>148590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854940" y="983578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22678</xdr:rowOff>
    </xdr:from>
    <xdr:to>
      <xdr:col>72</xdr:col>
      <xdr:colOff>38100</xdr:colOff>
      <xdr:row>58</xdr:row>
      <xdr:rowOff>124278</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2029440" y="9745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73478</xdr:rowOff>
    </xdr:from>
    <xdr:to>
      <xdr:col>76</xdr:col>
      <xdr:colOff>114300</xdr:colOff>
      <xdr:row>58</xdr:row>
      <xdr:rowOff>112667</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072620" y="9796598"/>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E00-000071020000}"/>
            </a:ext>
          </a:extLst>
        </xdr:cNvPr>
        <xdr:cNvSpPr txBox="1"/>
      </xdr:nvSpPr>
      <xdr:spPr>
        <a:xfrm>
          <a:off x="1343724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E00-000072020000}"/>
            </a:ext>
          </a:extLst>
        </xdr:cNvPr>
        <xdr:cNvSpPr txBox="1"/>
      </xdr:nvSpPr>
      <xdr:spPr>
        <a:xfrm>
          <a:off x="12675244" y="102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E00-000073020000}"/>
            </a:ext>
          </a:extLst>
        </xdr:cNvPr>
        <xdr:cNvSpPr txBox="1"/>
      </xdr:nvSpPr>
      <xdr:spPr>
        <a:xfrm>
          <a:off x="119005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E00-000074020000}"/>
            </a:ext>
          </a:extLst>
        </xdr:cNvPr>
        <xdr:cNvSpPr txBox="1"/>
      </xdr:nvSpPr>
      <xdr:spPr>
        <a:xfrm>
          <a:off x="1110298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E00-000075020000}"/>
            </a:ext>
          </a:extLst>
        </xdr:cNvPr>
        <xdr:cNvSpPr txBox="1"/>
      </xdr:nvSpPr>
      <xdr:spPr>
        <a:xfrm>
          <a:off x="134372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8544</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E00-000076020000}"/>
            </a:ext>
          </a:extLst>
        </xdr:cNvPr>
        <xdr:cNvSpPr txBox="1"/>
      </xdr:nvSpPr>
      <xdr:spPr>
        <a:xfrm>
          <a:off x="126752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140805</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E00-000077020000}"/>
            </a:ext>
          </a:extLst>
        </xdr:cNvPr>
        <xdr:cNvSpPr txBox="1"/>
      </xdr:nvSpPr>
      <xdr:spPr>
        <a:xfrm>
          <a:off x="1190054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E00-00008E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9509104" y="9488614"/>
          <a:ext cx="0" cy="114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E00-000090020000}"/>
            </a:ext>
          </a:extLst>
        </xdr:cNvPr>
        <xdr:cNvSpPr txBox="1"/>
      </xdr:nvSpPr>
      <xdr:spPr>
        <a:xfrm>
          <a:off x="1954784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9443700" y="10631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58" name="【学校施設】&#10;一人当たり面積最大値テキスト">
          <a:extLst>
            <a:ext uri="{FF2B5EF4-FFF2-40B4-BE49-F238E27FC236}">
              <a16:creationId xmlns:a16="http://schemas.microsoft.com/office/drawing/2014/main" id="{00000000-0008-0000-0E00-000092020000}"/>
            </a:ext>
          </a:extLst>
        </xdr:cNvPr>
        <xdr:cNvSpPr txBox="1"/>
      </xdr:nvSpPr>
      <xdr:spPr>
        <a:xfrm>
          <a:off x="19547840" y="9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9443700" y="9488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E00-000094020000}"/>
            </a:ext>
          </a:extLst>
        </xdr:cNvPr>
        <xdr:cNvSpPr txBox="1"/>
      </xdr:nvSpPr>
      <xdr:spPr>
        <a:xfrm>
          <a:off x="19547840" y="101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9458940" y="10304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8735040" y="103177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7937480" y="10334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7162780" y="10316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6388080" y="10321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81026</xdr:rowOff>
    </xdr:from>
    <xdr:to>
      <xdr:col>116</xdr:col>
      <xdr:colOff>114300</xdr:colOff>
      <xdr:row>62</xdr:row>
      <xdr:rowOff>11176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9458940" y="1030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59453</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E00-0000A0020000}"/>
            </a:ext>
          </a:extLst>
        </xdr:cNvPr>
        <xdr:cNvSpPr txBox="1"/>
      </xdr:nvSpPr>
      <xdr:spPr>
        <a:xfrm>
          <a:off x="19547840" y="102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8735040" y="1031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131826</xdr:rowOff>
    </xdr:from>
    <xdr:to>
      <xdr:col>116</xdr:col>
      <xdr:colOff>63500</xdr:colOff>
      <xdr:row>61</xdr:row>
      <xdr:rowOff>137160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18778220" y="10357866"/>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97409</xdr:rowOff>
    </xdr:from>
    <xdr:to>
      <xdr:col>107</xdr:col>
      <xdr:colOff>101600</xdr:colOff>
      <xdr:row>62</xdr:row>
      <xdr:rowOff>27559</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7937480" y="10323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148209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17988280" y="10363200"/>
          <a:ext cx="78994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103315</xdr:rowOff>
    </xdr:from>
    <xdr:to>
      <xdr:col>102</xdr:col>
      <xdr:colOff>165100</xdr:colOff>
      <xdr:row>62</xdr:row>
      <xdr:rowOff>33465</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7162780" y="10329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148209</xdr:rowOff>
    </xdr:from>
    <xdr:to>
      <xdr:col>107</xdr:col>
      <xdr:colOff>50800</xdr:colOff>
      <xdr:row>61</xdr:row>
      <xdr:rowOff>154115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7213580" y="10374249"/>
          <a:ext cx="7747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79" name="n_1aveValue【学校施設】&#10;一人当たり面積">
          <a:extLst>
            <a:ext uri="{FF2B5EF4-FFF2-40B4-BE49-F238E27FC236}">
              <a16:creationId xmlns:a16="http://schemas.microsoft.com/office/drawing/2014/main" id="{00000000-0008-0000-0E00-0000A7020000}"/>
            </a:ext>
          </a:extLst>
        </xdr:cNvPr>
        <xdr:cNvSpPr txBox="1"/>
      </xdr:nvSpPr>
      <xdr:spPr>
        <a:xfrm>
          <a:off x="185611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80" name="n_2aveValue【学校施設】&#10;一人当たり面積">
          <a:extLst>
            <a:ext uri="{FF2B5EF4-FFF2-40B4-BE49-F238E27FC236}">
              <a16:creationId xmlns:a16="http://schemas.microsoft.com/office/drawing/2014/main" id="{00000000-0008-0000-0E00-0000A8020000}"/>
            </a:ext>
          </a:extLst>
        </xdr:cNvPr>
        <xdr:cNvSpPr txBox="1"/>
      </xdr:nvSpPr>
      <xdr:spPr>
        <a:xfrm>
          <a:off x="17776267" y="104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81" name="n_3aveValue【学校施設】&#10;一人当たり面積">
          <a:extLst>
            <a:ext uri="{FF2B5EF4-FFF2-40B4-BE49-F238E27FC236}">
              <a16:creationId xmlns:a16="http://schemas.microsoft.com/office/drawing/2014/main" id="{00000000-0008-0000-0E00-0000A9020000}"/>
            </a:ext>
          </a:extLst>
        </xdr:cNvPr>
        <xdr:cNvSpPr txBox="1"/>
      </xdr:nvSpPr>
      <xdr:spPr>
        <a:xfrm>
          <a:off x="1700156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82" name="n_4aveValue【学校施設】&#10;一人当たり面積">
          <a:extLst>
            <a:ext uri="{FF2B5EF4-FFF2-40B4-BE49-F238E27FC236}">
              <a16:creationId xmlns:a16="http://schemas.microsoft.com/office/drawing/2014/main" id="{00000000-0008-0000-0E00-0000AA020000}"/>
            </a:ext>
          </a:extLst>
        </xdr:cNvPr>
        <xdr:cNvSpPr txBox="1"/>
      </xdr:nvSpPr>
      <xdr:spPr>
        <a:xfrm>
          <a:off x="16226867"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33037</xdr:rowOff>
    </xdr:from>
    <xdr:ext cx="469744" cy="259045"/>
    <xdr:sp macro="" textlink="">
      <xdr:nvSpPr>
        <xdr:cNvPr id="683" name="n_1mainValue【学校施設】&#10;一人当たり面積">
          <a:extLst>
            <a:ext uri="{FF2B5EF4-FFF2-40B4-BE49-F238E27FC236}">
              <a16:creationId xmlns:a16="http://schemas.microsoft.com/office/drawing/2014/main" id="{00000000-0008-0000-0E00-0000AB020000}"/>
            </a:ext>
          </a:extLst>
        </xdr:cNvPr>
        <xdr:cNvSpPr txBox="1"/>
      </xdr:nvSpPr>
      <xdr:spPr>
        <a:xfrm>
          <a:off x="185611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44086</xdr:rowOff>
    </xdr:from>
    <xdr:ext cx="469744" cy="259045"/>
    <xdr:sp macro="" textlink="">
      <xdr:nvSpPr>
        <xdr:cNvPr id="684" name="n_2mainValue【学校施設】&#10;一人当たり面積">
          <a:extLst>
            <a:ext uri="{FF2B5EF4-FFF2-40B4-BE49-F238E27FC236}">
              <a16:creationId xmlns:a16="http://schemas.microsoft.com/office/drawing/2014/main" id="{00000000-0008-0000-0E00-0000AC020000}"/>
            </a:ext>
          </a:extLst>
        </xdr:cNvPr>
        <xdr:cNvSpPr txBox="1"/>
      </xdr:nvSpPr>
      <xdr:spPr>
        <a:xfrm>
          <a:off x="17776267" y="101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24592</xdr:rowOff>
    </xdr:from>
    <xdr:ext cx="469744" cy="259045"/>
    <xdr:sp macro="" textlink="">
      <xdr:nvSpPr>
        <xdr:cNvPr id="685" name="n_3mainValue【学校施設】&#10;一人当たり面積">
          <a:extLst>
            <a:ext uri="{FF2B5EF4-FFF2-40B4-BE49-F238E27FC236}">
              <a16:creationId xmlns:a16="http://schemas.microsoft.com/office/drawing/2014/main" id="{00000000-0008-0000-0E00-0000AD020000}"/>
            </a:ext>
          </a:extLst>
        </xdr:cNvPr>
        <xdr:cNvSpPr txBox="1"/>
      </xdr:nvSpPr>
      <xdr:spPr>
        <a:xfrm>
          <a:off x="17001567" y="1041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9" name="【児童館】&#10;有形固定資産減価償却率グラフ枠">
          <a:extLst>
            <a:ext uri="{FF2B5EF4-FFF2-40B4-BE49-F238E27FC236}">
              <a16:creationId xmlns:a16="http://schemas.microsoft.com/office/drawing/2014/main" id="{00000000-0008-0000-0E00-0000C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4375764" y="130111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1" name="【児童館】&#10;有形固定資産減価償却率最小値テキスト">
          <a:extLst>
            <a:ext uri="{FF2B5EF4-FFF2-40B4-BE49-F238E27FC236}">
              <a16:creationId xmlns:a16="http://schemas.microsoft.com/office/drawing/2014/main" id="{00000000-0008-0000-0E00-0000C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713" name="【児童館】&#10;有形固定資産減価償却率最大値テキスト">
          <a:extLst>
            <a:ext uri="{FF2B5EF4-FFF2-40B4-BE49-F238E27FC236}">
              <a16:creationId xmlns:a16="http://schemas.microsoft.com/office/drawing/2014/main" id="{00000000-0008-0000-0E00-0000C9020000}"/>
            </a:ext>
          </a:extLst>
        </xdr:cNvPr>
        <xdr:cNvSpPr txBox="1"/>
      </xdr:nvSpPr>
      <xdr:spPr>
        <a:xfrm>
          <a:off x="14414500" y="1279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4287500" y="1301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715" name="【児童館】&#10;有形固定資産減価償却率平均値テキスト">
          <a:extLst>
            <a:ext uri="{FF2B5EF4-FFF2-40B4-BE49-F238E27FC236}">
              <a16:creationId xmlns:a16="http://schemas.microsoft.com/office/drawing/2014/main" id="{00000000-0008-0000-0E00-0000CB020000}"/>
            </a:ext>
          </a:extLst>
        </xdr:cNvPr>
        <xdr:cNvSpPr txBox="1"/>
      </xdr:nvSpPr>
      <xdr:spPr>
        <a:xfrm>
          <a:off x="14414500" y="13961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325600" y="1398333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578840" y="1383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2029440" y="13769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123188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4325600" y="139585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67327</xdr:rowOff>
    </xdr:from>
    <xdr:ext cx="405111" cy="259045"/>
    <xdr:sp macro="" textlink="">
      <xdr:nvSpPr>
        <xdr:cNvPr id="727" name="【児童館】&#10;有形固定資産減価償却率該当値テキスト">
          <a:extLst>
            <a:ext uri="{FF2B5EF4-FFF2-40B4-BE49-F238E27FC236}">
              <a16:creationId xmlns:a16="http://schemas.microsoft.com/office/drawing/2014/main" id="{00000000-0008-0000-0E00-0000D7020000}"/>
            </a:ext>
          </a:extLst>
        </xdr:cNvPr>
        <xdr:cNvSpPr txBox="1"/>
      </xdr:nvSpPr>
      <xdr:spPr>
        <a:xfrm>
          <a:off x="144145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xdr:rowOff>
    </xdr:from>
    <xdr:to>
      <xdr:col>81</xdr:col>
      <xdr:colOff>101600</xdr:colOff>
      <xdr:row>83</xdr:row>
      <xdr:rowOff>107950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35788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57150</xdr:rowOff>
    </xdr:from>
    <xdr:to>
      <xdr:col>85</xdr:col>
      <xdr:colOff>127000</xdr:colOff>
      <xdr:row>83</xdr:row>
      <xdr:rowOff>95250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3629640" y="1397127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139700</xdr:rowOff>
    </xdr:from>
    <xdr:to>
      <xdr:col>76</xdr:col>
      <xdr:colOff>165100</xdr:colOff>
      <xdr:row>83</xdr:row>
      <xdr:rowOff>69850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28041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57150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854940" y="1393317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202944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19050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072620" y="138988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734" name="n_1aveValue【児童館】&#10;有形固定資産減価償却率">
          <a:extLst>
            <a:ext uri="{FF2B5EF4-FFF2-40B4-BE49-F238E27FC236}">
              <a16:creationId xmlns:a16="http://schemas.microsoft.com/office/drawing/2014/main" id="{00000000-0008-0000-0E00-0000DE020000}"/>
            </a:ext>
          </a:extLst>
        </xdr:cNvPr>
        <xdr:cNvSpPr txBox="1"/>
      </xdr:nvSpPr>
      <xdr:spPr>
        <a:xfrm>
          <a:off x="13437244" y="136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35" name="n_2aveValue【児童館】&#10;有形固定資産減価償却率">
          <a:extLst>
            <a:ext uri="{FF2B5EF4-FFF2-40B4-BE49-F238E27FC236}">
              <a16:creationId xmlns:a16="http://schemas.microsoft.com/office/drawing/2014/main" id="{00000000-0008-0000-0E00-0000DF020000}"/>
            </a:ext>
          </a:extLst>
        </xdr:cNvPr>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736" name="n_3aveValue【児童館】&#10;有形固定資産減価償却率">
          <a:extLst>
            <a:ext uri="{FF2B5EF4-FFF2-40B4-BE49-F238E27FC236}">
              <a16:creationId xmlns:a16="http://schemas.microsoft.com/office/drawing/2014/main" id="{00000000-0008-0000-0E00-0000E0020000}"/>
            </a:ext>
          </a:extLst>
        </xdr:cNvPr>
        <xdr:cNvSpPr txBox="1"/>
      </xdr:nvSpPr>
      <xdr:spPr>
        <a:xfrm>
          <a:off x="119005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737" name="n_4aveValue【児童館】&#10;有形固定資産減価償却率">
          <a:extLst>
            <a:ext uri="{FF2B5EF4-FFF2-40B4-BE49-F238E27FC236}">
              <a16:creationId xmlns:a16="http://schemas.microsoft.com/office/drawing/2014/main" id="{00000000-0008-0000-0E00-0000E1020000}"/>
            </a:ext>
          </a:extLst>
        </xdr:cNvPr>
        <xdr:cNvSpPr txBox="1"/>
      </xdr:nvSpPr>
      <xdr:spPr>
        <a:xfrm>
          <a:off x="1110298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99077</xdr:rowOff>
    </xdr:from>
    <xdr:ext cx="405111" cy="259045"/>
    <xdr:sp macro="" textlink="">
      <xdr:nvSpPr>
        <xdr:cNvPr id="738" name="n_1mainValue【児童館】&#10;有形固定資産減価償却率">
          <a:extLst>
            <a:ext uri="{FF2B5EF4-FFF2-40B4-BE49-F238E27FC236}">
              <a16:creationId xmlns:a16="http://schemas.microsoft.com/office/drawing/2014/main" id="{00000000-0008-0000-0E00-0000E2020000}"/>
            </a:ext>
          </a:extLst>
        </xdr:cNvPr>
        <xdr:cNvSpPr txBox="1"/>
      </xdr:nvSpPr>
      <xdr:spPr>
        <a:xfrm>
          <a:off x="13437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739" name="n_2mainValue【児童館】&#10;有形固定資産減価償却率">
          <a:extLst>
            <a:ext uri="{FF2B5EF4-FFF2-40B4-BE49-F238E27FC236}">
              <a16:creationId xmlns:a16="http://schemas.microsoft.com/office/drawing/2014/main" id="{00000000-0008-0000-0E00-0000E3020000}"/>
            </a:ext>
          </a:extLst>
        </xdr:cNvPr>
        <xdr:cNvSpPr txBox="1"/>
      </xdr:nvSpPr>
      <xdr:spPr>
        <a:xfrm>
          <a:off x="126752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740" name="n_3mainValue【児童館】&#10;有形固定資産減価償却率">
          <a:extLst>
            <a:ext uri="{FF2B5EF4-FFF2-40B4-BE49-F238E27FC236}">
              <a16:creationId xmlns:a16="http://schemas.microsoft.com/office/drawing/2014/main" id="{00000000-0008-0000-0E00-0000E4020000}"/>
            </a:ext>
          </a:extLst>
        </xdr:cNvPr>
        <xdr:cNvSpPr txBox="1"/>
      </xdr:nvSpPr>
      <xdr:spPr>
        <a:xfrm>
          <a:off x="119005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児童館】&#10;一人当たり面積グラフ枠">
          <a:extLst>
            <a:ext uri="{FF2B5EF4-FFF2-40B4-BE49-F238E27FC236}">
              <a16:creationId xmlns:a16="http://schemas.microsoft.com/office/drawing/2014/main" id="{00000000-0008-0000-0E00-0000F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9509104" y="13407390"/>
          <a:ext cx="0" cy="95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63" name="【児童館】&#10;一人当たり面積最小値テキスト">
          <a:extLst>
            <a:ext uri="{FF2B5EF4-FFF2-40B4-BE49-F238E27FC236}">
              <a16:creationId xmlns:a16="http://schemas.microsoft.com/office/drawing/2014/main" id="{00000000-0008-0000-0E00-0000FB020000}"/>
            </a:ext>
          </a:extLst>
        </xdr:cNvPr>
        <xdr:cNvSpPr txBox="1"/>
      </xdr:nvSpPr>
      <xdr:spPr>
        <a:xfrm>
          <a:off x="19547840"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9443700" y="1436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65" name="【児童館】&#10;一人当たり面積最大値テキスト">
          <a:extLst>
            <a:ext uri="{FF2B5EF4-FFF2-40B4-BE49-F238E27FC236}">
              <a16:creationId xmlns:a16="http://schemas.microsoft.com/office/drawing/2014/main" id="{00000000-0008-0000-0E00-0000FD020000}"/>
            </a:ext>
          </a:extLst>
        </xdr:cNvPr>
        <xdr:cNvSpPr txBox="1"/>
      </xdr:nvSpPr>
      <xdr:spPr>
        <a:xfrm>
          <a:off x="1954784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9443700" y="1340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67" name="【児童館】&#10;一人当たり面積平均値テキスト">
          <a:extLst>
            <a:ext uri="{FF2B5EF4-FFF2-40B4-BE49-F238E27FC236}">
              <a16:creationId xmlns:a16="http://schemas.microsoft.com/office/drawing/2014/main" id="{00000000-0008-0000-0E00-0000FF020000}"/>
            </a:ext>
          </a:extLst>
        </xdr:cNvPr>
        <xdr:cNvSpPr txBox="1"/>
      </xdr:nvSpPr>
      <xdr:spPr>
        <a:xfrm>
          <a:off x="1954784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94589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793748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945894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779" name="【児童館】&#10;一人当たり面積該当値テキスト">
          <a:extLst>
            <a:ext uri="{FF2B5EF4-FFF2-40B4-BE49-F238E27FC236}">
              <a16:creationId xmlns:a16="http://schemas.microsoft.com/office/drawing/2014/main" id="{00000000-0008-0000-0E00-00000B030000}"/>
            </a:ext>
          </a:extLst>
        </xdr:cNvPr>
        <xdr:cNvSpPr txBox="1"/>
      </xdr:nvSpPr>
      <xdr:spPr>
        <a:xfrm>
          <a:off x="19547840" y="142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8735040" y="14312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778220" y="1436293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793748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7988280" y="143629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71627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118111</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7213580" y="14362937"/>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6" name="n_1aveValue【児童館】&#10;一人当たり面積">
          <a:extLst>
            <a:ext uri="{FF2B5EF4-FFF2-40B4-BE49-F238E27FC236}">
              <a16:creationId xmlns:a16="http://schemas.microsoft.com/office/drawing/2014/main" id="{00000000-0008-0000-0E00-000012030000}"/>
            </a:ext>
          </a:extLst>
        </xdr:cNvPr>
        <xdr:cNvSpPr txBox="1"/>
      </xdr:nvSpPr>
      <xdr:spPr>
        <a:xfrm>
          <a:off x="18561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87" name="n_2aveValue【児童館】&#10;一人当たり面積">
          <a:extLst>
            <a:ext uri="{FF2B5EF4-FFF2-40B4-BE49-F238E27FC236}">
              <a16:creationId xmlns:a16="http://schemas.microsoft.com/office/drawing/2014/main" id="{00000000-0008-0000-0E00-000013030000}"/>
            </a:ext>
          </a:extLst>
        </xdr:cNvPr>
        <xdr:cNvSpPr txBox="1"/>
      </xdr:nvSpPr>
      <xdr:spPr>
        <a:xfrm>
          <a:off x="1777626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88" name="n_3aveValue【児童館】&#10;一人当たり面積">
          <a:extLst>
            <a:ext uri="{FF2B5EF4-FFF2-40B4-BE49-F238E27FC236}">
              <a16:creationId xmlns:a16="http://schemas.microsoft.com/office/drawing/2014/main" id="{00000000-0008-0000-0E00-000014030000}"/>
            </a:ext>
          </a:extLst>
        </xdr:cNvPr>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89" name="n_4aveValue【児童館】&#10;一人当たり面積">
          <a:extLst>
            <a:ext uri="{FF2B5EF4-FFF2-40B4-BE49-F238E27FC236}">
              <a16:creationId xmlns:a16="http://schemas.microsoft.com/office/drawing/2014/main" id="{00000000-0008-0000-0E00-000015030000}"/>
            </a:ext>
          </a:extLst>
        </xdr:cNvPr>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90" name="n_1mainValue【児童館】&#10;一人当たり面積">
          <a:extLst>
            <a:ext uri="{FF2B5EF4-FFF2-40B4-BE49-F238E27FC236}">
              <a16:creationId xmlns:a16="http://schemas.microsoft.com/office/drawing/2014/main" id="{00000000-0008-0000-0E00-000016030000}"/>
            </a:ext>
          </a:extLst>
        </xdr:cNvPr>
        <xdr:cNvSpPr txBox="1"/>
      </xdr:nvSpPr>
      <xdr:spPr>
        <a:xfrm>
          <a:off x="185611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91" name="n_2mainValue【児童館】&#10;一人当たり面積">
          <a:extLst>
            <a:ext uri="{FF2B5EF4-FFF2-40B4-BE49-F238E27FC236}">
              <a16:creationId xmlns:a16="http://schemas.microsoft.com/office/drawing/2014/main" id="{00000000-0008-0000-0E00-000017030000}"/>
            </a:ext>
          </a:extLst>
        </xdr:cNvPr>
        <xdr:cNvSpPr txBox="1"/>
      </xdr:nvSpPr>
      <xdr:spPr>
        <a:xfrm>
          <a:off x="177762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2" name="n_3mainValue【児童館】&#10;一人当たり面積">
          <a:extLst>
            <a:ext uri="{FF2B5EF4-FFF2-40B4-BE49-F238E27FC236}">
              <a16:creationId xmlns:a16="http://schemas.microsoft.com/office/drawing/2014/main" id="{00000000-0008-0000-0E00-000018030000}"/>
            </a:ext>
          </a:extLst>
        </xdr:cNvPr>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a:extLst>
            <a:ext uri="{FF2B5EF4-FFF2-40B4-BE49-F238E27FC236}">
              <a16:creationId xmlns:a16="http://schemas.microsoft.com/office/drawing/2014/main" id="{00000000-0008-0000-0E00-000031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14375764" y="1676998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9" name="【公民館】&#10;有形固定資産減価償却率最小値テキスト">
          <a:extLst>
            <a:ext uri="{FF2B5EF4-FFF2-40B4-BE49-F238E27FC236}">
              <a16:creationId xmlns:a16="http://schemas.microsoft.com/office/drawing/2014/main" id="{00000000-0008-0000-0E00-000033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821" name="【公民館】&#10;有形固定資産減価償却率最大値テキスト">
          <a:extLst>
            <a:ext uri="{FF2B5EF4-FFF2-40B4-BE49-F238E27FC236}">
              <a16:creationId xmlns:a16="http://schemas.microsoft.com/office/drawing/2014/main" id="{00000000-0008-0000-0E00-000035030000}"/>
            </a:ext>
          </a:extLst>
        </xdr:cNvPr>
        <xdr:cNvSpPr txBox="1"/>
      </xdr:nvSpPr>
      <xdr:spPr>
        <a:xfrm>
          <a:off x="14414500" y="165528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4287500" y="16769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823" name="【公民館】&#10;有形固定資産減価償却率平均値テキスト">
          <a:extLst>
            <a:ext uri="{FF2B5EF4-FFF2-40B4-BE49-F238E27FC236}">
              <a16:creationId xmlns:a16="http://schemas.microsoft.com/office/drawing/2014/main" id="{00000000-0008-0000-0E00-000037030000}"/>
            </a:ext>
          </a:extLst>
        </xdr:cNvPr>
        <xdr:cNvSpPr txBox="1"/>
      </xdr:nvSpPr>
      <xdr:spPr>
        <a:xfrm>
          <a:off x="14414500" y="1767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4325600" y="17818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35788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280414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2029440" y="177968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1231880" y="17816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4325600" y="178442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35" name="【公民館】&#10;有形固定資産減価償却率該当値テキスト">
          <a:extLst>
            <a:ext uri="{FF2B5EF4-FFF2-40B4-BE49-F238E27FC236}">
              <a16:creationId xmlns:a16="http://schemas.microsoft.com/office/drawing/2014/main" id="{00000000-0008-0000-0E00-000043030000}"/>
            </a:ext>
          </a:extLst>
        </xdr:cNvPr>
        <xdr:cNvSpPr txBox="1"/>
      </xdr:nvSpPr>
      <xdr:spPr>
        <a:xfrm>
          <a:off x="14414500"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35788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125186</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3629640" y="17860735"/>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280414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90895</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2854940" y="17829711"/>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2029440" y="1774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25581</xdr:rowOff>
    </xdr:from>
    <xdr:to>
      <xdr:col>76</xdr:col>
      <xdr:colOff>114300</xdr:colOff>
      <xdr:row>106</xdr:row>
      <xdr:rowOff>59871</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2072620" y="17795421"/>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842" name="n_1aveValue【公民館】&#10;有形固定資産減価償却率">
          <a:extLst>
            <a:ext uri="{FF2B5EF4-FFF2-40B4-BE49-F238E27FC236}">
              <a16:creationId xmlns:a16="http://schemas.microsoft.com/office/drawing/2014/main" id="{00000000-0008-0000-0E00-00004A030000}"/>
            </a:ext>
          </a:extLst>
        </xdr:cNvPr>
        <xdr:cNvSpPr txBox="1"/>
      </xdr:nvSpPr>
      <xdr:spPr>
        <a:xfrm>
          <a:off x="13437244" y="175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843" name="n_2aveValue【公民館】&#10;有形固定資産減価償却率">
          <a:extLst>
            <a:ext uri="{FF2B5EF4-FFF2-40B4-BE49-F238E27FC236}">
              <a16:creationId xmlns:a16="http://schemas.microsoft.com/office/drawing/2014/main" id="{00000000-0008-0000-0E00-00004B030000}"/>
            </a:ext>
          </a:extLst>
        </xdr:cNvPr>
        <xdr:cNvSpPr txBox="1"/>
      </xdr:nvSpPr>
      <xdr:spPr>
        <a:xfrm>
          <a:off x="126752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44" name="n_3aveValue【公民館】&#10;有形固定資産減価償却率">
          <a:extLst>
            <a:ext uri="{FF2B5EF4-FFF2-40B4-BE49-F238E27FC236}">
              <a16:creationId xmlns:a16="http://schemas.microsoft.com/office/drawing/2014/main" id="{00000000-0008-0000-0E00-00004C030000}"/>
            </a:ext>
          </a:extLst>
        </xdr:cNvPr>
        <xdr:cNvSpPr txBox="1"/>
      </xdr:nvSpPr>
      <xdr:spPr>
        <a:xfrm>
          <a:off x="1190054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845" name="n_4aveValue【公民館】&#10;有形固定資産減価償却率">
          <a:extLst>
            <a:ext uri="{FF2B5EF4-FFF2-40B4-BE49-F238E27FC236}">
              <a16:creationId xmlns:a16="http://schemas.microsoft.com/office/drawing/2014/main" id="{00000000-0008-0000-0E00-00004D030000}"/>
            </a:ext>
          </a:extLst>
        </xdr:cNvPr>
        <xdr:cNvSpPr txBox="1"/>
      </xdr:nvSpPr>
      <xdr:spPr>
        <a:xfrm>
          <a:off x="11102984" y="1759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846" name="n_1mainValue【公民館】&#10;有形固定資産減価償却率">
          <a:extLst>
            <a:ext uri="{FF2B5EF4-FFF2-40B4-BE49-F238E27FC236}">
              <a16:creationId xmlns:a16="http://schemas.microsoft.com/office/drawing/2014/main" id="{00000000-0008-0000-0E00-00004E030000}"/>
            </a:ext>
          </a:extLst>
        </xdr:cNvPr>
        <xdr:cNvSpPr txBox="1"/>
      </xdr:nvSpPr>
      <xdr:spPr>
        <a:xfrm>
          <a:off x="134372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127198</xdr:rowOff>
    </xdr:from>
    <xdr:ext cx="405111" cy="259045"/>
    <xdr:sp macro="" textlink="">
      <xdr:nvSpPr>
        <xdr:cNvPr id="847" name="n_2mainValue【公民館】&#10;有形固定資産減価償却率">
          <a:extLst>
            <a:ext uri="{FF2B5EF4-FFF2-40B4-BE49-F238E27FC236}">
              <a16:creationId xmlns:a16="http://schemas.microsoft.com/office/drawing/2014/main" id="{00000000-0008-0000-0E00-00004F030000}"/>
            </a:ext>
          </a:extLst>
        </xdr:cNvPr>
        <xdr:cNvSpPr txBox="1"/>
      </xdr:nvSpPr>
      <xdr:spPr>
        <a:xfrm>
          <a:off x="12675244" y="1756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92908</xdr:rowOff>
    </xdr:from>
    <xdr:ext cx="405111" cy="259045"/>
    <xdr:sp macro="" textlink="">
      <xdr:nvSpPr>
        <xdr:cNvPr id="848" name="n_3mainValue【公民館】&#10;有形固定資産減価償却率">
          <a:extLst>
            <a:ext uri="{FF2B5EF4-FFF2-40B4-BE49-F238E27FC236}">
              <a16:creationId xmlns:a16="http://schemas.microsoft.com/office/drawing/2014/main" id="{00000000-0008-0000-0E00-000050030000}"/>
            </a:ext>
          </a:extLst>
        </xdr:cNvPr>
        <xdr:cNvSpPr txBox="1"/>
      </xdr:nvSpPr>
      <xdr:spPr>
        <a:xfrm>
          <a:off x="11900544" y="1752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公民館】&#10;一人当たり面積グラフ枠">
          <a:extLst>
            <a:ext uri="{FF2B5EF4-FFF2-40B4-BE49-F238E27FC236}">
              <a16:creationId xmlns:a16="http://schemas.microsoft.com/office/drawing/2014/main" id="{00000000-0008-0000-0E00-00006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flipV="1">
          <a:off x="19509104" y="16921925"/>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69" name="【公民館】&#10;一人当たり面積最小値テキスト">
          <a:extLst>
            <a:ext uri="{FF2B5EF4-FFF2-40B4-BE49-F238E27FC236}">
              <a16:creationId xmlns:a16="http://schemas.microsoft.com/office/drawing/2014/main" id="{00000000-0008-0000-0E00-000065030000}"/>
            </a:ext>
          </a:extLst>
        </xdr:cNvPr>
        <xdr:cNvSpPr txBox="1"/>
      </xdr:nvSpPr>
      <xdr:spPr>
        <a:xfrm>
          <a:off x="19547840" y="1806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70" name="直線コネクタ 869">
          <a:extLst>
            <a:ext uri="{FF2B5EF4-FFF2-40B4-BE49-F238E27FC236}">
              <a16:creationId xmlns:a16="http://schemas.microsoft.com/office/drawing/2014/main" id="{00000000-0008-0000-0E00-000066030000}"/>
            </a:ext>
          </a:extLst>
        </xdr:cNvPr>
        <xdr:cNvCxnSpPr/>
      </xdr:nvCxnSpPr>
      <xdr:spPr>
        <a:xfrm>
          <a:off x="19443700" y="18061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71" name="【公民館】&#10;一人当たり面積最大値テキスト">
          <a:extLst>
            <a:ext uri="{FF2B5EF4-FFF2-40B4-BE49-F238E27FC236}">
              <a16:creationId xmlns:a16="http://schemas.microsoft.com/office/drawing/2014/main" id="{00000000-0008-0000-0E00-000067030000}"/>
            </a:ext>
          </a:extLst>
        </xdr:cNvPr>
        <xdr:cNvSpPr txBox="1"/>
      </xdr:nvSpPr>
      <xdr:spPr>
        <a:xfrm>
          <a:off x="19547840" y="167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a:off x="19443700" y="16921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73" name="【公民館】&#10;一人当たり面積平均値テキスト">
          <a:extLst>
            <a:ext uri="{FF2B5EF4-FFF2-40B4-BE49-F238E27FC236}">
              <a16:creationId xmlns:a16="http://schemas.microsoft.com/office/drawing/2014/main" id="{00000000-0008-0000-0E00-000069030000}"/>
            </a:ext>
          </a:extLst>
        </xdr:cNvPr>
        <xdr:cNvSpPr txBox="1"/>
      </xdr:nvSpPr>
      <xdr:spPr>
        <a:xfrm>
          <a:off x="19547840" y="1777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8735040" y="177980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7937480" y="1780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716278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6388080" y="17827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89979</xdr:rowOff>
    </xdr:from>
    <xdr:to>
      <xdr:col>116</xdr:col>
      <xdr:colOff>114300</xdr:colOff>
      <xdr:row>104</xdr:row>
      <xdr:rowOff>20129</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9458940" y="17356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112856</xdr:rowOff>
    </xdr:from>
    <xdr:ext cx="469744" cy="259045"/>
    <xdr:sp macro="" textlink="">
      <xdr:nvSpPr>
        <xdr:cNvPr id="885" name="【公民館】&#10;一人当たり面積該当値テキスト">
          <a:extLst>
            <a:ext uri="{FF2B5EF4-FFF2-40B4-BE49-F238E27FC236}">
              <a16:creationId xmlns:a16="http://schemas.microsoft.com/office/drawing/2014/main" id="{00000000-0008-0000-0E00-000075030000}"/>
            </a:ext>
          </a:extLst>
        </xdr:cNvPr>
        <xdr:cNvSpPr txBox="1"/>
      </xdr:nvSpPr>
      <xdr:spPr>
        <a:xfrm>
          <a:off x="19547840" y="1721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111125</xdr:rowOff>
    </xdr:from>
    <xdr:to>
      <xdr:col>112</xdr:col>
      <xdr:colOff>38100</xdr:colOff>
      <xdr:row>104</xdr:row>
      <xdr:rowOff>41275</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8735040" y="1737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140779</xdr:rowOff>
    </xdr:from>
    <xdr:to>
      <xdr:col>116</xdr:col>
      <xdr:colOff>63500</xdr:colOff>
      <xdr:row>103</xdr:row>
      <xdr:rowOff>161925</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flipV="1">
          <a:off x="18778220" y="17407699"/>
          <a:ext cx="73152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127127</xdr:rowOff>
    </xdr:from>
    <xdr:to>
      <xdr:col>107</xdr:col>
      <xdr:colOff>101600</xdr:colOff>
      <xdr:row>104</xdr:row>
      <xdr:rowOff>57277</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7937480" y="17394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161925</xdr:rowOff>
    </xdr:from>
    <xdr:to>
      <xdr:col>111</xdr:col>
      <xdr:colOff>177800</xdr:colOff>
      <xdr:row>104</xdr:row>
      <xdr:rowOff>6477</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flipV="1">
          <a:off x="17988280" y="17428845"/>
          <a:ext cx="78994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135700</xdr:rowOff>
    </xdr:from>
    <xdr:to>
      <xdr:col>102</xdr:col>
      <xdr:colOff>165100</xdr:colOff>
      <xdr:row>104</xdr:row>
      <xdr:rowOff>65850</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17162780" y="17402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xdr:rowOff>
    </xdr:from>
    <xdr:to>
      <xdr:col>107</xdr:col>
      <xdr:colOff>50800</xdr:colOff>
      <xdr:row>104</xdr:row>
      <xdr:rowOff>15050</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flipV="1">
          <a:off x="17213580" y="17441037"/>
          <a:ext cx="7747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892" name="n_1aveValue【公民館】&#10;一人当たり面積">
          <a:extLst>
            <a:ext uri="{FF2B5EF4-FFF2-40B4-BE49-F238E27FC236}">
              <a16:creationId xmlns:a16="http://schemas.microsoft.com/office/drawing/2014/main" id="{00000000-0008-0000-0E00-00007C030000}"/>
            </a:ext>
          </a:extLst>
        </xdr:cNvPr>
        <xdr:cNvSpPr txBox="1"/>
      </xdr:nvSpPr>
      <xdr:spPr>
        <a:xfrm>
          <a:off x="18561127" y="178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893" name="n_2aveValue【公民館】&#10;一人当たり面積">
          <a:extLst>
            <a:ext uri="{FF2B5EF4-FFF2-40B4-BE49-F238E27FC236}">
              <a16:creationId xmlns:a16="http://schemas.microsoft.com/office/drawing/2014/main" id="{00000000-0008-0000-0E00-00007D030000}"/>
            </a:ext>
          </a:extLst>
        </xdr:cNvPr>
        <xdr:cNvSpPr txBox="1"/>
      </xdr:nvSpPr>
      <xdr:spPr>
        <a:xfrm>
          <a:off x="17776267" y="1789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94" name="n_3aveValue【公民館】&#10;一人当たり面積">
          <a:extLst>
            <a:ext uri="{FF2B5EF4-FFF2-40B4-BE49-F238E27FC236}">
              <a16:creationId xmlns:a16="http://schemas.microsoft.com/office/drawing/2014/main" id="{00000000-0008-0000-0E00-00007E030000}"/>
            </a:ext>
          </a:extLst>
        </xdr:cNvPr>
        <xdr:cNvSpPr txBox="1"/>
      </xdr:nvSpPr>
      <xdr:spPr>
        <a:xfrm>
          <a:off x="1700156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95" name="n_4aveValue【公民館】&#10;一人当たり面積">
          <a:extLst>
            <a:ext uri="{FF2B5EF4-FFF2-40B4-BE49-F238E27FC236}">
              <a16:creationId xmlns:a16="http://schemas.microsoft.com/office/drawing/2014/main" id="{00000000-0008-0000-0E00-00007F030000}"/>
            </a:ext>
          </a:extLst>
        </xdr:cNvPr>
        <xdr:cNvSpPr txBox="1"/>
      </xdr:nvSpPr>
      <xdr:spPr>
        <a:xfrm>
          <a:off x="1622686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57802</xdr:rowOff>
    </xdr:from>
    <xdr:ext cx="469744" cy="259045"/>
    <xdr:sp macro="" textlink="">
      <xdr:nvSpPr>
        <xdr:cNvPr id="896" name="n_1mainValue【公民館】&#10;一人当たり面積">
          <a:extLst>
            <a:ext uri="{FF2B5EF4-FFF2-40B4-BE49-F238E27FC236}">
              <a16:creationId xmlns:a16="http://schemas.microsoft.com/office/drawing/2014/main" id="{00000000-0008-0000-0E00-000080030000}"/>
            </a:ext>
          </a:extLst>
        </xdr:cNvPr>
        <xdr:cNvSpPr txBox="1"/>
      </xdr:nvSpPr>
      <xdr:spPr>
        <a:xfrm>
          <a:off x="18561127"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73804</xdr:rowOff>
    </xdr:from>
    <xdr:ext cx="469744" cy="259045"/>
    <xdr:sp macro="" textlink="">
      <xdr:nvSpPr>
        <xdr:cNvPr id="897" name="n_2mainValue【公民館】&#10;一人当たり面積">
          <a:extLst>
            <a:ext uri="{FF2B5EF4-FFF2-40B4-BE49-F238E27FC236}">
              <a16:creationId xmlns:a16="http://schemas.microsoft.com/office/drawing/2014/main" id="{00000000-0008-0000-0E00-000081030000}"/>
            </a:ext>
          </a:extLst>
        </xdr:cNvPr>
        <xdr:cNvSpPr txBox="1"/>
      </xdr:nvSpPr>
      <xdr:spPr>
        <a:xfrm>
          <a:off x="17776267" y="171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82377</xdr:rowOff>
    </xdr:from>
    <xdr:ext cx="469744" cy="259045"/>
    <xdr:sp macro="" textlink="">
      <xdr:nvSpPr>
        <xdr:cNvPr id="898" name="n_3mainValue【公民館】&#10;一人当たり面積">
          <a:extLst>
            <a:ext uri="{FF2B5EF4-FFF2-40B4-BE49-F238E27FC236}">
              <a16:creationId xmlns:a16="http://schemas.microsoft.com/office/drawing/2014/main" id="{00000000-0008-0000-0E00-000082030000}"/>
            </a:ext>
          </a:extLst>
        </xdr:cNvPr>
        <xdr:cNvSpPr txBox="1"/>
      </xdr:nvSpPr>
      <xdr:spPr>
        <a:xfrm>
          <a:off x="17001567" y="171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全体的に資産減価償却率は類似団体を下回っている施設が多い。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と公民館については資産減価償却率が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他の施設分類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北西郷公民館は築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年を経過しており、耐震化も一部未了となっていることから、今後の利用状況等も勘案し、活用方針が決まらない場合には縮小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8872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4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1371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07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2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59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708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75963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726974"/>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5647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569812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170564" y="622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85704" y="62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611004" y="616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3630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17056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8570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611004" y="54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4902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26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49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62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6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60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74930</xdr:rowOff>
    </xdr:from>
    <xdr:to>
      <xdr:col>55</xdr:col>
      <xdr:colOff>50800</xdr:colOff>
      <xdr:row>33</xdr:row>
      <xdr:rowOff>5080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92260" y="5439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27957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25830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86360</xdr:rowOff>
    </xdr:from>
    <xdr:to>
      <xdr:col>50</xdr:col>
      <xdr:colOff>165100</xdr:colOff>
      <xdr:row>33</xdr:row>
      <xdr:rowOff>16510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445500" y="5450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125730</xdr:rowOff>
    </xdr:from>
    <xdr:to>
      <xdr:col>55</xdr:col>
      <xdr:colOff>0</xdr:colOff>
      <xdr:row>32</xdr:row>
      <xdr:rowOff>137160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496300" y="549021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124460</xdr:rowOff>
    </xdr:from>
    <xdr:to>
      <xdr:col>46</xdr:col>
      <xdr:colOff>38100</xdr:colOff>
      <xdr:row>33</xdr:row>
      <xdr:rowOff>54610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70800" y="5488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137160</xdr:rowOff>
    </xdr:from>
    <xdr:to>
      <xdr:col>50</xdr:col>
      <xdr:colOff>114300</xdr:colOff>
      <xdr:row>33</xdr:row>
      <xdr:rowOff>3810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713980" y="55016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147320</xdr:rowOff>
    </xdr:from>
    <xdr:to>
      <xdr:col>41</xdr:col>
      <xdr:colOff>101600</xdr:colOff>
      <xdr:row>33</xdr:row>
      <xdr:rowOff>77470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73240" y="551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3810</xdr:rowOff>
    </xdr:from>
    <xdr:to>
      <xdr:col>45</xdr:col>
      <xdr:colOff>177800</xdr:colOff>
      <xdr:row>33</xdr:row>
      <xdr:rowOff>26670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6924040" y="553593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827158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750958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67120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59373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33037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8271587"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71137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7509587" y="52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93997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6712027" y="52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49530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086225" y="960501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167657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12496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49530</xdr:rowOff>
    </xdr:from>
    <xdr:to>
      <xdr:col>24</xdr:col>
      <xdr:colOff>152400</xdr:colOff>
      <xdr:row>57</xdr:row>
      <xdr:rowOff>49530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020820" y="960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43832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124960" y="1010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03606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31216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5146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96520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03606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12496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312160" y="9598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137160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355340" y="964882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5146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51435</xdr:rowOff>
    </xdr:from>
    <xdr:to>
      <xdr:col>19</xdr:col>
      <xdr:colOff>177800</xdr:colOff>
      <xdr:row>57</xdr:row>
      <xdr:rowOff>93345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565400" y="960691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128270</xdr:rowOff>
    </xdr:from>
    <xdr:to>
      <xdr:col>10</xdr:col>
      <xdr:colOff>165100</xdr:colOff>
      <xdr:row>57</xdr:row>
      <xdr:rowOff>58420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739900" y="951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xdr:rowOff>
    </xdr:from>
    <xdr:to>
      <xdr:col>15</xdr:col>
      <xdr:colOff>50800</xdr:colOff>
      <xdr:row>57</xdr:row>
      <xdr:rowOff>51435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790700" y="956310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17056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3857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6110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8363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17056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118762</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385704"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74947</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61100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F00-0000D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9219565" y="9573768"/>
          <a:ext cx="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F00-0000DE000000}"/>
            </a:ext>
          </a:extLst>
        </xdr:cNvPr>
        <xdr:cNvSpPr txBox="1"/>
      </xdr:nvSpPr>
      <xdr:spPr>
        <a:xfrm>
          <a:off x="9258300" y="108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9154160" y="108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F00-0000E0000000}"/>
            </a:ext>
          </a:extLst>
        </xdr:cNvPr>
        <xdr:cNvSpPr txBox="1"/>
      </xdr:nvSpPr>
      <xdr:spPr>
        <a:xfrm>
          <a:off x="9258300" y="935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154160" y="957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F00-0000E2000000}"/>
            </a:ext>
          </a:extLst>
        </xdr:cNvPr>
        <xdr:cNvSpPr txBox="1"/>
      </xdr:nvSpPr>
      <xdr:spPr>
        <a:xfrm>
          <a:off x="9258300" y="1053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9192260" y="1055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8445500" y="10524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767080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68732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6098540" y="10557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51308</xdr:rowOff>
    </xdr:from>
    <xdr:to>
      <xdr:col>55</xdr:col>
      <xdr:colOff>50800</xdr:colOff>
      <xdr:row>60</xdr:row>
      <xdr:rowOff>152908</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9192260" y="1010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74185</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F00-0000EE000000}"/>
            </a:ext>
          </a:extLst>
        </xdr:cNvPr>
        <xdr:cNvSpPr txBox="1"/>
      </xdr:nvSpPr>
      <xdr:spPr>
        <a:xfrm>
          <a:off x="9258300"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55880</xdr:rowOff>
    </xdr:from>
    <xdr:to>
      <xdr:col>50</xdr:col>
      <xdr:colOff>165100</xdr:colOff>
      <xdr:row>60</xdr:row>
      <xdr:rowOff>157480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445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102108</xdr:rowOff>
    </xdr:from>
    <xdr:to>
      <xdr:col>55</xdr:col>
      <xdr:colOff>0</xdr:colOff>
      <xdr:row>60</xdr:row>
      <xdr:rowOff>106680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8496300" y="1016050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71882</xdr:rowOff>
    </xdr:from>
    <xdr:to>
      <xdr:col>46</xdr:col>
      <xdr:colOff>38100</xdr:colOff>
      <xdr:row>61</xdr:row>
      <xdr:rowOff>2032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670800" y="10130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106680</xdr:rowOff>
    </xdr:from>
    <xdr:to>
      <xdr:col>50</xdr:col>
      <xdr:colOff>114300</xdr:colOff>
      <xdr:row>60</xdr:row>
      <xdr:rowOff>122682</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7713980" y="10165080"/>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80645</xdr:rowOff>
    </xdr:from>
    <xdr:to>
      <xdr:col>41</xdr:col>
      <xdr:colOff>101600</xdr:colOff>
      <xdr:row>61</xdr:row>
      <xdr:rowOff>10795</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687324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122682</xdr:rowOff>
    </xdr:from>
    <xdr:to>
      <xdr:col>45</xdr:col>
      <xdr:colOff>177800</xdr:colOff>
      <xdr:row>60</xdr:row>
      <xdr:rowOff>131445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6924040" y="10181082"/>
          <a:ext cx="78994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8271587"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750958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6712027" y="105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5937327" y="103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2557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827158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18559</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7509587"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27322</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67120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105048</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4086225" y="13348608"/>
          <a:ext cx="0" cy="12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51725</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4124960" y="1312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105048</xdr:rowOff>
    </xdr:from>
    <xdr:to>
      <xdr:col>24</xdr:col>
      <xdr:colOff>152400</xdr:colOff>
      <xdr:row>79</xdr:row>
      <xdr:rowOff>105048</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020820" y="13348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16346</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4124960" y="1393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37919</xdr:rowOff>
    </xdr:from>
    <xdr:to>
      <xdr:col>24</xdr:col>
      <xdr:colOff>114300</xdr:colOff>
      <xdr:row>83</xdr:row>
      <xdr:rowOff>139519</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403606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3121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28121</xdr:rowOff>
    </xdr:from>
    <xdr:to>
      <xdr:col>15</xdr:col>
      <xdr:colOff>101600</xdr:colOff>
      <xdr:row>83</xdr:row>
      <xdr:rowOff>129721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5146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72208</xdr:rowOff>
    </xdr:from>
    <xdr:to>
      <xdr:col>10</xdr:col>
      <xdr:colOff>165100</xdr:colOff>
      <xdr:row>84</xdr:row>
      <xdr:rowOff>2358</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739900" y="13986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132624</xdr:rowOff>
    </xdr:from>
    <xdr:to>
      <xdr:col>6</xdr:col>
      <xdr:colOff>38100</xdr:colOff>
      <xdr:row>83</xdr:row>
      <xdr:rowOff>62774</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96520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54248</xdr:rowOff>
    </xdr:from>
    <xdr:to>
      <xdr:col>24</xdr:col>
      <xdr:colOff>114300</xdr:colOff>
      <xdr:row>79</xdr:row>
      <xdr:rowOff>155848</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4036060" y="132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7275</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F00-000026010000}"/>
            </a:ext>
          </a:extLst>
        </xdr:cNvPr>
        <xdr:cNvSpPr txBox="1"/>
      </xdr:nvSpPr>
      <xdr:spPr>
        <a:xfrm>
          <a:off x="4124960" y="1325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152219</xdr:rowOff>
    </xdr:from>
    <xdr:to>
      <xdr:col>20</xdr:col>
      <xdr:colOff>38100</xdr:colOff>
      <xdr:row>79</xdr:row>
      <xdr:rowOff>82369</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3312160" y="13228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31569</xdr:rowOff>
    </xdr:from>
    <xdr:to>
      <xdr:col>24</xdr:col>
      <xdr:colOff>63500</xdr:colOff>
      <xdr:row>79</xdr:row>
      <xdr:rowOff>105048</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3355340" y="13275129"/>
          <a:ext cx="73152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251460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79</xdr:row>
      <xdr:rowOff>31569</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565400" y="13205459"/>
          <a:ext cx="789940" cy="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150586</xdr:rowOff>
    </xdr:from>
    <xdr:to>
      <xdr:col>10</xdr:col>
      <xdr:colOff>165100</xdr:colOff>
      <xdr:row>78</xdr:row>
      <xdr:rowOff>80736</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739900" y="13058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29936</xdr:rowOff>
    </xdr:from>
    <xdr:to>
      <xdr:col>15</xdr:col>
      <xdr:colOff>50800</xdr:colOff>
      <xdr:row>78</xdr:row>
      <xdr:rowOff>129539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790700" y="13105856"/>
          <a:ext cx="7747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17056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F00-00002E010000}"/>
            </a:ext>
          </a:extLst>
        </xdr:cNvPr>
        <xdr:cNvSpPr txBox="1"/>
      </xdr:nvSpPr>
      <xdr:spPr>
        <a:xfrm>
          <a:off x="23857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164935</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6110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79301</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83630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98896</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F00-000031010000}"/>
            </a:ext>
          </a:extLst>
        </xdr:cNvPr>
        <xdr:cNvSpPr txBox="1"/>
      </xdr:nvSpPr>
      <xdr:spPr>
        <a:xfrm>
          <a:off x="3170564" y="1300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F00-000032010000}"/>
            </a:ext>
          </a:extLst>
        </xdr:cNvPr>
        <xdr:cNvSpPr txBox="1"/>
      </xdr:nvSpPr>
      <xdr:spPr>
        <a:xfrm>
          <a:off x="2385704" y="1293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97263</xdr:rowOff>
    </xdr:from>
    <xdr:ext cx="340478" cy="259045"/>
    <xdr:sp macro="" textlink="">
      <xdr:nvSpPr>
        <xdr:cNvPr id="307" name="n_3mainValue【福祉施設】&#10;有形固定資産減価償却率">
          <a:extLst>
            <a:ext uri="{FF2B5EF4-FFF2-40B4-BE49-F238E27FC236}">
              <a16:creationId xmlns:a16="http://schemas.microsoft.com/office/drawing/2014/main" id="{00000000-0008-0000-0F00-000033010000}"/>
            </a:ext>
          </a:extLst>
        </xdr:cNvPr>
        <xdr:cNvSpPr txBox="1"/>
      </xdr:nvSpPr>
      <xdr:spPr>
        <a:xfrm>
          <a:off x="1643321" y="12837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00000000-0008-0000-0F00-00004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9219565" y="1331518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32" name="【福祉施設】&#10;一人当たり面積最小値テキスト">
          <a:extLst>
            <a:ext uri="{FF2B5EF4-FFF2-40B4-BE49-F238E27FC236}">
              <a16:creationId xmlns:a16="http://schemas.microsoft.com/office/drawing/2014/main" id="{00000000-0008-0000-0F00-00004C010000}"/>
            </a:ext>
          </a:extLst>
        </xdr:cNvPr>
        <xdr:cNvSpPr txBox="1"/>
      </xdr:nvSpPr>
      <xdr:spPr>
        <a:xfrm>
          <a:off x="9258300" y="1451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9154160" y="1451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34" name="【福祉施設】&#10;一人当たり面積最大値テキスト">
          <a:extLst>
            <a:ext uri="{FF2B5EF4-FFF2-40B4-BE49-F238E27FC236}">
              <a16:creationId xmlns:a16="http://schemas.microsoft.com/office/drawing/2014/main" id="{00000000-0008-0000-0F00-00004E010000}"/>
            </a:ext>
          </a:extLst>
        </xdr:cNvPr>
        <xdr:cNvSpPr txBox="1"/>
      </xdr:nvSpPr>
      <xdr:spPr>
        <a:xfrm>
          <a:off x="9258300"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154160" y="1331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36" name="【福祉施設】&#10;一人当たり面積平均値テキスト">
          <a:extLst>
            <a:ext uri="{FF2B5EF4-FFF2-40B4-BE49-F238E27FC236}">
              <a16:creationId xmlns:a16="http://schemas.microsoft.com/office/drawing/2014/main" id="{00000000-0008-0000-0F00-000050010000}"/>
            </a:ext>
          </a:extLst>
        </xdr:cNvPr>
        <xdr:cNvSpPr txBox="1"/>
      </xdr:nvSpPr>
      <xdr:spPr>
        <a:xfrm>
          <a:off x="9258300" y="14114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19226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44550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8732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60985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20065</xdr:rowOff>
    </xdr:from>
    <xdr:to>
      <xdr:col>55</xdr:col>
      <xdr:colOff>50800</xdr:colOff>
      <xdr:row>86</xdr:row>
      <xdr:rowOff>121665</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9192260" y="14437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106442</xdr:rowOff>
    </xdr:from>
    <xdr:ext cx="469744" cy="259045"/>
    <xdr:sp macro="" textlink="">
      <xdr:nvSpPr>
        <xdr:cNvPr id="348" name="【福祉施設】&#10;一人当たり面積該当値テキスト">
          <a:extLst>
            <a:ext uri="{FF2B5EF4-FFF2-40B4-BE49-F238E27FC236}">
              <a16:creationId xmlns:a16="http://schemas.microsoft.com/office/drawing/2014/main" id="{00000000-0008-0000-0F00-00005C010000}"/>
            </a:ext>
          </a:extLst>
        </xdr:cNvPr>
        <xdr:cNvSpPr txBox="1"/>
      </xdr:nvSpPr>
      <xdr:spPr>
        <a:xfrm>
          <a:off x="9258300"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20828</xdr:rowOff>
    </xdr:from>
    <xdr:to>
      <xdr:col>50</xdr:col>
      <xdr:colOff>165100</xdr:colOff>
      <xdr:row>86</xdr:row>
      <xdr:rowOff>122428</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8445500" y="14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70865</xdr:rowOff>
    </xdr:from>
    <xdr:to>
      <xdr:col>55</xdr:col>
      <xdr:colOff>0</xdr:colOff>
      <xdr:row>86</xdr:row>
      <xdr:rowOff>71628</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8496300" y="14487905"/>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21589</xdr:rowOff>
    </xdr:from>
    <xdr:to>
      <xdr:col>46</xdr:col>
      <xdr:colOff>38100</xdr:colOff>
      <xdr:row>86</xdr:row>
      <xdr:rowOff>123189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7670800" y="144386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72389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7713980" y="14488668"/>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152654</xdr:rowOff>
    </xdr:from>
    <xdr:to>
      <xdr:col>41</xdr:col>
      <xdr:colOff>101600</xdr:colOff>
      <xdr:row>86</xdr:row>
      <xdr:rowOff>82804</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6873240" y="14402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32004</xdr:rowOff>
    </xdr:from>
    <xdr:to>
      <xdr:col>45</xdr:col>
      <xdr:colOff>177800</xdr:colOff>
      <xdr:row>86</xdr:row>
      <xdr:rowOff>72389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924040" y="14449044"/>
          <a:ext cx="78994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55" name="n_1aveValue【福祉施設】&#10;一人当たり面積">
          <a:extLst>
            <a:ext uri="{FF2B5EF4-FFF2-40B4-BE49-F238E27FC236}">
              <a16:creationId xmlns:a16="http://schemas.microsoft.com/office/drawing/2014/main" id="{00000000-0008-0000-0F00-000063010000}"/>
            </a:ext>
          </a:extLst>
        </xdr:cNvPr>
        <xdr:cNvSpPr txBox="1"/>
      </xdr:nvSpPr>
      <xdr:spPr>
        <a:xfrm>
          <a:off x="8271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56" name="n_2aveValue【福祉施設】&#10;一人当たり面積">
          <a:extLst>
            <a:ext uri="{FF2B5EF4-FFF2-40B4-BE49-F238E27FC236}">
              <a16:creationId xmlns:a16="http://schemas.microsoft.com/office/drawing/2014/main" id="{00000000-0008-0000-0F00-000064010000}"/>
            </a:ext>
          </a:extLst>
        </xdr:cNvPr>
        <xdr:cNvSpPr txBox="1"/>
      </xdr:nvSpPr>
      <xdr:spPr>
        <a:xfrm>
          <a:off x="7509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57" name="n_3aveValue【福祉施設】&#10;一人当たり面積">
          <a:extLst>
            <a:ext uri="{FF2B5EF4-FFF2-40B4-BE49-F238E27FC236}">
              <a16:creationId xmlns:a16="http://schemas.microsoft.com/office/drawing/2014/main" id="{00000000-0008-0000-0F00-000065010000}"/>
            </a:ext>
          </a:extLst>
        </xdr:cNvPr>
        <xdr:cNvSpPr txBox="1"/>
      </xdr:nvSpPr>
      <xdr:spPr>
        <a:xfrm>
          <a:off x="67120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58" name="n_4aveValue【福祉施設】&#10;一人当たり面積">
          <a:extLst>
            <a:ext uri="{FF2B5EF4-FFF2-40B4-BE49-F238E27FC236}">
              <a16:creationId xmlns:a16="http://schemas.microsoft.com/office/drawing/2014/main" id="{00000000-0008-0000-0F00-000066010000}"/>
            </a:ext>
          </a:extLst>
        </xdr:cNvPr>
        <xdr:cNvSpPr txBox="1"/>
      </xdr:nvSpPr>
      <xdr:spPr>
        <a:xfrm>
          <a:off x="59373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113555</xdr:rowOff>
    </xdr:from>
    <xdr:ext cx="469744" cy="259045"/>
    <xdr:sp macro="" textlink="">
      <xdr:nvSpPr>
        <xdr:cNvPr id="359" name="n_1mainValue【福祉施設】&#10;一人当たり面積">
          <a:extLst>
            <a:ext uri="{FF2B5EF4-FFF2-40B4-BE49-F238E27FC236}">
              <a16:creationId xmlns:a16="http://schemas.microsoft.com/office/drawing/2014/main" id="{00000000-0008-0000-0F00-000067010000}"/>
            </a:ext>
          </a:extLst>
        </xdr:cNvPr>
        <xdr:cNvSpPr txBox="1"/>
      </xdr:nvSpPr>
      <xdr:spPr>
        <a:xfrm>
          <a:off x="8271587"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360" name="n_2mainValue【福祉施設】&#10;一人当たり面積">
          <a:extLst>
            <a:ext uri="{FF2B5EF4-FFF2-40B4-BE49-F238E27FC236}">
              <a16:creationId xmlns:a16="http://schemas.microsoft.com/office/drawing/2014/main" id="{00000000-0008-0000-0F00-000068010000}"/>
            </a:ext>
          </a:extLst>
        </xdr:cNvPr>
        <xdr:cNvSpPr txBox="1"/>
      </xdr:nvSpPr>
      <xdr:spPr>
        <a:xfrm>
          <a:off x="7509587"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73931</xdr:rowOff>
    </xdr:from>
    <xdr:ext cx="469744" cy="259045"/>
    <xdr:sp macro="" textlink="">
      <xdr:nvSpPr>
        <xdr:cNvPr id="361" name="n_3mainValue【福祉施設】&#10;一人当たり面積">
          <a:extLst>
            <a:ext uri="{FF2B5EF4-FFF2-40B4-BE49-F238E27FC236}">
              <a16:creationId xmlns:a16="http://schemas.microsoft.com/office/drawing/2014/main" id="{00000000-0008-0000-0F00-000069010000}"/>
            </a:ext>
          </a:extLst>
        </xdr:cNvPr>
        <xdr:cNvSpPr txBox="1"/>
      </xdr:nvSpPr>
      <xdr:spPr>
        <a:xfrm>
          <a:off x="67120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4086225" y="16725899"/>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00000000-0008-0000-0F00-000083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00000000-0008-0000-0F00-000085010000}"/>
            </a:ext>
          </a:extLst>
        </xdr:cNvPr>
        <xdr:cNvSpPr txBox="1"/>
      </xdr:nvSpPr>
      <xdr:spPr>
        <a:xfrm>
          <a:off x="4124960" y="1650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4020820" y="16725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00000000-0008-0000-0F00-000087010000}"/>
            </a:ext>
          </a:extLst>
        </xdr:cNvPr>
        <xdr:cNvSpPr txBox="1"/>
      </xdr:nvSpPr>
      <xdr:spPr>
        <a:xfrm>
          <a:off x="4124960" y="1723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403606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3312160" y="1736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5146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739900" y="172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965200" y="173056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160655</xdr:rowOff>
    </xdr:from>
    <xdr:to>
      <xdr:col>24</xdr:col>
      <xdr:colOff>114300</xdr:colOff>
      <xdr:row>104</xdr:row>
      <xdr:rowOff>90805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4036060" y="1742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139082</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00000000-0008-0000-0F00-000093010000}"/>
            </a:ext>
          </a:extLst>
        </xdr:cNvPr>
        <xdr:cNvSpPr txBox="1"/>
      </xdr:nvSpPr>
      <xdr:spPr>
        <a:xfrm>
          <a:off x="4124960"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120650</xdr:rowOff>
    </xdr:from>
    <xdr:to>
      <xdr:col>20</xdr:col>
      <xdr:colOff>38100</xdr:colOff>
      <xdr:row>104</xdr:row>
      <xdr:rowOff>50800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3312160" y="1738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104</xdr:row>
      <xdr:rowOff>40005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3355340" y="1743456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51460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104</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565400" y="17396459"/>
          <a:ext cx="78994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73990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118111</xdr:rowOff>
    </xdr:from>
    <xdr:to>
      <xdr:col>15</xdr:col>
      <xdr:colOff>50800</xdr:colOff>
      <xdr:row>103</xdr:row>
      <xdr:rowOff>129539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790700" y="17385031"/>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F00-00009A010000}"/>
            </a:ext>
          </a:extLst>
        </xdr:cNvPr>
        <xdr:cNvSpPr txBox="1"/>
      </xdr:nvSpPr>
      <xdr:spPr>
        <a:xfrm>
          <a:off x="317056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F00-00009B010000}"/>
            </a:ext>
          </a:extLst>
        </xdr:cNvPr>
        <xdr:cNvSpPr txBox="1"/>
      </xdr:nvSpPr>
      <xdr:spPr>
        <a:xfrm>
          <a:off x="238570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F00-00009C010000}"/>
            </a:ext>
          </a:extLst>
        </xdr:cNvPr>
        <xdr:cNvSpPr txBox="1"/>
      </xdr:nvSpPr>
      <xdr:spPr>
        <a:xfrm>
          <a:off x="1611004" y="1705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13" name="n_4aveValue【市民会館】&#10;有形固定資産減価償却率">
          <a:extLst>
            <a:ext uri="{FF2B5EF4-FFF2-40B4-BE49-F238E27FC236}">
              <a16:creationId xmlns:a16="http://schemas.microsoft.com/office/drawing/2014/main" id="{00000000-0008-0000-0F00-00009D010000}"/>
            </a:ext>
          </a:extLst>
        </xdr:cNvPr>
        <xdr:cNvSpPr txBox="1"/>
      </xdr:nvSpPr>
      <xdr:spPr>
        <a:xfrm>
          <a:off x="83630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41927</xdr:rowOff>
    </xdr:from>
    <xdr:ext cx="405111" cy="259045"/>
    <xdr:sp macro="" textlink="">
      <xdr:nvSpPr>
        <xdr:cNvPr id="414" name="n_1mainValue【市民会館】&#10;有形固定資産減価償却率">
          <a:extLst>
            <a:ext uri="{FF2B5EF4-FFF2-40B4-BE49-F238E27FC236}">
              <a16:creationId xmlns:a16="http://schemas.microsoft.com/office/drawing/2014/main" id="{00000000-0008-0000-0F00-00009E010000}"/>
            </a:ext>
          </a:extLst>
        </xdr:cNvPr>
        <xdr:cNvSpPr txBox="1"/>
      </xdr:nvSpPr>
      <xdr:spPr>
        <a:xfrm>
          <a:off x="3170564" y="1747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xdr:rowOff>
    </xdr:from>
    <xdr:ext cx="405111" cy="259045"/>
    <xdr:sp macro="" textlink="">
      <xdr:nvSpPr>
        <xdr:cNvPr id="415" name="n_2mainValue【市民会館】&#10;有形固定資産減価償却率">
          <a:extLst>
            <a:ext uri="{FF2B5EF4-FFF2-40B4-BE49-F238E27FC236}">
              <a16:creationId xmlns:a16="http://schemas.microsoft.com/office/drawing/2014/main" id="{00000000-0008-0000-0F00-00009F010000}"/>
            </a:ext>
          </a:extLst>
        </xdr:cNvPr>
        <xdr:cNvSpPr txBox="1"/>
      </xdr:nvSpPr>
      <xdr:spPr>
        <a:xfrm>
          <a:off x="2385704"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160038</xdr:rowOff>
    </xdr:from>
    <xdr:ext cx="405111" cy="259045"/>
    <xdr:sp macro="" textlink="">
      <xdr:nvSpPr>
        <xdr:cNvPr id="416" name="n_3mainValue【市民会館】&#10;有形固定資産減価償却率">
          <a:extLst>
            <a:ext uri="{FF2B5EF4-FFF2-40B4-BE49-F238E27FC236}">
              <a16:creationId xmlns:a16="http://schemas.microsoft.com/office/drawing/2014/main" id="{00000000-0008-0000-0F00-0000A0010000}"/>
            </a:ext>
          </a:extLst>
        </xdr:cNvPr>
        <xdr:cNvSpPr txBox="1"/>
      </xdr:nvSpPr>
      <xdr:spPr>
        <a:xfrm>
          <a:off x="1611004" y="174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F00-0000B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9219565" y="16838676"/>
          <a:ext cx="0" cy="1384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41" name="【市民会館】&#10;一人当たり面積最小値テキスト">
          <a:extLst>
            <a:ext uri="{FF2B5EF4-FFF2-40B4-BE49-F238E27FC236}">
              <a16:creationId xmlns:a16="http://schemas.microsoft.com/office/drawing/2014/main" id="{00000000-0008-0000-0F00-0000B9010000}"/>
            </a:ext>
          </a:extLst>
        </xdr:cNvPr>
        <xdr:cNvSpPr txBox="1"/>
      </xdr:nvSpPr>
      <xdr:spPr>
        <a:xfrm>
          <a:off x="9258300" y="182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9154160" y="18223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43" name="【市民会館】&#10;一人当たり面積最大値テキスト">
          <a:extLst>
            <a:ext uri="{FF2B5EF4-FFF2-40B4-BE49-F238E27FC236}">
              <a16:creationId xmlns:a16="http://schemas.microsoft.com/office/drawing/2014/main" id="{00000000-0008-0000-0F00-0000BB010000}"/>
            </a:ext>
          </a:extLst>
        </xdr:cNvPr>
        <xdr:cNvSpPr txBox="1"/>
      </xdr:nvSpPr>
      <xdr:spPr>
        <a:xfrm>
          <a:off x="9258300" y="166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9154160" y="16838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45" name="【市民会館】&#10;一人当たり面積平均値テキスト">
          <a:extLst>
            <a:ext uri="{FF2B5EF4-FFF2-40B4-BE49-F238E27FC236}">
              <a16:creationId xmlns:a16="http://schemas.microsoft.com/office/drawing/2014/main" id="{00000000-0008-0000-0F00-0000BD010000}"/>
            </a:ext>
          </a:extLst>
        </xdr:cNvPr>
        <xdr:cNvSpPr txBox="1"/>
      </xdr:nvSpPr>
      <xdr:spPr>
        <a:xfrm>
          <a:off x="92583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9192260" y="17884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8445500" y="17936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7670800" y="179308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6873240" y="17879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6098540" y="17868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38354</xdr:rowOff>
    </xdr:from>
    <xdr:to>
      <xdr:col>55</xdr:col>
      <xdr:colOff>50800</xdr:colOff>
      <xdr:row>108</xdr:row>
      <xdr:rowOff>139954</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192260" y="181434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124731</xdr:rowOff>
    </xdr:from>
    <xdr:ext cx="469744" cy="259045"/>
    <xdr:sp macro="" textlink="">
      <xdr:nvSpPr>
        <xdr:cNvPr id="457" name="【市民会館】&#10;一人当たり面積該当値テキスト">
          <a:extLst>
            <a:ext uri="{FF2B5EF4-FFF2-40B4-BE49-F238E27FC236}">
              <a16:creationId xmlns:a16="http://schemas.microsoft.com/office/drawing/2014/main" id="{00000000-0008-0000-0F00-0000C9010000}"/>
            </a:ext>
          </a:extLst>
        </xdr:cNvPr>
        <xdr:cNvSpPr txBox="1"/>
      </xdr:nvSpPr>
      <xdr:spPr>
        <a:xfrm>
          <a:off x="9258300" y="180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39115</xdr:rowOff>
    </xdr:from>
    <xdr:to>
      <xdr:col>50</xdr:col>
      <xdr:colOff>165100</xdr:colOff>
      <xdr:row>108</xdr:row>
      <xdr:rowOff>140715</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445500" y="18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89154</xdr:rowOff>
    </xdr:from>
    <xdr:to>
      <xdr:col>55</xdr:col>
      <xdr:colOff>0</xdr:colOff>
      <xdr:row>108</xdr:row>
      <xdr:rowOff>89915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496300" y="18194274"/>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40639</xdr:rowOff>
    </xdr:from>
    <xdr:to>
      <xdr:col>46</xdr:col>
      <xdr:colOff>38100</xdr:colOff>
      <xdr:row>108</xdr:row>
      <xdr:rowOff>142239</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670800" y="1814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89915</xdr:rowOff>
    </xdr:from>
    <xdr:to>
      <xdr:col>50</xdr:col>
      <xdr:colOff>114300</xdr:colOff>
      <xdr:row>108</xdr:row>
      <xdr:rowOff>91439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713980" y="1819503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41402</xdr:rowOff>
    </xdr:from>
    <xdr:to>
      <xdr:col>41</xdr:col>
      <xdr:colOff>101600</xdr:colOff>
      <xdr:row>108</xdr:row>
      <xdr:rowOff>143002</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687324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91439</xdr:rowOff>
    </xdr:from>
    <xdr:to>
      <xdr:col>45</xdr:col>
      <xdr:colOff>177800</xdr:colOff>
      <xdr:row>108</xdr:row>
      <xdr:rowOff>92202</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6924040" y="18196559"/>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64" name="n_1aveValue【市民会館】&#10;一人当たり面積">
          <a:extLst>
            <a:ext uri="{FF2B5EF4-FFF2-40B4-BE49-F238E27FC236}">
              <a16:creationId xmlns:a16="http://schemas.microsoft.com/office/drawing/2014/main" id="{00000000-0008-0000-0F00-0000D0010000}"/>
            </a:ext>
          </a:extLst>
        </xdr:cNvPr>
        <xdr:cNvSpPr txBox="1"/>
      </xdr:nvSpPr>
      <xdr:spPr>
        <a:xfrm>
          <a:off x="8271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65" name="n_2aveValue【市民会館】&#10;一人当たり面積">
          <a:extLst>
            <a:ext uri="{FF2B5EF4-FFF2-40B4-BE49-F238E27FC236}">
              <a16:creationId xmlns:a16="http://schemas.microsoft.com/office/drawing/2014/main" id="{00000000-0008-0000-0F00-0000D1010000}"/>
            </a:ext>
          </a:extLst>
        </xdr:cNvPr>
        <xdr:cNvSpPr txBox="1"/>
      </xdr:nvSpPr>
      <xdr:spPr>
        <a:xfrm>
          <a:off x="750958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66" name="n_3aveValue【市民会館】&#10;一人当たり面積">
          <a:extLst>
            <a:ext uri="{FF2B5EF4-FFF2-40B4-BE49-F238E27FC236}">
              <a16:creationId xmlns:a16="http://schemas.microsoft.com/office/drawing/2014/main" id="{00000000-0008-0000-0F00-0000D2010000}"/>
            </a:ext>
          </a:extLst>
        </xdr:cNvPr>
        <xdr:cNvSpPr txBox="1"/>
      </xdr:nvSpPr>
      <xdr:spPr>
        <a:xfrm>
          <a:off x="67120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67" name="n_4aveValue【市民会館】&#10;一人当たり面積">
          <a:extLst>
            <a:ext uri="{FF2B5EF4-FFF2-40B4-BE49-F238E27FC236}">
              <a16:creationId xmlns:a16="http://schemas.microsoft.com/office/drawing/2014/main" id="{00000000-0008-0000-0F00-0000D3010000}"/>
            </a:ext>
          </a:extLst>
        </xdr:cNvPr>
        <xdr:cNvSpPr txBox="1"/>
      </xdr:nvSpPr>
      <xdr:spPr>
        <a:xfrm>
          <a:off x="59373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131842</xdr:rowOff>
    </xdr:from>
    <xdr:ext cx="469744" cy="259045"/>
    <xdr:sp macro="" textlink="">
      <xdr:nvSpPr>
        <xdr:cNvPr id="468" name="n_1mainValue【市民会館】&#10;一人当たり面積">
          <a:extLst>
            <a:ext uri="{FF2B5EF4-FFF2-40B4-BE49-F238E27FC236}">
              <a16:creationId xmlns:a16="http://schemas.microsoft.com/office/drawing/2014/main" id="{00000000-0008-0000-0F00-0000D4010000}"/>
            </a:ext>
          </a:extLst>
        </xdr:cNvPr>
        <xdr:cNvSpPr txBox="1"/>
      </xdr:nvSpPr>
      <xdr:spPr>
        <a:xfrm>
          <a:off x="8271587"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69" name="n_2mainValue【市民会館】&#10;一人当たり面積">
          <a:extLst>
            <a:ext uri="{FF2B5EF4-FFF2-40B4-BE49-F238E27FC236}">
              <a16:creationId xmlns:a16="http://schemas.microsoft.com/office/drawing/2014/main" id="{00000000-0008-0000-0F00-0000D5010000}"/>
            </a:ext>
          </a:extLst>
        </xdr:cNvPr>
        <xdr:cNvSpPr txBox="1"/>
      </xdr:nvSpPr>
      <xdr:spPr>
        <a:xfrm>
          <a:off x="7509587"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134129</xdr:rowOff>
    </xdr:from>
    <xdr:ext cx="469744" cy="259045"/>
    <xdr:sp macro="" textlink="">
      <xdr:nvSpPr>
        <xdr:cNvPr id="470" name="n_3mainValue【市民会館】&#10;一人当たり面積">
          <a:extLst>
            <a:ext uri="{FF2B5EF4-FFF2-40B4-BE49-F238E27FC236}">
              <a16:creationId xmlns:a16="http://schemas.microsoft.com/office/drawing/2014/main" id="{00000000-0008-0000-0F00-0000D6010000}"/>
            </a:ext>
          </a:extLst>
        </xdr:cNvPr>
        <xdr:cNvSpPr txBox="1"/>
      </xdr:nvSpPr>
      <xdr:spPr>
        <a:xfrm>
          <a:off x="67120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00000000-0008-0000-0F00-0000E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375764" y="551497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一般廃棄物処理施設】&#10;有形固定資産減価償却率最小値テキスト">
          <a:extLst>
            <a:ext uri="{FF2B5EF4-FFF2-40B4-BE49-F238E27FC236}">
              <a16:creationId xmlns:a16="http://schemas.microsoft.com/office/drawing/2014/main" id="{00000000-0008-0000-0F00-0000F0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8" name="【一般廃棄物処理施設】&#10;有形固定資産減価償却率最大値テキスト">
          <a:extLst>
            <a:ext uri="{FF2B5EF4-FFF2-40B4-BE49-F238E27FC236}">
              <a16:creationId xmlns:a16="http://schemas.microsoft.com/office/drawing/2014/main" id="{00000000-0008-0000-0F00-0000F2010000}"/>
            </a:ext>
          </a:extLst>
        </xdr:cNvPr>
        <xdr:cNvSpPr txBox="1"/>
      </xdr:nvSpPr>
      <xdr:spPr>
        <a:xfrm>
          <a:off x="14414500" y="529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4287500" y="5514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00000000-0008-0000-0F00-0000F4010000}"/>
            </a:ext>
          </a:extLst>
        </xdr:cNvPr>
        <xdr:cNvSpPr txBox="1"/>
      </xdr:nvSpPr>
      <xdr:spPr>
        <a:xfrm>
          <a:off x="144145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325600" y="626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57884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8041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202944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123188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4325600" y="70319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12" name="【一般廃棄物処理施設】&#10;有形固定資産減価償却率該当値テキスト">
          <a:extLst>
            <a:ext uri="{FF2B5EF4-FFF2-40B4-BE49-F238E27FC236}">
              <a16:creationId xmlns:a16="http://schemas.microsoft.com/office/drawing/2014/main" id="{00000000-0008-0000-0F00-000000020000}"/>
            </a:ext>
          </a:extLst>
        </xdr:cNvPr>
        <xdr:cNvSpPr txBox="1"/>
      </xdr:nvSpPr>
      <xdr:spPr>
        <a:xfrm>
          <a:off x="144145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357884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3629640" y="707898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280414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854940" y="70789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2029440" y="7031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072620" y="70789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4372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75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19005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110298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23" name="n_1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341254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24" name="n_2main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26429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25" name="n_3main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18682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F00-000022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9509104" y="5556593"/>
          <a:ext cx="0" cy="1449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F00-000024020000}"/>
            </a:ext>
          </a:extLst>
        </xdr:cNvPr>
        <xdr:cNvSpPr txBox="1"/>
      </xdr:nvSpPr>
      <xdr:spPr>
        <a:xfrm>
          <a:off x="19547840" y="701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9443700" y="7006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F00-000026020000}"/>
            </a:ext>
          </a:extLst>
        </xdr:cNvPr>
        <xdr:cNvSpPr txBox="1"/>
      </xdr:nvSpPr>
      <xdr:spPr>
        <a:xfrm>
          <a:off x="19547840" y="533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9443700" y="555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F00-000028020000}"/>
            </a:ext>
          </a:extLst>
        </xdr:cNvPr>
        <xdr:cNvSpPr txBox="1"/>
      </xdr:nvSpPr>
      <xdr:spPr>
        <a:xfrm>
          <a:off x="19547840" y="65100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9458940" y="6654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735040" y="669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7937480" y="6673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7162780" y="6654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388080" y="670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81363</xdr:rowOff>
    </xdr:from>
    <xdr:to>
      <xdr:col>116</xdr:col>
      <xdr:colOff>114300</xdr:colOff>
      <xdr:row>42</xdr:row>
      <xdr:rowOff>11513</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458940" y="6954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167740</xdr:rowOff>
    </xdr:from>
    <xdr:ext cx="378565"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F00-000034020000}"/>
            </a:ext>
          </a:extLst>
        </xdr:cNvPr>
        <xdr:cNvSpPr txBox="1"/>
      </xdr:nvSpPr>
      <xdr:spPr>
        <a:xfrm>
          <a:off x="19547840" y="68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81370</xdr:rowOff>
    </xdr:from>
    <xdr:to>
      <xdr:col>112</xdr:col>
      <xdr:colOff>38100</xdr:colOff>
      <xdr:row>42</xdr:row>
      <xdr:rowOff>11520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8735040" y="6954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132163</xdr:rowOff>
    </xdr:from>
    <xdr:to>
      <xdr:col>116</xdr:col>
      <xdr:colOff>63500</xdr:colOff>
      <xdr:row>41</xdr:row>
      <xdr:rowOff>132170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8778220" y="7005403"/>
          <a:ext cx="73152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81400</xdr:rowOff>
    </xdr:from>
    <xdr:to>
      <xdr:col>107</xdr:col>
      <xdr:colOff>101600</xdr:colOff>
      <xdr:row>42</xdr:row>
      <xdr:rowOff>11550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7937480" y="695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132170</xdr:rowOff>
    </xdr:from>
    <xdr:to>
      <xdr:col>111</xdr:col>
      <xdr:colOff>177800</xdr:colOff>
      <xdr:row>41</xdr:row>
      <xdr:rowOff>132200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7988280" y="7005410"/>
          <a:ext cx="78994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81416</xdr:rowOff>
    </xdr:from>
    <xdr:to>
      <xdr:col>102</xdr:col>
      <xdr:colOff>165100</xdr:colOff>
      <xdr:row>42</xdr:row>
      <xdr:rowOff>11566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7162780" y="6954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132200</xdr:rowOff>
    </xdr:from>
    <xdr:to>
      <xdr:col>107</xdr:col>
      <xdr:colOff>50800</xdr:colOff>
      <xdr:row>41</xdr:row>
      <xdr:rowOff>132216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7213580" y="7005440"/>
          <a:ext cx="7747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8496495" y="647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17734495" y="64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6936935" y="64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6162235" y="64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2647</xdr:rowOff>
    </xdr:from>
    <xdr:ext cx="378565"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8606717" y="704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2677</xdr:rowOff>
    </xdr:from>
    <xdr:ext cx="378565"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17821857" y="704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2693</xdr:rowOff>
    </xdr:from>
    <xdr:ext cx="378565"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7047157" y="704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00000000-0008-0000-0F00-00005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4375764" y="946594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02" name="【保健センター・保健所】&#10;有形固定資産減価償却率最小値テキスト">
          <a:extLst>
            <a:ext uri="{FF2B5EF4-FFF2-40B4-BE49-F238E27FC236}">
              <a16:creationId xmlns:a16="http://schemas.microsoft.com/office/drawing/2014/main" id="{00000000-0008-0000-0F00-00005A020000}"/>
            </a:ext>
          </a:extLst>
        </xdr:cNvPr>
        <xdr:cNvSpPr txBox="1"/>
      </xdr:nvSpPr>
      <xdr:spPr>
        <a:xfrm>
          <a:off x="144145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4287500" y="1085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04" name="【保健センター・保健所】&#10;有形固定資産減価償却率最大値テキスト">
          <a:extLst>
            <a:ext uri="{FF2B5EF4-FFF2-40B4-BE49-F238E27FC236}">
              <a16:creationId xmlns:a16="http://schemas.microsoft.com/office/drawing/2014/main" id="{00000000-0008-0000-0F00-00005C020000}"/>
            </a:ext>
          </a:extLst>
        </xdr:cNvPr>
        <xdr:cNvSpPr txBox="1"/>
      </xdr:nvSpPr>
      <xdr:spPr>
        <a:xfrm>
          <a:off x="14414500" y="9244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4287500" y="946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606" name="【保健センター・保健所】&#10;有形固定資産減価償却率平均値テキスト">
          <a:extLst>
            <a:ext uri="{FF2B5EF4-FFF2-40B4-BE49-F238E27FC236}">
              <a16:creationId xmlns:a16="http://schemas.microsoft.com/office/drawing/2014/main" id="{00000000-0008-0000-0F00-00005E020000}"/>
            </a:ext>
          </a:extLst>
        </xdr:cNvPr>
        <xdr:cNvSpPr txBox="1"/>
      </xdr:nvSpPr>
      <xdr:spPr>
        <a:xfrm>
          <a:off x="14414500" y="10094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4325600" y="101161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3578840" y="1014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280414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202944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123188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4325600" y="100780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618" name="【保健センター・保健所】&#10;有形固定資産減価償却率該当値テキスト">
          <a:extLst>
            <a:ext uri="{FF2B5EF4-FFF2-40B4-BE49-F238E27FC236}">
              <a16:creationId xmlns:a16="http://schemas.microsoft.com/office/drawing/2014/main" id="{00000000-0008-0000-0F00-00006A020000}"/>
            </a:ext>
          </a:extLst>
        </xdr:cNvPr>
        <xdr:cNvSpPr txBox="1"/>
      </xdr:nvSpPr>
      <xdr:spPr>
        <a:xfrm>
          <a:off x="144145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3578840" y="1013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129540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3629640" y="10128885"/>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280414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129540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854940" y="1014603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2029440" y="1005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87630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072620" y="1010221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3437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26752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19005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110298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25417</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34372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85742</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19005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保健センター・保健所】&#10;一人当たり面積グラフ枠">
          <a:extLst>
            <a:ext uri="{FF2B5EF4-FFF2-40B4-BE49-F238E27FC236}">
              <a16:creationId xmlns:a16="http://schemas.microsoft.com/office/drawing/2014/main" id="{00000000-0008-0000-0F00-00008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9509104" y="9355531"/>
          <a:ext cx="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54" name="【保健センター・保健所】&#10;一人当たり面積最小値テキスト">
          <a:extLst>
            <a:ext uri="{FF2B5EF4-FFF2-40B4-BE49-F238E27FC236}">
              <a16:creationId xmlns:a16="http://schemas.microsoft.com/office/drawing/2014/main" id="{00000000-0008-0000-0F00-00008E020000}"/>
            </a:ext>
          </a:extLst>
        </xdr:cNvPr>
        <xdr:cNvSpPr txBox="1"/>
      </xdr:nvSpPr>
      <xdr:spPr>
        <a:xfrm>
          <a:off x="19547840" y="107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9443700" y="10713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56" name="【保健センター・保健所】&#10;一人当たり面積最大値テキスト">
          <a:extLst>
            <a:ext uri="{FF2B5EF4-FFF2-40B4-BE49-F238E27FC236}">
              <a16:creationId xmlns:a16="http://schemas.microsoft.com/office/drawing/2014/main" id="{00000000-0008-0000-0F00-000090020000}"/>
            </a:ext>
          </a:extLst>
        </xdr:cNvPr>
        <xdr:cNvSpPr txBox="1"/>
      </xdr:nvSpPr>
      <xdr:spPr>
        <a:xfrm>
          <a:off x="19547840" y="913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9443700" y="9355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658" name="【保健センター・保健所】&#10;一人当たり面積平均値テキスト">
          <a:extLst>
            <a:ext uri="{FF2B5EF4-FFF2-40B4-BE49-F238E27FC236}">
              <a16:creationId xmlns:a16="http://schemas.microsoft.com/office/drawing/2014/main" id="{00000000-0008-0000-0F00-000092020000}"/>
            </a:ext>
          </a:extLst>
        </xdr:cNvPr>
        <xdr:cNvSpPr txBox="1"/>
      </xdr:nvSpPr>
      <xdr:spPr>
        <a:xfrm>
          <a:off x="19547840" y="10532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9458940" y="10554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8735040" y="10561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79374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716278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6388080" y="105813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945894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127525</xdr:rowOff>
    </xdr:from>
    <xdr:ext cx="469744" cy="259045"/>
    <xdr:sp macro="" textlink="">
      <xdr:nvSpPr>
        <xdr:cNvPr id="670" name="【保健センター・保健所】&#10;一人当たり面積該当値テキスト">
          <a:extLst>
            <a:ext uri="{FF2B5EF4-FFF2-40B4-BE49-F238E27FC236}">
              <a16:creationId xmlns:a16="http://schemas.microsoft.com/office/drawing/2014/main" id="{00000000-0008-0000-0F00-00009E020000}"/>
            </a:ext>
          </a:extLst>
        </xdr:cNvPr>
        <xdr:cNvSpPr txBox="1"/>
      </xdr:nvSpPr>
      <xdr:spPr>
        <a:xfrm>
          <a:off x="19547840" y="103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106020</xdr:rowOff>
    </xdr:from>
    <xdr:to>
      <xdr:col>112</xdr:col>
      <xdr:colOff>38100</xdr:colOff>
      <xdr:row>63</xdr:row>
      <xdr:rowOff>36170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8735040" y="10499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156820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8778220" y="10549128"/>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110592</xdr:rowOff>
    </xdr:from>
    <xdr:to>
      <xdr:col>107</xdr:col>
      <xdr:colOff>101600</xdr:colOff>
      <xdr:row>63</xdr:row>
      <xdr:rowOff>40742</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7937480" y="10504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156820</xdr:rowOff>
    </xdr:from>
    <xdr:to>
      <xdr:col>111</xdr:col>
      <xdr:colOff>177800</xdr:colOff>
      <xdr:row>62</xdr:row>
      <xdr:rowOff>161392</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7988280" y="105505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112878</xdr:rowOff>
    </xdr:from>
    <xdr:to>
      <xdr:col>102</xdr:col>
      <xdr:colOff>165100</xdr:colOff>
      <xdr:row>63</xdr:row>
      <xdr:rowOff>43028</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7162780" y="10506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161392</xdr:rowOff>
    </xdr:from>
    <xdr:to>
      <xdr:col>107</xdr:col>
      <xdr:colOff>50800</xdr:colOff>
      <xdr:row>62</xdr:row>
      <xdr:rowOff>163678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17213580" y="1055507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677" name="n_1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1856112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678" name="n_2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1777626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679" name="n_3aveValue【保健センター・保健所】&#10;一人当たり面積">
          <a:extLst>
            <a:ext uri="{FF2B5EF4-FFF2-40B4-BE49-F238E27FC236}">
              <a16:creationId xmlns:a16="http://schemas.microsoft.com/office/drawing/2014/main" id="{00000000-0008-0000-0F00-0000A7020000}"/>
            </a:ext>
          </a:extLst>
        </xdr:cNvPr>
        <xdr:cNvSpPr txBox="1"/>
      </xdr:nvSpPr>
      <xdr:spPr>
        <a:xfrm>
          <a:off x="1700156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80" name="n_4aveValue【保健センター・保健所】&#10;一人当たり面積">
          <a:extLst>
            <a:ext uri="{FF2B5EF4-FFF2-40B4-BE49-F238E27FC236}">
              <a16:creationId xmlns:a16="http://schemas.microsoft.com/office/drawing/2014/main" id="{00000000-0008-0000-0F00-0000A8020000}"/>
            </a:ext>
          </a:extLst>
        </xdr:cNvPr>
        <xdr:cNvSpPr txBox="1"/>
      </xdr:nvSpPr>
      <xdr:spPr>
        <a:xfrm>
          <a:off x="1622686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52697</xdr:rowOff>
    </xdr:from>
    <xdr:ext cx="469744" cy="259045"/>
    <xdr:sp macro="" textlink="">
      <xdr:nvSpPr>
        <xdr:cNvPr id="681" name="n_1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18561127" y="102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57269</xdr:rowOff>
    </xdr:from>
    <xdr:ext cx="469744" cy="259045"/>
    <xdr:sp macro="" textlink="">
      <xdr:nvSpPr>
        <xdr:cNvPr id="682" name="n_2mainValue【保健センター・保健所】&#10;一人当たり面積">
          <a:extLst>
            <a:ext uri="{FF2B5EF4-FFF2-40B4-BE49-F238E27FC236}">
              <a16:creationId xmlns:a16="http://schemas.microsoft.com/office/drawing/2014/main" id="{00000000-0008-0000-0F00-0000AA020000}"/>
            </a:ext>
          </a:extLst>
        </xdr:cNvPr>
        <xdr:cNvSpPr txBox="1"/>
      </xdr:nvSpPr>
      <xdr:spPr>
        <a:xfrm>
          <a:off x="17776267" y="102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59555</xdr:rowOff>
    </xdr:from>
    <xdr:ext cx="469744" cy="259045"/>
    <xdr:sp macro="" textlink="">
      <xdr:nvSpPr>
        <xdr:cNvPr id="683" name="n_3mainValue【保健センター・保健所】&#10;一人当たり面積">
          <a:extLst>
            <a:ext uri="{FF2B5EF4-FFF2-40B4-BE49-F238E27FC236}">
              <a16:creationId xmlns:a16="http://schemas.microsoft.com/office/drawing/2014/main" id="{00000000-0008-0000-0F00-0000AB020000}"/>
            </a:ext>
          </a:extLst>
        </xdr:cNvPr>
        <xdr:cNvSpPr txBox="1"/>
      </xdr:nvSpPr>
      <xdr:spPr>
        <a:xfrm>
          <a:off x="17001567" y="102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a:extLst>
            <a:ext uri="{FF2B5EF4-FFF2-40B4-BE49-F238E27FC236}">
              <a16:creationId xmlns:a16="http://schemas.microsoft.com/office/drawing/2014/main" id="{00000000-0008-0000-0F00-0000C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4375764" y="13127083"/>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0" name="【消防施設】&#10;有形固定資産減価償却率最小値テキスト">
          <a:extLst>
            <a:ext uri="{FF2B5EF4-FFF2-40B4-BE49-F238E27FC236}">
              <a16:creationId xmlns:a16="http://schemas.microsoft.com/office/drawing/2014/main" id="{00000000-0008-0000-0F00-0000C6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12" name="【消防施設】&#10;有形固定資産減価償却率最大値テキスト">
          <a:extLst>
            <a:ext uri="{FF2B5EF4-FFF2-40B4-BE49-F238E27FC236}">
              <a16:creationId xmlns:a16="http://schemas.microsoft.com/office/drawing/2014/main" id="{00000000-0008-0000-0F00-0000C8020000}"/>
            </a:ext>
          </a:extLst>
        </xdr:cNvPr>
        <xdr:cNvSpPr txBox="1"/>
      </xdr:nvSpPr>
      <xdr:spPr>
        <a:xfrm>
          <a:off x="14414500" y="129099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14" name="【消防施設】&#10;有形固定資産減価償却率平均値テキスト">
          <a:extLst>
            <a:ext uri="{FF2B5EF4-FFF2-40B4-BE49-F238E27FC236}">
              <a16:creationId xmlns:a16="http://schemas.microsoft.com/office/drawing/2014/main" id="{00000000-0008-0000-0F00-0000CA020000}"/>
            </a:ext>
          </a:extLst>
        </xdr:cNvPr>
        <xdr:cNvSpPr txBox="1"/>
      </xdr:nvSpPr>
      <xdr:spPr>
        <a:xfrm>
          <a:off x="14414500" y="13844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35788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280414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2029440" y="13857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1231880" y="13890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28121</xdr:rowOff>
    </xdr:from>
    <xdr:to>
      <xdr:col>85</xdr:col>
      <xdr:colOff>177800</xdr:colOff>
      <xdr:row>79</xdr:row>
      <xdr:rowOff>129721</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4325600" y="132716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50998</xdr:rowOff>
    </xdr:from>
    <xdr:ext cx="405111" cy="259045"/>
    <xdr:sp macro="" textlink="">
      <xdr:nvSpPr>
        <xdr:cNvPr id="726" name="【消防施設】&#10;有形固定資産減価償却率該当値テキスト">
          <a:extLst>
            <a:ext uri="{FF2B5EF4-FFF2-40B4-BE49-F238E27FC236}">
              <a16:creationId xmlns:a16="http://schemas.microsoft.com/office/drawing/2014/main" id="{00000000-0008-0000-0F00-0000D6020000}"/>
            </a:ext>
          </a:extLst>
        </xdr:cNvPr>
        <xdr:cNvSpPr txBox="1"/>
      </xdr:nvSpPr>
      <xdr:spPr>
        <a:xfrm>
          <a:off x="14414500" y="1312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145687</xdr:rowOff>
    </xdr:from>
    <xdr:to>
      <xdr:col>81</xdr:col>
      <xdr:colOff>101600</xdr:colOff>
      <xdr:row>79</xdr:row>
      <xdr:rowOff>75837</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3578840" y="13221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25037</xdr:rowOff>
    </xdr:from>
    <xdr:to>
      <xdr:col>85</xdr:col>
      <xdr:colOff>127000</xdr:colOff>
      <xdr:row>79</xdr:row>
      <xdr:rowOff>78921</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3629640" y="13268597"/>
          <a:ext cx="74676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2804140" y="13167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142602</xdr:rowOff>
    </xdr:from>
    <xdr:to>
      <xdr:col>81</xdr:col>
      <xdr:colOff>50800</xdr:colOff>
      <xdr:row>79</xdr:row>
      <xdr:rowOff>25037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854940" y="13218522"/>
          <a:ext cx="7747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46082</xdr:rowOff>
    </xdr:from>
    <xdr:to>
      <xdr:col>72</xdr:col>
      <xdr:colOff>38100</xdr:colOff>
      <xdr:row>78</xdr:row>
      <xdr:rowOff>147682</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2029440" y="13122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96882</xdr:rowOff>
    </xdr:from>
    <xdr:to>
      <xdr:col>76</xdr:col>
      <xdr:colOff>114300</xdr:colOff>
      <xdr:row>78</xdr:row>
      <xdr:rowOff>142602</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072620" y="13172802"/>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33" name="n_1aveValue【消防施設】&#10;有形固定資産減価償却率">
          <a:extLst>
            <a:ext uri="{FF2B5EF4-FFF2-40B4-BE49-F238E27FC236}">
              <a16:creationId xmlns:a16="http://schemas.microsoft.com/office/drawing/2014/main" id="{00000000-0008-0000-0F00-0000DD020000}"/>
            </a:ext>
          </a:extLst>
        </xdr:cNvPr>
        <xdr:cNvSpPr txBox="1"/>
      </xdr:nvSpPr>
      <xdr:spPr>
        <a:xfrm>
          <a:off x="13437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34" name="n_2aveValue【消防施設】&#10;有形固定資産減価償却率">
          <a:extLst>
            <a:ext uri="{FF2B5EF4-FFF2-40B4-BE49-F238E27FC236}">
              <a16:creationId xmlns:a16="http://schemas.microsoft.com/office/drawing/2014/main" id="{00000000-0008-0000-0F00-0000DE020000}"/>
            </a:ext>
          </a:extLst>
        </xdr:cNvPr>
        <xdr:cNvSpPr txBox="1"/>
      </xdr:nvSpPr>
      <xdr:spPr>
        <a:xfrm>
          <a:off x="126752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735" name="n_3aveValue【消防施設】&#10;有形固定資産減価償却率">
          <a:extLst>
            <a:ext uri="{FF2B5EF4-FFF2-40B4-BE49-F238E27FC236}">
              <a16:creationId xmlns:a16="http://schemas.microsoft.com/office/drawing/2014/main" id="{00000000-0008-0000-0F00-0000DF020000}"/>
            </a:ext>
          </a:extLst>
        </xdr:cNvPr>
        <xdr:cNvSpPr txBox="1"/>
      </xdr:nvSpPr>
      <xdr:spPr>
        <a:xfrm>
          <a:off x="119005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36" name="n_4aveValue【消防施設】&#10;有形固定資産減価償却率">
          <a:extLst>
            <a:ext uri="{FF2B5EF4-FFF2-40B4-BE49-F238E27FC236}">
              <a16:creationId xmlns:a16="http://schemas.microsoft.com/office/drawing/2014/main" id="{00000000-0008-0000-0F00-0000E0020000}"/>
            </a:ext>
          </a:extLst>
        </xdr:cNvPr>
        <xdr:cNvSpPr txBox="1"/>
      </xdr:nvSpPr>
      <xdr:spPr>
        <a:xfrm>
          <a:off x="1110298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92364</xdr:rowOff>
    </xdr:from>
    <xdr:ext cx="405111" cy="259045"/>
    <xdr:sp macro="" textlink="">
      <xdr:nvSpPr>
        <xdr:cNvPr id="737" name="n_1mainValue【消防施設】&#10;有形固定資産減価償却率">
          <a:extLst>
            <a:ext uri="{FF2B5EF4-FFF2-40B4-BE49-F238E27FC236}">
              <a16:creationId xmlns:a16="http://schemas.microsoft.com/office/drawing/2014/main" id="{00000000-0008-0000-0F00-0000E1020000}"/>
            </a:ext>
          </a:extLst>
        </xdr:cNvPr>
        <xdr:cNvSpPr txBox="1"/>
      </xdr:nvSpPr>
      <xdr:spPr>
        <a:xfrm>
          <a:off x="13437244" y="1300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738" name="n_2mainValue【消防施設】&#10;有形固定資産減価償却率">
          <a:extLst>
            <a:ext uri="{FF2B5EF4-FFF2-40B4-BE49-F238E27FC236}">
              <a16:creationId xmlns:a16="http://schemas.microsoft.com/office/drawing/2014/main" id="{00000000-0008-0000-0F00-0000E2020000}"/>
            </a:ext>
          </a:extLst>
        </xdr:cNvPr>
        <xdr:cNvSpPr txBox="1"/>
      </xdr:nvSpPr>
      <xdr:spPr>
        <a:xfrm>
          <a:off x="12675244" y="1294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164209</xdr:rowOff>
    </xdr:from>
    <xdr:ext cx="405111" cy="259045"/>
    <xdr:sp macro="" textlink="">
      <xdr:nvSpPr>
        <xdr:cNvPr id="739" name="n_3mainValue【消防施設】&#10;有形固定資産減価償却率">
          <a:extLst>
            <a:ext uri="{FF2B5EF4-FFF2-40B4-BE49-F238E27FC236}">
              <a16:creationId xmlns:a16="http://schemas.microsoft.com/office/drawing/2014/main" id="{00000000-0008-0000-0F00-0000E3020000}"/>
            </a:ext>
          </a:extLst>
        </xdr:cNvPr>
        <xdr:cNvSpPr txBox="1"/>
      </xdr:nvSpPr>
      <xdr:spPr>
        <a:xfrm>
          <a:off x="11900544" y="1290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00000000-0008-0000-0F00-0000FC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9509104" y="13085718"/>
          <a:ext cx="0" cy="149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66" name="【消防施設】&#10;一人当たり面積最小値テキスト">
          <a:extLst>
            <a:ext uri="{FF2B5EF4-FFF2-40B4-BE49-F238E27FC236}">
              <a16:creationId xmlns:a16="http://schemas.microsoft.com/office/drawing/2014/main" id="{00000000-0008-0000-0F00-0000FE020000}"/>
            </a:ext>
          </a:extLst>
        </xdr:cNvPr>
        <xdr:cNvSpPr txBox="1"/>
      </xdr:nvSpPr>
      <xdr:spPr>
        <a:xfrm>
          <a:off x="1954784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944370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68" name="【消防施設】&#10;一人当たり面積最大値テキスト">
          <a:extLst>
            <a:ext uri="{FF2B5EF4-FFF2-40B4-BE49-F238E27FC236}">
              <a16:creationId xmlns:a16="http://schemas.microsoft.com/office/drawing/2014/main" id="{00000000-0008-0000-0F00-000000030000}"/>
            </a:ext>
          </a:extLst>
        </xdr:cNvPr>
        <xdr:cNvSpPr txBox="1"/>
      </xdr:nvSpPr>
      <xdr:spPr>
        <a:xfrm>
          <a:off x="19547840" y="128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9443700" y="13085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70" name="【消防施設】&#10;一人当たり面積平均値テキスト">
          <a:extLst>
            <a:ext uri="{FF2B5EF4-FFF2-40B4-BE49-F238E27FC236}">
              <a16:creationId xmlns:a16="http://schemas.microsoft.com/office/drawing/2014/main" id="{00000000-0008-0000-0F00-000002030000}"/>
            </a:ext>
          </a:extLst>
        </xdr:cNvPr>
        <xdr:cNvSpPr txBox="1"/>
      </xdr:nvSpPr>
      <xdr:spPr>
        <a:xfrm>
          <a:off x="19547840" y="1421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9458940" y="1436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873504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7937480" y="14382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7162780" y="14386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6388080" y="14399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105955</xdr:rowOff>
    </xdr:from>
    <xdr:to>
      <xdr:col>116</xdr:col>
      <xdr:colOff>114300</xdr:colOff>
      <xdr:row>87</xdr:row>
      <xdr:rowOff>36105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9458940" y="14522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20882</xdr:rowOff>
    </xdr:from>
    <xdr:ext cx="469744" cy="259045"/>
    <xdr:sp macro="" textlink="">
      <xdr:nvSpPr>
        <xdr:cNvPr id="782" name="【消防施設】&#10;一人当たり面積該当値テキスト">
          <a:extLst>
            <a:ext uri="{FF2B5EF4-FFF2-40B4-BE49-F238E27FC236}">
              <a16:creationId xmlns:a16="http://schemas.microsoft.com/office/drawing/2014/main" id="{00000000-0008-0000-0F00-00000E030000}"/>
            </a:ext>
          </a:extLst>
        </xdr:cNvPr>
        <xdr:cNvSpPr txBox="1"/>
      </xdr:nvSpPr>
      <xdr:spPr>
        <a:xfrm>
          <a:off x="19547840" y="14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105955</xdr:rowOff>
    </xdr:from>
    <xdr:to>
      <xdr:col>112</xdr:col>
      <xdr:colOff>38100</xdr:colOff>
      <xdr:row>87</xdr:row>
      <xdr:rowOff>36105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8735040" y="14522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156755</xdr:rowOff>
    </xdr:from>
    <xdr:to>
      <xdr:col>116</xdr:col>
      <xdr:colOff>63500</xdr:colOff>
      <xdr:row>86</xdr:row>
      <xdr:rowOff>156755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778220" y="1457379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97245</xdr:rowOff>
    </xdr:from>
    <xdr:to>
      <xdr:col>107</xdr:col>
      <xdr:colOff>101600</xdr:colOff>
      <xdr:row>87</xdr:row>
      <xdr:rowOff>27395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7937480" y="1451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148045</xdr:rowOff>
    </xdr:from>
    <xdr:to>
      <xdr:col>111</xdr:col>
      <xdr:colOff>177800</xdr:colOff>
      <xdr:row>86</xdr:row>
      <xdr:rowOff>156755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7988280" y="14565085"/>
          <a:ext cx="78994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97245</xdr:rowOff>
    </xdr:from>
    <xdr:to>
      <xdr:col>102</xdr:col>
      <xdr:colOff>165100</xdr:colOff>
      <xdr:row>87</xdr:row>
      <xdr:rowOff>27395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7162780" y="1451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148045</xdr:rowOff>
    </xdr:from>
    <xdr:to>
      <xdr:col>107</xdr:col>
      <xdr:colOff>50800</xdr:colOff>
      <xdr:row>86</xdr:row>
      <xdr:rowOff>148045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7213580" y="145650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789" name="n_1aveValue【消防施設】&#10;一人当たり面積">
          <a:extLst>
            <a:ext uri="{FF2B5EF4-FFF2-40B4-BE49-F238E27FC236}">
              <a16:creationId xmlns:a16="http://schemas.microsoft.com/office/drawing/2014/main" id="{00000000-0008-0000-0F00-000015030000}"/>
            </a:ext>
          </a:extLst>
        </xdr:cNvPr>
        <xdr:cNvSpPr txBox="1"/>
      </xdr:nvSpPr>
      <xdr:spPr>
        <a:xfrm>
          <a:off x="1856112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90" name="n_2aveValue【消防施設】&#10;一人当たり面積">
          <a:extLst>
            <a:ext uri="{FF2B5EF4-FFF2-40B4-BE49-F238E27FC236}">
              <a16:creationId xmlns:a16="http://schemas.microsoft.com/office/drawing/2014/main" id="{00000000-0008-0000-0F00-000016030000}"/>
            </a:ext>
          </a:extLst>
        </xdr:cNvPr>
        <xdr:cNvSpPr txBox="1"/>
      </xdr:nvSpPr>
      <xdr:spPr>
        <a:xfrm>
          <a:off x="1777626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91" name="n_3aveValue【消防施設】&#10;一人当たり面積">
          <a:extLst>
            <a:ext uri="{FF2B5EF4-FFF2-40B4-BE49-F238E27FC236}">
              <a16:creationId xmlns:a16="http://schemas.microsoft.com/office/drawing/2014/main" id="{00000000-0008-0000-0F00-000017030000}"/>
            </a:ext>
          </a:extLst>
        </xdr:cNvPr>
        <xdr:cNvSpPr txBox="1"/>
      </xdr:nvSpPr>
      <xdr:spPr>
        <a:xfrm>
          <a:off x="17001567" y="1416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92" name="n_4aveValue【消防施設】&#10;一人当たり面積">
          <a:extLst>
            <a:ext uri="{FF2B5EF4-FFF2-40B4-BE49-F238E27FC236}">
              <a16:creationId xmlns:a16="http://schemas.microsoft.com/office/drawing/2014/main" id="{00000000-0008-0000-0F00-000018030000}"/>
            </a:ext>
          </a:extLst>
        </xdr:cNvPr>
        <xdr:cNvSpPr txBox="1"/>
      </xdr:nvSpPr>
      <xdr:spPr>
        <a:xfrm>
          <a:off x="16226867" y="141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27232</xdr:rowOff>
    </xdr:from>
    <xdr:ext cx="469744" cy="259045"/>
    <xdr:sp macro="" textlink="">
      <xdr:nvSpPr>
        <xdr:cNvPr id="793" name="n_1mainValue【消防施設】&#10;一人当たり面積">
          <a:extLst>
            <a:ext uri="{FF2B5EF4-FFF2-40B4-BE49-F238E27FC236}">
              <a16:creationId xmlns:a16="http://schemas.microsoft.com/office/drawing/2014/main" id="{00000000-0008-0000-0F00-000019030000}"/>
            </a:ext>
          </a:extLst>
        </xdr:cNvPr>
        <xdr:cNvSpPr txBox="1"/>
      </xdr:nvSpPr>
      <xdr:spPr>
        <a:xfrm>
          <a:off x="18561127" y="1461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18522</xdr:rowOff>
    </xdr:from>
    <xdr:ext cx="469744" cy="259045"/>
    <xdr:sp macro="" textlink="">
      <xdr:nvSpPr>
        <xdr:cNvPr id="794" name="n_2mainValue【消防施設】&#10;一人当たり面積">
          <a:extLst>
            <a:ext uri="{FF2B5EF4-FFF2-40B4-BE49-F238E27FC236}">
              <a16:creationId xmlns:a16="http://schemas.microsoft.com/office/drawing/2014/main" id="{00000000-0008-0000-0F00-00001A030000}"/>
            </a:ext>
          </a:extLst>
        </xdr:cNvPr>
        <xdr:cNvSpPr txBox="1"/>
      </xdr:nvSpPr>
      <xdr:spPr>
        <a:xfrm>
          <a:off x="17776267" y="146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18522</xdr:rowOff>
    </xdr:from>
    <xdr:ext cx="469744" cy="259045"/>
    <xdr:sp macro="" textlink="">
      <xdr:nvSpPr>
        <xdr:cNvPr id="795" name="n_3mainValue【消防施設】&#10;一人当たり面積">
          <a:extLst>
            <a:ext uri="{FF2B5EF4-FFF2-40B4-BE49-F238E27FC236}">
              <a16:creationId xmlns:a16="http://schemas.microsoft.com/office/drawing/2014/main" id="{00000000-0008-0000-0F00-00001B030000}"/>
            </a:ext>
          </a:extLst>
        </xdr:cNvPr>
        <xdr:cNvSpPr txBox="1"/>
      </xdr:nvSpPr>
      <xdr:spPr>
        <a:xfrm>
          <a:off x="17001567" y="146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00000000-0008-0000-0F00-000034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2" name="【庁舎】&#10;有形固定資産減価償却率最小値テキスト">
          <a:extLst>
            <a:ext uri="{FF2B5EF4-FFF2-40B4-BE49-F238E27FC236}">
              <a16:creationId xmlns:a16="http://schemas.microsoft.com/office/drawing/2014/main" id="{00000000-0008-0000-0F00-000036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4" name="【庁舎】&#10;有形固定資産減価償却率最大値テキスト">
          <a:extLst>
            <a:ext uri="{FF2B5EF4-FFF2-40B4-BE49-F238E27FC236}">
              <a16:creationId xmlns:a16="http://schemas.microsoft.com/office/drawing/2014/main" id="{00000000-0008-0000-0F00-000038030000}"/>
            </a:ext>
          </a:extLst>
        </xdr:cNvPr>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26" name="【庁舎】&#10;有形固定資産減価償却率平均値テキスト">
          <a:extLst>
            <a:ext uri="{FF2B5EF4-FFF2-40B4-BE49-F238E27FC236}">
              <a16:creationId xmlns:a16="http://schemas.microsoft.com/office/drawing/2014/main" id="{00000000-0008-0000-0F00-00003A030000}"/>
            </a:ext>
          </a:extLst>
        </xdr:cNvPr>
        <xdr:cNvSpPr txBox="1"/>
      </xdr:nvSpPr>
      <xdr:spPr>
        <a:xfrm>
          <a:off x="1441450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4325600" y="17531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3578840" y="175791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280414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2029440" y="17554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123188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4325600" y="175595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838" name="【庁舎】&#10;有形固定資産減価償却率該当値テキスト">
          <a:extLst>
            <a:ext uri="{FF2B5EF4-FFF2-40B4-BE49-F238E27FC236}">
              <a16:creationId xmlns:a16="http://schemas.microsoft.com/office/drawing/2014/main" id="{00000000-0008-0000-0F00-000046030000}"/>
            </a:ext>
          </a:extLst>
        </xdr:cNvPr>
        <xdr:cNvSpPr txBox="1"/>
      </xdr:nvSpPr>
      <xdr:spPr>
        <a:xfrm>
          <a:off x="14414500"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35788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4355</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3629640" y="17567910"/>
          <a:ext cx="7467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2804140" y="17518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134982</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2854940" y="17567910"/>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2029440" y="17481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134982</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072620" y="17531987"/>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845" name="n_1aveValue【庁舎】&#10;有形固定資産減価償却率">
          <a:extLst>
            <a:ext uri="{FF2B5EF4-FFF2-40B4-BE49-F238E27FC236}">
              <a16:creationId xmlns:a16="http://schemas.microsoft.com/office/drawing/2014/main" id="{00000000-0008-0000-0F00-00004D030000}"/>
            </a:ext>
          </a:extLst>
        </xdr:cNvPr>
        <xdr:cNvSpPr txBox="1"/>
      </xdr:nvSpPr>
      <xdr:spPr>
        <a:xfrm>
          <a:off x="1343724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46" name="n_2aveValue【庁舎】&#10;有形固定資産減価償却率">
          <a:extLst>
            <a:ext uri="{FF2B5EF4-FFF2-40B4-BE49-F238E27FC236}">
              <a16:creationId xmlns:a16="http://schemas.microsoft.com/office/drawing/2014/main" id="{00000000-0008-0000-0F00-00004E030000}"/>
            </a:ext>
          </a:extLst>
        </xdr:cNvPr>
        <xdr:cNvSpPr txBox="1"/>
      </xdr:nvSpPr>
      <xdr:spPr>
        <a:xfrm>
          <a:off x="1267524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847" name="n_3aveValue【庁舎】&#10;有形固定資産減価償却率">
          <a:extLst>
            <a:ext uri="{FF2B5EF4-FFF2-40B4-BE49-F238E27FC236}">
              <a16:creationId xmlns:a16="http://schemas.microsoft.com/office/drawing/2014/main" id="{00000000-0008-0000-0F00-00004F030000}"/>
            </a:ext>
          </a:extLst>
        </xdr:cNvPr>
        <xdr:cNvSpPr txBox="1"/>
      </xdr:nvSpPr>
      <xdr:spPr>
        <a:xfrm>
          <a:off x="119005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48" name="n_4aveValue【庁舎】&#10;有形固定資産減価償却率">
          <a:extLst>
            <a:ext uri="{FF2B5EF4-FFF2-40B4-BE49-F238E27FC236}">
              <a16:creationId xmlns:a16="http://schemas.microsoft.com/office/drawing/2014/main" id="{00000000-0008-0000-0F00-000050030000}"/>
            </a:ext>
          </a:extLst>
        </xdr:cNvPr>
        <xdr:cNvSpPr txBox="1"/>
      </xdr:nvSpPr>
      <xdr:spPr>
        <a:xfrm>
          <a:off x="1110298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849" name="n_1mainValue【庁舎】&#10;有形固定資産減価償却率">
          <a:extLst>
            <a:ext uri="{FF2B5EF4-FFF2-40B4-BE49-F238E27FC236}">
              <a16:creationId xmlns:a16="http://schemas.microsoft.com/office/drawing/2014/main" id="{00000000-0008-0000-0F00-000051030000}"/>
            </a:ext>
          </a:extLst>
        </xdr:cNvPr>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50" name="n_2mainValue【庁舎】&#10;有形固定資産減価償却率">
          <a:extLst>
            <a:ext uri="{FF2B5EF4-FFF2-40B4-BE49-F238E27FC236}">
              <a16:creationId xmlns:a16="http://schemas.microsoft.com/office/drawing/2014/main" id="{00000000-0008-0000-0F00-000052030000}"/>
            </a:ext>
          </a:extLst>
        </xdr:cNvPr>
        <xdr:cNvSpPr txBox="1"/>
      </xdr:nvSpPr>
      <xdr:spPr>
        <a:xfrm>
          <a:off x="12675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851" name="n_3mainValue【庁舎】&#10;有形固定資産減価償却率">
          <a:extLst>
            <a:ext uri="{FF2B5EF4-FFF2-40B4-BE49-F238E27FC236}">
              <a16:creationId xmlns:a16="http://schemas.microsoft.com/office/drawing/2014/main" id="{00000000-0008-0000-0F00-000053030000}"/>
            </a:ext>
          </a:extLst>
        </xdr:cNvPr>
        <xdr:cNvSpPr txBox="1"/>
      </xdr:nvSpPr>
      <xdr:spPr>
        <a:xfrm>
          <a:off x="119005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a:extLst>
            <a:ext uri="{FF2B5EF4-FFF2-40B4-BE49-F238E27FC236}">
              <a16:creationId xmlns:a16="http://schemas.microsoft.com/office/drawing/2014/main" id="{00000000-0008-0000-0F00-00006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flipV="1">
          <a:off x="19509104" y="1671701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76" name="【庁舎】&#10;一人当たり面積最小値テキスト">
          <a:extLst>
            <a:ext uri="{FF2B5EF4-FFF2-40B4-BE49-F238E27FC236}">
              <a16:creationId xmlns:a16="http://schemas.microsoft.com/office/drawing/2014/main" id="{00000000-0008-0000-0F00-00006C030000}"/>
            </a:ext>
          </a:extLst>
        </xdr:cNvPr>
        <xdr:cNvSpPr txBox="1"/>
      </xdr:nvSpPr>
      <xdr:spPr>
        <a:xfrm>
          <a:off x="19547840" y="180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9443700" y="1801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78" name="【庁舎】&#10;一人当たり面積最大値テキスト">
          <a:extLst>
            <a:ext uri="{FF2B5EF4-FFF2-40B4-BE49-F238E27FC236}">
              <a16:creationId xmlns:a16="http://schemas.microsoft.com/office/drawing/2014/main" id="{00000000-0008-0000-0F00-00006E030000}"/>
            </a:ext>
          </a:extLst>
        </xdr:cNvPr>
        <xdr:cNvSpPr txBox="1"/>
      </xdr:nvSpPr>
      <xdr:spPr>
        <a:xfrm>
          <a:off x="19547840" y="164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9443700" y="16717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880" name="【庁舎】&#10;一人当たり面積平均値テキスト">
          <a:extLst>
            <a:ext uri="{FF2B5EF4-FFF2-40B4-BE49-F238E27FC236}">
              <a16:creationId xmlns:a16="http://schemas.microsoft.com/office/drawing/2014/main" id="{00000000-0008-0000-0F00-000070030000}"/>
            </a:ext>
          </a:extLst>
        </xdr:cNvPr>
        <xdr:cNvSpPr txBox="1"/>
      </xdr:nvSpPr>
      <xdr:spPr>
        <a:xfrm>
          <a:off x="19547840" y="17487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9458940" y="1750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18735040" y="17569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793748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17162780" y="1737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16388080" y="17575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55880</xdr:rowOff>
    </xdr:from>
    <xdr:to>
      <xdr:col>116</xdr:col>
      <xdr:colOff>114300</xdr:colOff>
      <xdr:row>101</xdr:row>
      <xdr:rowOff>157480</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945894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78757</xdr:rowOff>
    </xdr:from>
    <xdr:ext cx="469744" cy="259045"/>
    <xdr:sp macro="" textlink="">
      <xdr:nvSpPr>
        <xdr:cNvPr id="892" name="【庁舎】&#10;一人当たり面積該当値テキスト">
          <a:extLst>
            <a:ext uri="{FF2B5EF4-FFF2-40B4-BE49-F238E27FC236}">
              <a16:creationId xmlns:a16="http://schemas.microsoft.com/office/drawing/2014/main" id="{00000000-0008-0000-0F00-00007C030000}"/>
            </a:ext>
          </a:extLst>
        </xdr:cNvPr>
        <xdr:cNvSpPr txBox="1"/>
      </xdr:nvSpPr>
      <xdr:spPr>
        <a:xfrm>
          <a:off x="19547840" y="168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64770</xdr:rowOff>
    </xdr:from>
    <xdr:to>
      <xdr:col>112</xdr:col>
      <xdr:colOff>38100</xdr:colOff>
      <xdr:row>101</xdr:row>
      <xdr:rowOff>166370</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8735040" y="16996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106680</xdr:rowOff>
    </xdr:from>
    <xdr:to>
      <xdr:col>116</xdr:col>
      <xdr:colOff>63500</xdr:colOff>
      <xdr:row>101</xdr:row>
      <xdr:rowOff>115570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8778220" y="17038320"/>
          <a:ext cx="7315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95250</xdr:rowOff>
    </xdr:from>
    <xdr:to>
      <xdr:col>107</xdr:col>
      <xdr:colOff>101600</xdr:colOff>
      <xdr:row>102</xdr:row>
      <xdr:rowOff>25400</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7937480" y="1702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115570</xdr:rowOff>
    </xdr:from>
    <xdr:to>
      <xdr:col>111</xdr:col>
      <xdr:colOff>177800</xdr:colOff>
      <xdr:row>101</xdr:row>
      <xdr:rowOff>146050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7988280" y="170472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110489</xdr:rowOff>
    </xdr:from>
    <xdr:to>
      <xdr:col>102</xdr:col>
      <xdr:colOff>165100</xdr:colOff>
      <xdr:row>102</xdr:row>
      <xdr:rowOff>40639</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17162780" y="17042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146050</xdr:rowOff>
    </xdr:from>
    <xdr:to>
      <xdr:col>107</xdr:col>
      <xdr:colOff>50800</xdr:colOff>
      <xdr:row>101</xdr:row>
      <xdr:rowOff>161289</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flipV="1">
          <a:off x="17213580" y="1707769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99" name="n_1aveValue【庁舎】&#10;一人当たり面積">
          <a:extLst>
            <a:ext uri="{FF2B5EF4-FFF2-40B4-BE49-F238E27FC236}">
              <a16:creationId xmlns:a16="http://schemas.microsoft.com/office/drawing/2014/main" id="{00000000-0008-0000-0F00-000083030000}"/>
            </a:ext>
          </a:extLst>
        </xdr:cNvPr>
        <xdr:cNvSpPr txBox="1"/>
      </xdr:nvSpPr>
      <xdr:spPr>
        <a:xfrm>
          <a:off x="185611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900" name="n_2aveValue【庁舎】&#10;一人当たり面積">
          <a:extLst>
            <a:ext uri="{FF2B5EF4-FFF2-40B4-BE49-F238E27FC236}">
              <a16:creationId xmlns:a16="http://schemas.microsoft.com/office/drawing/2014/main" id="{00000000-0008-0000-0F00-000084030000}"/>
            </a:ext>
          </a:extLst>
        </xdr:cNvPr>
        <xdr:cNvSpPr txBox="1"/>
      </xdr:nvSpPr>
      <xdr:spPr>
        <a:xfrm>
          <a:off x="1777626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01" name="n_3aveValue【庁舎】&#10;一人当たり面積">
          <a:extLst>
            <a:ext uri="{FF2B5EF4-FFF2-40B4-BE49-F238E27FC236}">
              <a16:creationId xmlns:a16="http://schemas.microsoft.com/office/drawing/2014/main" id="{00000000-0008-0000-0F00-000085030000}"/>
            </a:ext>
          </a:extLst>
        </xdr:cNvPr>
        <xdr:cNvSpPr txBox="1"/>
      </xdr:nvSpPr>
      <xdr:spPr>
        <a:xfrm>
          <a:off x="170015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902" name="n_4aveValue【庁舎】&#10;一人当たり面積">
          <a:extLst>
            <a:ext uri="{FF2B5EF4-FFF2-40B4-BE49-F238E27FC236}">
              <a16:creationId xmlns:a16="http://schemas.microsoft.com/office/drawing/2014/main" id="{00000000-0008-0000-0F00-000086030000}"/>
            </a:ext>
          </a:extLst>
        </xdr:cNvPr>
        <xdr:cNvSpPr txBox="1"/>
      </xdr:nvSpPr>
      <xdr:spPr>
        <a:xfrm>
          <a:off x="16226867" y="1735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11447</xdr:rowOff>
    </xdr:from>
    <xdr:ext cx="469744" cy="259045"/>
    <xdr:sp macro="" textlink="">
      <xdr:nvSpPr>
        <xdr:cNvPr id="903" name="n_1mainValue【庁舎】&#10;一人当たり面積">
          <a:extLst>
            <a:ext uri="{FF2B5EF4-FFF2-40B4-BE49-F238E27FC236}">
              <a16:creationId xmlns:a16="http://schemas.microsoft.com/office/drawing/2014/main" id="{00000000-0008-0000-0F00-000087030000}"/>
            </a:ext>
          </a:extLst>
        </xdr:cNvPr>
        <xdr:cNvSpPr txBox="1"/>
      </xdr:nvSpPr>
      <xdr:spPr>
        <a:xfrm>
          <a:off x="18561127" y="167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41927</xdr:rowOff>
    </xdr:from>
    <xdr:ext cx="469744" cy="259045"/>
    <xdr:sp macro="" textlink="">
      <xdr:nvSpPr>
        <xdr:cNvPr id="904" name="n_2mainValue【庁舎】&#10;一人当たり面積">
          <a:extLst>
            <a:ext uri="{FF2B5EF4-FFF2-40B4-BE49-F238E27FC236}">
              <a16:creationId xmlns:a16="http://schemas.microsoft.com/office/drawing/2014/main" id="{00000000-0008-0000-0F00-000088030000}"/>
            </a:ext>
          </a:extLst>
        </xdr:cNvPr>
        <xdr:cNvSpPr txBox="1"/>
      </xdr:nvSpPr>
      <xdr:spPr>
        <a:xfrm>
          <a:off x="17776267"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57166</xdr:rowOff>
    </xdr:from>
    <xdr:ext cx="469744" cy="259045"/>
    <xdr:sp macro="" textlink="">
      <xdr:nvSpPr>
        <xdr:cNvPr id="905" name="n_3mainValue【庁舎】&#10;一人当たり面積">
          <a:extLst>
            <a:ext uri="{FF2B5EF4-FFF2-40B4-BE49-F238E27FC236}">
              <a16:creationId xmlns:a16="http://schemas.microsoft.com/office/drawing/2014/main" id="{00000000-0008-0000-0F00-000089030000}"/>
            </a:ext>
          </a:extLst>
        </xdr:cNvPr>
        <xdr:cNvSpPr txBox="1"/>
      </xdr:nvSpPr>
      <xdr:spPr>
        <a:xfrm>
          <a:off x="17001567"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全体的に資産減価償却率は類似団体を下回っている施設が多い。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・一般廃棄物処理施設について有形固定資産減価償却率が１００％となっている。雲谷ごみ処理施設は昭和５７年に建設されており既に耐用年数が到来しているためである。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なお、現在一般廃棄物の処理事業は、一部事務組合にて事業を実施している。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多くの施設にて一人当たり面積が類似団体よりも多いため、公共施設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人口規模に見合った適正な施設規模を維持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優良企業の誘致による税源の確保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138491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138491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87691</xdr:rowOff>
    </xdr:from>
    <xdr:to>
      <xdr:col>11</xdr:col>
      <xdr:colOff>82550</xdr:colOff>
      <xdr:row>41</xdr:row>
      <xdr:rowOff>17841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28018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については、地方譲与税、地方交付税の増により経常一般財源等総額が増加し、また、委託料や一部事務組合への負担金の増により経常経費充当一般財源等が増加したことにより、経常収支比率が前年よりも</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93.2</a:t>
          </a:r>
          <a:r>
            <a:rPr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類似団体平均値を上回る数値が続いているため、引き続き定員管理の適正化計画に基づいた職員の削減をはじめ、行政評価等の地域経営手法を取り入れながら経常経費の歳出削減を図る。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46482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666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22352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00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97282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783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職員数）が主な要因となっており、今後は住民サービスが低下しないことに配慮しながら、民間でも実施可能な業務については指定管理者制度の導入など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73165</xdr:rowOff>
    </xdr:from>
    <xdr:to>
      <xdr:col>23</xdr:col>
      <xdr:colOff>133350</xdr:colOff>
      <xdr:row>82</xdr:row>
      <xdr:rowOff>137441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2065"/>
          <a:ext cx="838200" cy="6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73165</xdr:rowOff>
    </xdr:from>
    <xdr:to>
      <xdr:col>19</xdr:col>
      <xdr:colOff>133350</xdr:colOff>
      <xdr:row>82</xdr:row>
      <xdr:rowOff>95236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32065"/>
          <a:ext cx="889000" cy="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80439</xdr:rowOff>
    </xdr:from>
    <xdr:to>
      <xdr:col>15</xdr:col>
      <xdr:colOff>82550</xdr:colOff>
      <xdr:row>82</xdr:row>
      <xdr:rowOff>95236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39339"/>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22927</xdr:rowOff>
    </xdr:from>
    <xdr:to>
      <xdr:col>11</xdr:col>
      <xdr:colOff>31750</xdr:colOff>
      <xdr:row>82</xdr:row>
      <xdr:rowOff>80439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81827"/>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86641</xdr:rowOff>
    </xdr:from>
    <xdr:to>
      <xdr:col>23</xdr:col>
      <xdr:colOff>184150</xdr:colOff>
      <xdr:row>83</xdr:row>
      <xdr:rowOff>16791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58718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1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22365</xdr:rowOff>
    </xdr:from>
    <xdr:to>
      <xdr:col>19</xdr:col>
      <xdr:colOff>184150</xdr:colOff>
      <xdr:row>82</xdr:row>
      <xdr:rowOff>123965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108742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6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44436</xdr:rowOff>
    </xdr:from>
    <xdr:to>
      <xdr:col>15</xdr:col>
      <xdr:colOff>133350</xdr:colOff>
      <xdr:row>82</xdr:row>
      <xdr:rowOff>146036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130813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29639</xdr:rowOff>
    </xdr:from>
    <xdr:to>
      <xdr:col>11</xdr:col>
      <xdr:colOff>82550</xdr:colOff>
      <xdr:row>82</xdr:row>
      <xdr:rowOff>131239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143577</xdr:rowOff>
    </xdr:from>
    <xdr:to>
      <xdr:col>7</xdr:col>
      <xdr:colOff>31750</xdr:colOff>
      <xdr:row>82</xdr:row>
      <xdr:rowOff>73727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58504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103188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033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12171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12171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163513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2348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132821</xdr:rowOff>
    </xdr:from>
    <xdr:to>
      <xdr:col>73</xdr:col>
      <xdr:colOff>44450</xdr:colOff>
      <xdr:row>84</xdr:row>
      <xdr:rowOff>62971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73148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112713</xdr:rowOff>
    </xdr:from>
    <xdr:to>
      <xdr:col>68</xdr:col>
      <xdr:colOff>203200</xdr:colOff>
      <xdr:row>84</xdr:row>
      <xdr:rowOff>42863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53040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原子力安全対策、地域改善対策等、本町特有の行政需要により、類似団体平均値を大幅に上回っている。平成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年のエネルギー環境教育体験館の開館等、新規事務事業への対応も必要となっており、職員数の高止まりの状況はしばらく続くものと考えられる。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10058</xdr:rowOff>
    </xdr:from>
    <xdr:to>
      <xdr:col>81</xdr:col>
      <xdr:colOff>44450</xdr:colOff>
      <xdr:row>63</xdr:row>
      <xdr:rowOff>49632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811408"/>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49632</xdr:rowOff>
    </xdr:from>
    <xdr:to>
      <xdr:col>77</xdr:col>
      <xdr:colOff>44450</xdr:colOff>
      <xdr:row>63</xdr:row>
      <xdr:rowOff>77622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85098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73761</xdr:rowOff>
    </xdr:from>
    <xdr:to>
      <xdr:col>72</xdr:col>
      <xdr:colOff>203200</xdr:colOff>
      <xdr:row>63</xdr:row>
      <xdr:rowOff>77622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7511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26467</xdr:rowOff>
    </xdr:from>
    <xdr:to>
      <xdr:col>68</xdr:col>
      <xdr:colOff>152400</xdr:colOff>
      <xdr:row>63</xdr:row>
      <xdr:rowOff>73761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827817"/>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130708</xdr:rowOff>
    </xdr:from>
    <xdr:to>
      <xdr:col>81</xdr:col>
      <xdr:colOff>95250</xdr:colOff>
      <xdr:row>63</xdr:row>
      <xdr:rowOff>60858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102785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3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170282</xdr:rowOff>
    </xdr:from>
    <xdr:to>
      <xdr:col>77</xdr:col>
      <xdr:colOff>95250</xdr:colOff>
      <xdr:row>63</xdr:row>
      <xdr:rowOff>100432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85209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8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26822</xdr:rowOff>
    </xdr:from>
    <xdr:to>
      <xdr:col>73</xdr:col>
      <xdr:colOff>44450</xdr:colOff>
      <xdr:row>63</xdr:row>
      <xdr:rowOff>128422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113199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1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22961</xdr:rowOff>
    </xdr:from>
    <xdr:to>
      <xdr:col>68</xdr:col>
      <xdr:colOff>203200</xdr:colOff>
      <xdr:row>63</xdr:row>
      <xdr:rowOff>124561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109338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1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147117</xdr:rowOff>
    </xdr:from>
    <xdr:to>
      <xdr:col>64</xdr:col>
      <xdr:colOff>152400</xdr:colOff>
      <xdr:row>63</xdr:row>
      <xdr:rowOff>77267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62044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下水道の整備による公営企業債充当繰入金やごみ処理施設等の整備による一部事務組合の地方債充当補助金等の増加により、類似団体平均値を上回っているが、元利償還金のピークは過ぎているため、比率は減少傾向にある。</a:t>
          </a:r>
          <a:r>
            <a:rPr lang="ja-JP" altLang="en-US" sz="1100" b="0" i="0" baseline="0">
              <a:solidFill>
                <a:schemeClr val="dk1"/>
              </a:solidFill>
              <a:effectLst/>
              <a:latin typeface="+mn-lt"/>
              <a:ea typeface="+mn-ea"/>
              <a:cs typeface="+mn-cs"/>
            </a:rPr>
            <a:t>今後、地方債の発行が増加することが見込まれることから、公債費の増加が見込まれる。</a:t>
          </a:r>
          <a:r>
            <a:rPr lang="ja-JP" altLang="ja-JP" sz="1100" b="0" i="0" baseline="0">
              <a:solidFill>
                <a:schemeClr val="dk1"/>
              </a:solidFill>
              <a:effectLst/>
              <a:latin typeface="+mn-lt"/>
              <a:ea typeface="+mn-ea"/>
              <a:cs typeface="+mn-cs"/>
            </a:rPr>
            <a:t>引き続き、後年度の負担を軽減するため、地方債への依存を抑制した財政運営に努めながら適正水準を確保していく。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62654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84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62654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90187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 </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年度からは財政調整基金と特定目的</a:t>
          </a:r>
          <a:r>
            <a:rPr kumimoji="1" lang="ja-JP" altLang="en-US" sz="1100" b="0" i="0" baseline="0">
              <a:solidFill>
                <a:schemeClr val="dk1"/>
              </a:solidFill>
              <a:effectLst/>
              <a:latin typeface="+mn-lt"/>
              <a:ea typeface="+mn-ea"/>
              <a:cs typeface="+mn-cs"/>
            </a:rPr>
            <a:t>基金</a:t>
          </a:r>
          <a:r>
            <a:rPr kumimoji="1" lang="ja-JP" altLang="ja-JP" sz="1100" b="0" i="0" baseline="0">
              <a:solidFill>
                <a:schemeClr val="dk1"/>
              </a:solidFill>
              <a:effectLst/>
              <a:latin typeface="+mn-lt"/>
              <a:ea typeface="+mn-ea"/>
              <a:cs typeface="+mn-cs"/>
            </a:rPr>
            <a:t>の積み立てによる充当可能基金の増により、指標は改善して</a:t>
          </a:r>
          <a:r>
            <a:rPr kumimoji="1" lang="ja-JP" altLang="en-US" sz="1100" b="0" i="0" baseline="0">
              <a:solidFill>
                <a:schemeClr val="dk1"/>
              </a:solidFill>
              <a:effectLst/>
              <a:latin typeface="+mn-lt"/>
              <a:ea typeface="+mn-ea"/>
              <a:cs typeface="+mn-cs"/>
            </a:rPr>
            <a:t>いたが、２年度における道の駅の整備に向けた地方債の借入れの増加により、前年度から</a:t>
          </a:r>
          <a:r>
            <a:rPr kumimoji="1" lang="en-US" altLang="ja-JP" sz="1100" b="0" i="0" baseline="0">
              <a:solidFill>
                <a:schemeClr val="dk1"/>
              </a:solidFill>
              <a:effectLst/>
              <a:latin typeface="+mn-lt"/>
              <a:ea typeface="+mn-ea"/>
              <a:cs typeface="+mn-cs"/>
            </a:rPr>
            <a:t>17.6</a:t>
          </a:r>
          <a:r>
            <a:rPr kumimoji="1" lang="ja-JP" altLang="en-US"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92.0</a:t>
          </a:r>
          <a:r>
            <a:rPr kumimoji="1"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今後は、普通建設事業は国の補助制度を最大限活用するとともに、事業の優先度、緊急性及び事業効果を検証し、事業の先送りや規模縮小を図り、地方債の発行を抑え、将来負担比率の減少に努めていく。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82006</xdr:rowOff>
    </xdr:from>
    <xdr:to>
      <xdr:col>81</xdr:col>
      <xdr:colOff>44450</xdr:colOff>
      <xdr:row>19</xdr:row>
      <xdr:rowOff>112788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68106"/>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82006</xdr:rowOff>
    </xdr:from>
    <xdr:to>
      <xdr:col>77</xdr:col>
      <xdr:colOff>44450</xdr:colOff>
      <xdr:row>19</xdr:row>
      <xdr:rowOff>95552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68106"/>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95552</xdr:rowOff>
    </xdr:from>
    <xdr:to>
      <xdr:col>72</xdr:col>
      <xdr:colOff>203200</xdr:colOff>
      <xdr:row>20</xdr:row>
      <xdr:rowOff>102205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53102"/>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102205</xdr:rowOff>
    </xdr:from>
    <xdr:to>
      <xdr:col>68</xdr:col>
      <xdr:colOff>152400</xdr:colOff>
      <xdr:row>21</xdr:row>
      <xdr:rowOff>61746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31205"/>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61988</xdr:rowOff>
    </xdr:from>
    <xdr:to>
      <xdr:col>81</xdr:col>
      <xdr:colOff>95250</xdr:colOff>
      <xdr:row>19</xdr:row>
      <xdr:rowOff>163588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34065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9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31206</xdr:rowOff>
    </xdr:from>
    <xdr:to>
      <xdr:col>77</xdr:col>
      <xdr:colOff>95250</xdr:colOff>
      <xdr:row>18</xdr:row>
      <xdr:rowOff>132806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117583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44752</xdr:rowOff>
    </xdr:from>
    <xdr:to>
      <xdr:col>73</xdr:col>
      <xdr:colOff>44450</xdr:colOff>
      <xdr:row>19</xdr:row>
      <xdr:rowOff>146352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131129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8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51405</xdr:rowOff>
    </xdr:from>
    <xdr:to>
      <xdr:col>68</xdr:col>
      <xdr:colOff>203200</xdr:colOff>
      <xdr:row>20</xdr:row>
      <xdr:rowOff>153005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137782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6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10946</xdr:rowOff>
    </xdr:from>
    <xdr:to>
      <xdr:col>64</xdr:col>
      <xdr:colOff>152400</xdr:colOff>
      <xdr:row>21</xdr:row>
      <xdr:rowOff>112546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97323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9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職員数が多いため、類似団体平均値を上回っているが、今後も民間でも実施可能な業務については指定管理者制度の導入等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95976</xdr:rowOff>
    </xdr:from>
    <xdr:to>
      <xdr:col>24</xdr:col>
      <xdr:colOff>25400</xdr:colOff>
      <xdr:row>38</xdr:row>
      <xdr:rowOff>22497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396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22497</xdr:rowOff>
    </xdr:from>
    <xdr:to>
      <xdr:col>19</xdr:col>
      <xdr:colOff>187325</xdr:colOff>
      <xdr:row>38</xdr:row>
      <xdr:rowOff>81280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37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81280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45176</xdr:rowOff>
    </xdr:from>
    <xdr:to>
      <xdr:col>24</xdr:col>
      <xdr:colOff>76200</xdr:colOff>
      <xdr:row>37</xdr:row>
      <xdr:rowOff>146776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17253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143147</xdr:rowOff>
    </xdr:from>
    <xdr:to>
      <xdr:col>20</xdr:col>
      <xdr:colOff>38100</xdr:colOff>
      <xdr:row>38</xdr:row>
      <xdr:rowOff>73297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58074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にはエネルギー環境教育体験館が開館し、今後も道の駅や新レイクセンター等の整備が</a:t>
          </a:r>
          <a:r>
            <a:rPr lang="ja-JP" altLang="en-US" sz="1100" b="0" i="0" baseline="0">
              <a:solidFill>
                <a:schemeClr val="dk1"/>
              </a:solidFill>
              <a:effectLst/>
              <a:latin typeface="+mn-lt"/>
              <a:ea typeface="+mn-ea"/>
              <a:cs typeface="+mn-cs"/>
            </a:rPr>
            <a:t>完了予定のた</a:t>
          </a:r>
          <a:r>
            <a:rPr lang="ja-JP" altLang="ja-JP" sz="1100" b="0" i="0" baseline="0">
              <a:solidFill>
                <a:schemeClr val="dk1"/>
              </a:solidFill>
              <a:effectLst/>
              <a:latin typeface="+mn-lt"/>
              <a:ea typeface="+mn-ea"/>
              <a:cs typeface="+mn-cs"/>
            </a:rPr>
            <a:t>め、新たな物件費の増加が見込まれる。引き続き、民間でも実施可能な業務については指定管理者制度の導入等により外部委託を進めるなど、各施設でコストの削減に努めるとともに、公共施設等総合管理計画に基づき施設の統廃合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143002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48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17</xdr:row>
      <xdr:rowOff>133858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17</xdr:row>
      <xdr:rowOff>120142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16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17</xdr:row>
      <xdr:rowOff>101854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519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ポイント下回る状況が続いているが、少子高齢化の</a:t>
          </a:r>
          <a:r>
            <a:rPr lang="ja-JP" altLang="en-US" sz="1100" b="0" i="0" baseline="0">
              <a:solidFill>
                <a:schemeClr val="dk1"/>
              </a:solidFill>
              <a:effectLst/>
              <a:latin typeface="+mn-lt"/>
              <a:ea typeface="+mn-ea"/>
              <a:cs typeface="+mn-cs"/>
            </a:rPr>
            <a:t>進行</a:t>
          </a:r>
          <a:r>
            <a:rPr lang="ja-JP" altLang="ja-JP" sz="1100" b="0" i="0" baseline="0">
              <a:solidFill>
                <a:schemeClr val="dk1"/>
              </a:solidFill>
              <a:effectLst/>
              <a:latin typeface="+mn-lt"/>
              <a:ea typeface="+mn-ea"/>
              <a:cs typeface="+mn-cs"/>
            </a:rPr>
            <a:t>による社会保障経費の自然増等が見込まれるため、今後の数値に注意しながら必要に応じて事務事業等の見直しを行う。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961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84138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424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ごみ処理施設の維持管理に係る美浜・三方環境衛生組合の負担金や、公立小浜病院組合への加入に伴う負担金の増加により、類似団体平均値を上回っている。今後も、施設・設備の更新等に伴い負担金が増加する見込みであることから、各種団体等の補助金や負担金については、その目的や必要性、効果等を検証し、所期の目的を達成しているものは廃止や見直しを行</a:t>
          </a:r>
          <a:r>
            <a:rPr lang="ja-JP" altLang="en-US" sz="1100" b="0" i="0" baseline="0">
              <a:solidFill>
                <a:schemeClr val="dk1"/>
              </a:solidFill>
              <a:effectLst/>
              <a:latin typeface="+mn-lt"/>
              <a:ea typeface="+mn-ea"/>
              <a:cs typeface="+mn-cs"/>
            </a:rPr>
            <a:t>い、補助費の削減に努める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39</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5980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の発行額の抑制や公的資金補償金免除繰上償還の実施等により、類似団体平均値より大きく下回っている。近年増加傾向にあるが、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60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63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5080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52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等の地域経営手法を取り入れながら経常経費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31750</xdr:rowOff>
    </xdr:from>
    <xdr:to>
      <xdr:col>82</xdr:col>
      <xdr:colOff>107950</xdr:colOff>
      <xdr:row>80</xdr:row>
      <xdr:rowOff>88900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74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747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80</xdr:row>
      <xdr:rowOff>54611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717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80</xdr:row>
      <xdr:rowOff>1270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152400</xdr:rowOff>
    </xdr:from>
    <xdr:to>
      <xdr:col>78</xdr:col>
      <xdr:colOff>120650</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67327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3811</xdr:rowOff>
    </xdr:from>
    <xdr:to>
      <xdr:col>74</xdr:col>
      <xdr:colOff>31750</xdr:colOff>
      <xdr:row>80</xdr:row>
      <xdr:rowOff>105411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90188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40696</xdr:rowOff>
    </xdr:from>
    <xdr:to>
      <xdr:col>29</xdr:col>
      <xdr:colOff>127000</xdr:colOff>
      <xdr:row>14</xdr:row>
      <xdr:rowOff>71968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8621"/>
          <a:ext cx="6477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71968</xdr:rowOff>
    </xdr:from>
    <xdr:to>
      <xdr:col>26</xdr:col>
      <xdr:colOff>50800</xdr:colOff>
      <xdr:row>14</xdr:row>
      <xdr:rowOff>128067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19893"/>
          <a:ext cx="698500" cy="5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128067</xdr:rowOff>
    </xdr:from>
    <xdr:to>
      <xdr:col>22</xdr:col>
      <xdr:colOff>114300</xdr:colOff>
      <xdr:row>14</xdr:row>
      <xdr:rowOff>158455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75992"/>
          <a:ext cx="698500" cy="3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158455</xdr:rowOff>
    </xdr:from>
    <xdr:to>
      <xdr:col>18</xdr:col>
      <xdr:colOff>177800</xdr:colOff>
      <xdr:row>15</xdr:row>
      <xdr:rowOff>19726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6380"/>
          <a:ext cx="698500" cy="32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161346</xdr:rowOff>
    </xdr:from>
    <xdr:to>
      <xdr:col>29</xdr:col>
      <xdr:colOff>177800</xdr:colOff>
      <xdr:row>14</xdr:row>
      <xdr:rowOff>91496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6423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21168</xdr:rowOff>
    </xdr:from>
    <xdr:to>
      <xdr:col>26</xdr:col>
      <xdr:colOff>101600</xdr:colOff>
      <xdr:row>14</xdr:row>
      <xdr:rowOff>122768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132945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3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77267</xdr:rowOff>
    </xdr:from>
    <xdr:to>
      <xdr:col>22</xdr:col>
      <xdr:colOff>165100</xdr:colOff>
      <xdr:row>15</xdr:row>
      <xdr:rowOff>7417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17594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107655</xdr:rowOff>
    </xdr:from>
    <xdr:to>
      <xdr:col>19</xdr:col>
      <xdr:colOff>38100</xdr:colOff>
      <xdr:row>15</xdr:row>
      <xdr:rowOff>37805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47982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140376</xdr:rowOff>
    </xdr:from>
    <xdr:to>
      <xdr:col>15</xdr:col>
      <xdr:colOff>101600</xdr:colOff>
      <xdr:row>15</xdr:row>
      <xdr:rowOff>70526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80703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94653</xdr:rowOff>
    </xdr:from>
    <xdr:to>
      <xdr:col>29</xdr:col>
      <xdr:colOff>127000</xdr:colOff>
      <xdr:row>36</xdr:row>
      <xdr:rowOff>167446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47903"/>
          <a:ext cx="647700" cy="7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94653</xdr:rowOff>
    </xdr:from>
    <xdr:to>
      <xdr:col>26</xdr:col>
      <xdr:colOff>50800</xdr:colOff>
      <xdr:row>36</xdr:row>
      <xdr:rowOff>167789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47903"/>
          <a:ext cx="698500" cy="7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131915</xdr:rowOff>
    </xdr:from>
    <xdr:to>
      <xdr:col>22</xdr:col>
      <xdr:colOff>114300</xdr:colOff>
      <xdr:row>36</xdr:row>
      <xdr:rowOff>167789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85165"/>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131915</xdr:rowOff>
    </xdr:from>
    <xdr:to>
      <xdr:col>18</xdr:col>
      <xdr:colOff>177800</xdr:colOff>
      <xdr:row>36</xdr:row>
      <xdr:rowOff>153012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5165"/>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116646</xdr:rowOff>
    </xdr:from>
    <xdr:to>
      <xdr:col>29</xdr:col>
      <xdr:colOff>177800</xdr:colOff>
      <xdr:row>37</xdr:row>
      <xdr:rowOff>46796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88723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43853</xdr:rowOff>
    </xdr:from>
    <xdr:to>
      <xdr:col>26</xdr:col>
      <xdr:colOff>101600</xdr:colOff>
      <xdr:row>36</xdr:row>
      <xdr:rowOff>145453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155630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116989</xdr:rowOff>
    </xdr:from>
    <xdr:to>
      <xdr:col>22</xdr:col>
      <xdr:colOff>165100</xdr:colOff>
      <xdr:row>37</xdr:row>
      <xdr:rowOff>47139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7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31916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81115</xdr:rowOff>
    </xdr:from>
    <xdr:to>
      <xdr:col>19</xdr:col>
      <xdr:colOff>38100</xdr:colOff>
      <xdr:row>37</xdr:row>
      <xdr:rowOff>11265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192892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0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102212</xdr:rowOff>
    </xdr:from>
    <xdr:to>
      <xdr:col>15</xdr:col>
      <xdr:colOff>101600</xdr:colOff>
      <xdr:row>37</xdr:row>
      <xdr:rowOff>32362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213989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160975</xdr:rowOff>
    </xdr:from>
    <xdr:to>
      <xdr:col>24</xdr:col>
      <xdr:colOff>63500</xdr:colOff>
      <xdr:row>34</xdr:row>
      <xdr:rowOff>155138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18825"/>
          <a:ext cx="838200" cy="1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155138</xdr:rowOff>
    </xdr:from>
    <xdr:to>
      <xdr:col>19</xdr:col>
      <xdr:colOff>177800</xdr:colOff>
      <xdr:row>35</xdr:row>
      <xdr:rowOff>18664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443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18664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0910"/>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59583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0910"/>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110175</xdr:rowOff>
    </xdr:from>
    <xdr:to>
      <xdr:col>24</xdr:col>
      <xdr:colOff>114300</xdr:colOff>
      <xdr:row>34</xdr:row>
      <xdr:rowOff>40325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133052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104338</xdr:rowOff>
    </xdr:from>
    <xdr:to>
      <xdr:col>20</xdr:col>
      <xdr:colOff>38100</xdr:colOff>
      <xdr:row>35</xdr:row>
      <xdr:rowOff>34488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51015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139314</xdr:rowOff>
    </xdr:from>
    <xdr:to>
      <xdr:col>15</xdr:col>
      <xdr:colOff>101600</xdr:colOff>
      <xdr:row>35</xdr:row>
      <xdr:rowOff>69464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85991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77487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8783</xdr:rowOff>
    </xdr:from>
    <xdr:to>
      <xdr:col>6</xdr:col>
      <xdr:colOff>38100</xdr:colOff>
      <xdr:row>35</xdr:row>
      <xdr:rowOff>110383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126910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93830</xdr:rowOff>
    </xdr:from>
    <xdr:to>
      <xdr:col>24</xdr:col>
      <xdr:colOff>63500</xdr:colOff>
      <xdr:row>56</xdr:row>
      <xdr:rowOff>95176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95030"/>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57205</xdr:rowOff>
    </xdr:from>
    <xdr:to>
      <xdr:col>19</xdr:col>
      <xdr:colOff>177800</xdr:colOff>
      <xdr:row>56</xdr:row>
      <xdr:rowOff>95176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658405"/>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57205</xdr:rowOff>
    </xdr:from>
    <xdr:to>
      <xdr:col>15</xdr:col>
      <xdr:colOff>50800</xdr:colOff>
      <xdr:row>56</xdr:row>
      <xdr:rowOff>82544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658405"/>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82544</xdr:rowOff>
    </xdr:from>
    <xdr:to>
      <xdr:col>10</xdr:col>
      <xdr:colOff>114300</xdr:colOff>
      <xdr:row>56</xdr:row>
      <xdr:rowOff>140572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83744"/>
          <a:ext cx="889000" cy="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43030</xdr:rowOff>
    </xdr:from>
    <xdr:to>
      <xdr:col>24</xdr:col>
      <xdr:colOff>114300</xdr:colOff>
      <xdr:row>56</xdr:row>
      <xdr:rowOff>144630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65907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9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44376</xdr:rowOff>
    </xdr:from>
    <xdr:to>
      <xdr:col>20</xdr:col>
      <xdr:colOff>38100</xdr:colOff>
      <xdr:row>56</xdr:row>
      <xdr:rowOff>145976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162503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2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6405</xdr:rowOff>
    </xdr:from>
    <xdr:to>
      <xdr:col>15</xdr:col>
      <xdr:colOff>101600</xdr:colOff>
      <xdr:row>56</xdr:row>
      <xdr:rowOff>108005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124532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8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31744</xdr:rowOff>
    </xdr:from>
    <xdr:to>
      <xdr:col>10</xdr:col>
      <xdr:colOff>165100</xdr:colOff>
      <xdr:row>56</xdr:row>
      <xdr:rowOff>133344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149871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0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89772</xdr:rowOff>
    </xdr:from>
    <xdr:to>
      <xdr:col>6</xdr:col>
      <xdr:colOff>38100</xdr:colOff>
      <xdr:row>57</xdr:row>
      <xdr:rowOff>19922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36449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6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32006</xdr:rowOff>
    </xdr:from>
    <xdr:to>
      <xdr:col>24</xdr:col>
      <xdr:colOff>63500</xdr:colOff>
      <xdr:row>77</xdr:row>
      <xdr:rowOff>131676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33656"/>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106462</xdr:rowOff>
    </xdr:from>
    <xdr:to>
      <xdr:col>19</xdr:col>
      <xdr:colOff>177800</xdr:colOff>
      <xdr:row>77</xdr:row>
      <xdr:rowOff>131676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08112"/>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40717</xdr:rowOff>
    </xdr:from>
    <xdr:to>
      <xdr:col>15</xdr:col>
      <xdr:colOff>50800</xdr:colOff>
      <xdr:row>77</xdr:row>
      <xdr:rowOff>106462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42367"/>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40717</xdr:rowOff>
    </xdr:from>
    <xdr:to>
      <xdr:col>10</xdr:col>
      <xdr:colOff>114300</xdr:colOff>
      <xdr:row>77</xdr:row>
      <xdr:rowOff>89613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42367"/>
          <a:ext cx="8890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152656</xdr:rowOff>
    </xdr:from>
    <xdr:to>
      <xdr:col>24</xdr:col>
      <xdr:colOff>114300</xdr:colOff>
      <xdr:row>77</xdr:row>
      <xdr:rowOff>82806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80876</xdr:rowOff>
    </xdr:from>
    <xdr:to>
      <xdr:col>20</xdr:col>
      <xdr:colOff>38100</xdr:colOff>
      <xdr:row>78</xdr:row>
      <xdr:rowOff>11026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7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55662</xdr:rowOff>
    </xdr:from>
    <xdr:to>
      <xdr:col>15</xdr:col>
      <xdr:colOff>101600</xdr:colOff>
      <xdr:row>77</xdr:row>
      <xdr:rowOff>157262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148389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5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161367</xdr:rowOff>
    </xdr:from>
    <xdr:to>
      <xdr:col>10</xdr:col>
      <xdr:colOff>165100</xdr:colOff>
      <xdr:row>77</xdr:row>
      <xdr:rowOff>91517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108043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38813</xdr:rowOff>
    </xdr:from>
    <xdr:to>
      <xdr:col>6</xdr:col>
      <xdr:colOff>38100</xdr:colOff>
      <xdr:row>77</xdr:row>
      <xdr:rowOff>140413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156940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69025</xdr:rowOff>
    </xdr:from>
    <xdr:to>
      <xdr:col>24</xdr:col>
      <xdr:colOff>63500</xdr:colOff>
      <xdr:row>96</xdr:row>
      <xdr:rowOff>84443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8225"/>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84443</xdr:rowOff>
    </xdr:from>
    <xdr:to>
      <xdr:col>19</xdr:col>
      <xdr:colOff>177800</xdr:colOff>
      <xdr:row>96</xdr:row>
      <xdr:rowOff>95390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43643"/>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95390</xdr:rowOff>
    </xdr:from>
    <xdr:to>
      <xdr:col>15</xdr:col>
      <xdr:colOff>50800</xdr:colOff>
      <xdr:row>96</xdr:row>
      <xdr:rowOff>100736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54590"/>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100736</xdr:rowOff>
    </xdr:from>
    <xdr:to>
      <xdr:col>10</xdr:col>
      <xdr:colOff>114300</xdr:colOff>
      <xdr:row>96</xdr:row>
      <xdr:rowOff>106235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59936"/>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18225</xdr:rowOff>
    </xdr:from>
    <xdr:to>
      <xdr:col>24</xdr:col>
      <xdr:colOff>114300</xdr:colOff>
      <xdr:row>96</xdr:row>
      <xdr:rowOff>119825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168102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33643</xdr:rowOff>
    </xdr:from>
    <xdr:to>
      <xdr:col>20</xdr:col>
      <xdr:colOff>38100</xdr:colOff>
      <xdr:row>96</xdr:row>
      <xdr:rowOff>135243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126370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44590</xdr:rowOff>
    </xdr:from>
    <xdr:to>
      <xdr:col>15</xdr:col>
      <xdr:colOff>101600</xdr:colOff>
      <xdr:row>96</xdr:row>
      <xdr:rowOff>146190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137317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49936</xdr:rowOff>
    </xdr:from>
    <xdr:to>
      <xdr:col>10</xdr:col>
      <xdr:colOff>165100</xdr:colOff>
      <xdr:row>96</xdr:row>
      <xdr:rowOff>151536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142663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55435</xdr:rowOff>
    </xdr:from>
    <xdr:to>
      <xdr:col>6</xdr:col>
      <xdr:colOff>38100</xdr:colOff>
      <xdr:row>96</xdr:row>
      <xdr:rowOff>157035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148162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130693</xdr:rowOff>
    </xdr:from>
    <xdr:to>
      <xdr:col>55</xdr:col>
      <xdr:colOff>0</xdr:colOff>
      <xdr:row>38</xdr:row>
      <xdr:rowOff>38229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59993"/>
          <a:ext cx="838200" cy="5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7675</xdr:rowOff>
    </xdr:from>
    <xdr:to>
      <xdr:col>50</xdr:col>
      <xdr:colOff>114300</xdr:colOff>
      <xdr:row>38</xdr:row>
      <xdr:rowOff>38229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22775"/>
          <a:ext cx="889000" cy="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7675</xdr:rowOff>
    </xdr:from>
    <xdr:to>
      <xdr:col>45</xdr:col>
      <xdr:colOff>177800</xdr:colOff>
      <xdr:row>38</xdr:row>
      <xdr:rowOff>22502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2277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2261</xdr:rowOff>
    </xdr:from>
    <xdr:to>
      <xdr:col>41</xdr:col>
      <xdr:colOff>50800</xdr:colOff>
      <xdr:row>38</xdr:row>
      <xdr:rowOff>22502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17361"/>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79893</xdr:rowOff>
    </xdr:from>
    <xdr:to>
      <xdr:col>55</xdr:col>
      <xdr:colOff>50800</xdr:colOff>
      <xdr:row>35</xdr:row>
      <xdr:rowOff>10043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102770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6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158879</xdr:rowOff>
    </xdr:from>
    <xdr:to>
      <xdr:col>50</xdr:col>
      <xdr:colOff>165100</xdr:colOff>
      <xdr:row>38</xdr:row>
      <xdr:rowOff>89029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105556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7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128324</xdr:rowOff>
    </xdr:from>
    <xdr:to>
      <xdr:col>46</xdr:col>
      <xdr:colOff>38100</xdr:colOff>
      <xdr:row>38</xdr:row>
      <xdr:rowOff>58474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75001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143151</xdr:rowOff>
    </xdr:from>
    <xdr:to>
      <xdr:col>41</xdr:col>
      <xdr:colOff>101600</xdr:colOff>
      <xdr:row>38</xdr:row>
      <xdr:rowOff>73301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89828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122911</xdr:rowOff>
    </xdr:from>
    <xdr:to>
      <xdr:col>36</xdr:col>
      <xdr:colOff>165100</xdr:colOff>
      <xdr:row>38</xdr:row>
      <xdr:rowOff>53061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69588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92664</xdr:rowOff>
    </xdr:from>
    <xdr:to>
      <xdr:col>55</xdr:col>
      <xdr:colOff>0</xdr:colOff>
      <xdr:row>57</xdr:row>
      <xdr:rowOff>8651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93864"/>
          <a:ext cx="838200" cy="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8651</xdr:rowOff>
    </xdr:from>
    <xdr:to>
      <xdr:col>50</xdr:col>
      <xdr:colOff>114300</xdr:colOff>
      <xdr:row>57</xdr:row>
      <xdr:rowOff>171048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81301"/>
          <a:ext cx="889000" cy="1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63591</xdr:rowOff>
    </xdr:from>
    <xdr:to>
      <xdr:col>45</xdr:col>
      <xdr:colOff>177800</xdr:colOff>
      <xdr:row>57</xdr:row>
      <xdr:rowOff>171048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36241"/>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xdr:rowOff>
    </xdr:from>
    <xdr:to>
      <xdr:col>41</xdr:col>
      <xdr:colOff>50800</xdr:colOff>
      <xdr:row>57</xdr:row>
      <xdr:rowOff>63591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01295"/>
          <a:ext cx="889000" cy="2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41864</xdr:rowOff>
    </xdr:from>
    <xdr:to>
      <xdr:col>55</xdr:col>
      <xdr:colOff>50800</xdr:colOff>
      <xdr:row>56</xdr:row>
      <xdr:rowOff>143464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64741</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129301</xdr:rowOff>
    </xdr:from>
    <xdr:to>
      <xdr:col>50</xdr:col>
      <xdr:colOff>165100</xdr:colOff>
      <xdr:row>57</xdr:row>
      <xdr:rowOff>59451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75978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50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120248</xdr:rowOff>
    </xdr:from>
    <xdr:to>
      <xdr:col>46</xdr:col>
      <xdr:colOff>38100</xdr:colOff>
      <xdr:row>58</xdr:row>
      <xdr:rowOff>50398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66925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12791</xdr:rowOff>
    </xdr:from>
    <xdr:to>
      <xdr:col>41</xdr:col>
      <xdr:colOff>101600</xdr:colOff>
      <xdr:row>57</xdr:row>
      <xdr:rowOff>114391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130918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5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120745</xdr:rowOff>
    </xdr:from>
    <xdr:to>
      <xdr:col>36</xdr:col>
      <xdr:colOff>165100</xdr:colOff>
      <xdr:row>56</xdr:row>
      <xdr:rowOff>50895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67422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2859</xdr:rowOff>
    </xdr:from>
    <xdr:to>
      <xdr:col>55</xdr:col>
      <xdr:colOff>0</xdr:colOff>
      <xdr:row>79</xdr:row>
      <xdr:rowOff>31682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47409"/>
          <a:ext cx="8382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2859</xdr:rowOff>
    </xdr:from>
    <xdr:to>
      <xdr:col>50</xdr:col>
      <xdr:colOff>114300</xdr:colOff>
      <xdr:row>79</xdr:row>
      <xdr:rowOff>55990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47409"/>
          <a:ext cx="889000" cy="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50470</xdr:rowOff>
    </xdr:from>
    <xdr:to>
      <xdr:col>45</xdr:col>
      <xdr:colOff>177800</xdr:colOff>
      <xdr:row>79</xdr:row>
      <xdr:rowOff>55990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95020"/>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43115</xdr:rowOff>
    </xdr:from>
    <xdr:to>
      <xdr:col>41</xdr:col>
      <xdr:colOff>50800</xdr:colOff>
      <xdr:row>79</xdr:row>
      <xdr:rowOff>50470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16215"/>
          <a:ext cx="889000" cy="17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152332</xdr:rowOff>
    </xdr:from>
    <xdr:to>
      <xdr:col>55</xdr:col>
      <xdr:colOff>50800</xdr:colOff>
      <xdr:row>79</xdr:row>
      <xdr:rowOff>82482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111709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123509</xdr:rowOff>
    </xdr:from>
    <xdr:to>
      <xdr:col>50</xdr:col>
      <xdr:colOff>165100</xdr:colOff>
      <xdr:row>79</xdr:row>
      <xdr:rowOff>53659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70186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5190</xdr:rowOff>
    </xdr:from>
    <xdr:to>
      <xdr:col>46</xdr:col>
      <xdr:colOff>38100</xdr:colOff>
      <xdr:row>79</xdr:row>
      <xdr:rowOff>106790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97917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171120</xdr:rowOff>
    </xdr:from>
    <xdr:to>
      <xdr:col>41</xdr:col>
      <xdr:colOff>101600</xdr:colOff>
      <xdr:row>79</xdr:row>
      <xdr:rowOff>101270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92397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163765</xdr:rowOff>
    </xdr:from>
    <xdr:to>
      <xdr:col>36</xdr:col>
      <xdr:colOff>165100</xdr:colOff>
      <xdr:row>78</xdr:row>
      <xdr:rowOff>93915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110442</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14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49746</xdr:rowOff>
    </xdr:from>
    <xdr:to>
      <xdr:col>55</xdr:col>
      <xdr:colOff>0</xdr:colOff>
      <xdr:row>93</xdr:row>
      <xdr:rowOff>103724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94596"/>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49746</xdr:rowOff>
    </xdr:from>
    <xdr:to>
      <xdr:col>50</xdr:col>
      <xdr:colOff>114300</xdr:colOff>
      <xdr:row>95</xdr:row>
      <xdr:rowOff>83658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94596"/>
          <a:ext cx="889000" cy="37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117458</xdr:rowOff>
    </xdr:from>
    <xdr:to>
      <xdr:col>45</xdr:col>
      <xdr:colOff>177800</xdr:colOff>
      <xdr:row>95</xdr:row>
      <xdr:rowOff>83658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33758"/>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19558</xdr:rowOff>
    </xdr:from>
    <xdr:to>
      <xdr:col>41</xdr:col>
      <xdr:colOff>50800</xdr:colOff>
      <xdr:row>94</xdr:row>
      <xdr:rowOff>117458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135858"/>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52924</xdr:rowOff>
    </xdr:from>
    <xdr:to>
      <xdr:col>55</xdr:col>
      <xdr:colOff>50800</xdr:colOff>
      <xdr:row>93</xdr:row>
      <xdr:rowOff>154524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75801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4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170396</xdr:rowOff>
    </xdr:from>
    <xdr:to>
      <xdr:col>50</xdr:col>
      <xdr:colOff>165100</xdr:colOff>
      <xdr:row>93</xdr:row>
      <xdr:rowOff>100546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117073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7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32858</xdr:rowOff>
    </xdr:from>
    <xdr:to>
      <xdr:col>46</xdr:col>
      <xdr:colOff>38100</xdr:colOff>
      <xdr:row>95</xdr:row>
      <xdr:rowOff>134458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150985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66658</xdr:rowOff>
    </xdr:from>
    <xdr:to>
      <xdr:col>41</xdr:col>
      <xdr:colOff>101600</xdr:colOff>
      <xdr:row>94</xdr:row>
      <xdr:rowOff>168258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13335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9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140208</xdr:rowOff>
    </xdr:from>
    <xdr:to>
      <xdr:col>36</xdr:col>
      <xdr:colOff>165100</xdr:colOff>
      <xdr:row>94</xdr:row>
      <xdr:rowOff>70358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86885</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86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153490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971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153490</xdr:rowOff>
    </xdr:from>
    <xdr:to>
      <xdr:col>76</xdr:col>
      <xdr:colOff>114300</xdr:colOff>
      <xdr:row>38</xdr:row>
      <xdr:rowOff>4003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9714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4003</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19103"/>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102690</xdr:rowOff>
    </xdr:from>
    <xdr:to>
      <xdr:col>76</xdr:col>
      <xdr:colOff>165100</xdr:colOff>
      <xdr:row>38</xdr:row>
      <xdr:rowOff>32840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23968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3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124653</xdr:rowOff>
    </xdr:from>
    <xdr:to>
      <xdr:col>72</xdr:col>
      <xdr:colOff>38100</xdr:colOff>
      <xdr:row>38</xdr:row>
      <xdr:rowOff>54803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45930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6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159561</xdr:rowOff>
    </xdr:from>
    <xdr:to>
      <xdr:col>85</xdr:col>
      <xdr:colOff>127000</xdr:colOff>
      <xdr:row>77</xdr:row>
      <xdr:rowOff>110722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189761"/>
          <a:ext cx="8382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159561</xdr:rowOff>
    </xdr:from>
    <xdr:to>
      <xdr:col>81</xdr:col>
      <xdr:colOff>50800</xdr:colOff>
      <xdr:row>77</xdr:row>
      <xdr:rowOff>12694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89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12694</xdr:rowOff>
    </xdr:from>
    <xdr:to>
      <xdr:col>76</xdr:col>
      <xdr:colOff>114300</xdr:colOff>
      <xdr:row>77</xdr:row>
      <xdr:rowOff>43588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14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43588</xdr:rowOff>
    </xdr:from>
    <xdr:to>
      <xdr:col>71</xdr:col>
      <xdr:colOff>177800</xdr:colOff>
      <xdr:row>77</xdr:row>
      <xdr:rowOff>116342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45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59922</xdr:rowOff>
    </xdr:from>
    <xdr:to>
      <xdr:col>85</xdr:col>
      <xdr:colOff>177800</xdr:colOff>
      <xdr:row>77</xdr:row>
      <xdr:rowOff>161522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38349</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108761</xdr:rowOff>
    </xdr:from>
    <xdr:to>
      <xdr:col>81</xdr:col>
      <xdr:colOff>101600</xdr:colOff>
      <xdr:row>77</xdr:row>
      <xdr:rowOff>38911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30038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133344</xdr:rowOff>
    </xdr:from>
    <xdr:to>
      <xdr:col>76</xdr:col>
      <xdr:colOff>165100</xdr:colOff>
      <xdr:row>77</xdr:row>
      <xdr:rowOff>63494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54621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164238</xdr:rowOff>
    </xdr:from>
    <xdr:to>
      <xdr:col>72</xdr:col>
      <xdr:colOff>38100</xdr:colOff>
      <xdr:row>77</xdr:row>
      <xdr:rowOff>94388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85515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65542</xdr:rowOff>
    </xdr:from>
    <xdr:to>
      <xdr:col>67</xdr:col>
      <xdr:colOff>101600</xdr:colOff>
      <xdr:row>77</xdr:row>
      <xdr:rowOff>167142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158269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25468</xdr:rowOff>
    </xdr:from>
    <xdr:to>
      <xdr:col>85</xdr:col>
      <xdr:colOff>127000</xdr:colOff>
      <xdr:row>98</xdr:row>
      <xdr:rowOff>47146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27568"/>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151806</xdr:rowOff>
    </xdr:from>
    <xdr:to>
      <xdr:col>81</xdr:col>
      <xdr:colOff>50800</xdr:colOff>
      <xdr:row>98</xdr:row>
      <xdr:rowOff>47146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82456"/>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151806</xdr:rowOff>
    </xdr:from>
    <xdr:to>
      <xdr:col>76</xdr:col>
      <xdr:colOff>114300</xdr:colOff>
      <xdr:row>98</xdr:row>
      <xdr:rowOff>43560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82456"/>
          <a:ext cx="889000" cy="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43560</xdr:rowOff>
    </xdr:from>
    <xdr:to>
      <xdr:col>71</xdr:col>
      <xdr:colOff>177800</xdr:colOff>
      <xdr:row>98</xdr:row>
      <xdr:rowOff>97706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45660"/>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146118</xdr:rowOff>
    </xdr:from>
    <xdr:to>
      <xdr:col>85</xdr:col>
      <xdr:colOff>177800</xdr:colOff>
      <xdr:row>98</xdr:row>
      <xdr:rowOff>76268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168995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167796</xdr:rowOff>
    </xdr:from>
    <xdr:to>
      <xdr:col>81</xdr:col>
      <xdr:colOff>101600</xdr:colOff>
      <xdr:row>98</xdr:row>
      <xdr:rowOff>97946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101006</xdr:rowOff>
    </xdr:from>
    <xdr:to>
      <xdr:col>76</xdr:col>
      <xdr:colOff>165100</xdr:colOff>
      <xdr:row>98</xdr:row>
      <xdr:rowOff>31156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47683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164210</xdr:rowOff>
    </xdr:from>
    <xdr:to>
      <xdr:col>72</xdr:col>
      <xdr:colOff>38100</xdr:colOff>
      <xdr:row>98</xdr:row>
      <xdr:rowOff>94360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110887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46906</xdr:rowOff>
    </xdr:from>
    <xdr:to>
      <xdr:col>67</xdr:col>
      <xdr:colOff>101600</xdr:colOff>
      <xdr:row>98</xdr:row>
      <xdr:rowOff>148506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165033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127859</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42959"/>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77059</xdr:rowOff>
    </xdr:from>
    <xdr:to>
      <xdr:col>116</xdr:col>
      <xdr:colOff>114300</xdr:colOff>
      <xdr:row>39</xdr:row>
      <xdr:rowOff>7209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163436</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0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82397</xdr:rowOff>
    </xdr:from>
    <xdr:to>
      <xdr:col>116</xdr:col>
      <xdr:colOff>63500</xdr:colOff>
      <xdr:row>58</xdr:row>
      <xdr:rowOff>87637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26497"/>
          <a:ext cx="8382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82397</xdr:rowOff>
    </xdr:from>
    <xdr:to>
      <xdr:col>111</xdr:col>
      <xdr:colOff>177800</xdr:colOff>
      <xdr:row>58</xdr:row>
      <xdr:rowOff>85636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2649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85636</xdr:rowOff>
    </xdr:from>
    <xdr:to>
      <xdr:col>107</xdr:col>
      <xdr:colOff>50800</xdr:colOff>
      <xdr:row>58</xdr:row>
      <xdr:rowOff>87388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2973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87388</xdr:rowOff>
    </xdr:from>
    <xdr:to>
      <xdr:col>102</xdr:col>
      <xdr:colOff>114300</xdr:colOff>
      <xdr:row>58</xdr:row>
      <xdr:rowOff>89446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3148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36837</xdr:rowOff>
    </xdr:from>
    <xdr:to>
      <xdr:col>116</xdr:col>
      <xdr:colOff>114300</xdr:colOff>
      <xdr:row>58</xdr:row>
      <xdr:rowOff>138437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59714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31597</xdr:rowOff>
    </xdr:from>
    <xdr:to>
      <xdr:col>112</xdr:col>
      <xdr:colOff>38100</xdr:colOff>
      <xdr:row>58</xdr:row>
      <xdr:rowOff>133197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149724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34836</xdr:rowOff>
    </xdr:from>
    <xdr:to>
      <xdr:col>107</xdr:col>
      <xdr:colOff>101600</xdr:colOff>
      <xdr:row>58</xdr:row>
      <xdr:rowOff>136436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152963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5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36588</xdr:rowOff>
    </xdr:from>
    <xdr:to>
      <xdr:col>102</xdr:col>
      <xdr:colOff>165100</xdr:colOff>
      <xdr:row>58</xdr:row>
      <xdr:rowOff>138188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38646</xdr:rowOff>
    </xdr:from>
    <xdr:to>
      <xdr:col>98</xdr:col>
      <xdr:colOff>38100</xdr:colOff>
      <xdr:row>58</xdr:row>
      <xdr:rowOff>140246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156773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103695</xdr:rowOff>
    </xdr:from>
    <xdr:to>
      <xdr:col>116</xdr:col>
      <xdr:colOff>63500</xdr:colOff>
      <xdr:row>74</xdr:row>
      <xdr:rowOff>104316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90995"/>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103695</xdr:rowOff>
    </xdr:from>
    <xdr:to>
      <xdr:col>111</xdr:col>
      <xdr:colOff>177800</xdr:colOff>
      <xdr:row>74</xdr:row>
      <xdr:rowOff>146395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90995"/>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97670</xdr:rowOff>
    </xdr:from>
    <xdr:to>
      <xdr:col>107</xdr:col>
      <xdr:colOff>50800</xdr:colOff>
      <xdr:row>74</xdr:row>
      <xdr:rowOff>146395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84970"/>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112856</xdr:rowOff>
    </xdr:from>
    <xdr:to>
      <xdr:col>102</xdr:col>
      <xdr:colOff>114300</xdr:colOff>
      <xdr:row>74</xdr:row>
      <xdr:rowOff>97670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114356"/>
          <a:ext cx="889000" cy="6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53516</xdr:rowOff>
    </xdr:from>
    <xdr:to>
      <xdr:col>116</xdr:col>
      <xdr:colOff>114300</xdr:colOff>
      <xdr:row>74</xdr:row>
      <xdr:rowOff>155116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76393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9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52895</xdr:rowOff>
    </xdr:from>
    <xdr:to>
      <xdr:col>112</xdr:col>
      <xdr:colOff>38100</xdr:colOff>
      <xdr:row>74</xdr:row>
      <xdr:rowOff>154495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171022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95595</xdr:rowOff>
    </xdr:from>
    <xdr:to>
      <xdr:col>107</xdr:col>
      <xdr:colOff>101600</xdr:colOff>
      <xdr:row>75</xdr:row>
      <xdr:rowOff>25745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42272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46870</xdr:rowOff>
    </xdr:from>
    <xdr:to>
      <xdr:col>102</xdr:col>
      <xdr:colOff>165100</xdr:colOff>
      <xdr:row>74</xdr:row>
      <xdr:rowOff>148470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164997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62056</xdr:rowOff>
    </xdr:from>
    <xdr:to>
      <xdr:col>98</xdr:col>
      <xdr:colOff>38100</xdr:colOff>
      <xdr:row>70</xdr:row>
      <xdr:rowOff>163656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8733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183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費について、前年度と比較すると大きく増加しているが、これは会計年度任用職員制度の導入により、非常勤職員の賃金等の支出が物件費から給料、手当等を支出する人件費へ費目が変更されたことによる増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・物件費が住民一人当たり１５</a:t>
          </a:r>
          <a:r>
            <a:rPr kumimoji="1" lang="ja-JP" altLang="en-US" sz="1100" b="0" i="0" baseline="0">
              <a:solidFill>
                <a:schemeClr val="dk1"/>
              </a:solidFill>
              <a:effectLst/>
              <a:latin typeface="+mn-lt"/>
              <a:ea typeface="+mn-ea"/>
              <a:cs typeface="+mn-cs"/>
            </a:rPr>
            <a:t>９</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０４６</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次年度以降も、北陸新幹線敦賀開業に向けた道の駅や</a:t>
          </a:r>
          <a:r>
            <a:rPr kumimoji="1" lang="ja-JP" altLang="en-US" sz="1100" b="0" i="0" baseline="0">
              <a:solidFill>
                <a:schemeClr val="dk1"/>
              </a:solidFill>
              <a:effectLst/>
              <a:latin typeface="+mn-lt"/>
              <a:ea typeface="+mn-ea"/>
              <a:cs typeface="+mn-cs"/>
            </a:rPr>
            <a:t>新レイクセンターの</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が完了</a:t>
          </a:r>
          <a:r>
            <a:rPr kumimoji="1" lang="ja-JP" altLang="ja-JP" sz="1100" b="0" i="0" baseline="0">
              <a:solidFill>
                <a:schemeClr val="dk1"/>
              </a:solidFill>
              <a:effectLst/>
              <a:latin typeface="+mn-lt"/>
              <a:ea typeface="+mn-ea"/>
              <a:cs typeface="+mn-cs"/>
            </a:rPr>
            <a:t>予定</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ため、増加傾向が続く見込みである。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・維持補修費については、前年度から４，３６０円増加しており、これは除排雪経費の増によるものである。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・補助費等については、新型コロナウイルス感染症の経済対策として実施した特別定額給付金の給付や美浜・三方環境衛生組合負担金の増により大きく増加した。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ja-JP" altLang="en-US" sz="1100" b="0" i="0" baseline="0">
              <a:solidFill>
                <a:schemeClr val="dk1"/>
              </a:solidFill>
              <a:effectLst/>
              <a:latin typeface="+mn-lt"/>
              <a:ea typeface="+mn-ea"/>
              <a:cs typeface="+mn-cs"/>
            </a:rPr>
            <a:t>３１８，８０６</a:t>
          </a:r>
          <a:r>
            <a:rPr kumimoji="1" lang="ja-JP" altLang="ja-JP" sz="1100" b="0" i="0" baseline="0">
              <a:solidFill>
                <a:schemeClr val="dk1"/>
              </a:solidFill>
              <a:effectLst/>
              <a:latin typeface="+mn-lt"/>
              <a:ea typeface="+mn-ea"/>
              <a:cs typeface="+mn-cs"/>
            </a:rPr>
            <a:t>円となっ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庁舎空調設備改修やケーブルテレビ設備の更新</a:t>
          </a:r>
          <a:r>
            <a:rPr kumimoji="1" lang="ja-JP" altLang="ja-JP" sz="1100" b="0" i="0" baseline="0">
              <a:solidFill>
                <a:schemeClr val="dk1"/>
              </a:solidFill>
              <a:effectLst/>
              <a:latin typeface="+mn-lt"/>
              <a:ea typeface="+mn-ea"/>
              <a:cs typeface="+mn-cs"/>
            </a:rPr>
            <a:t>等を実施したためである。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・次年度以降も、道の駅や観光施設の整備等を予定しているため、今後は公共施設等総合管理計画に基づく施設の統廃合や、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指定管理者制度の導入等によるコスト削減に努めるとともに、</a:t>
          </a:r>
          <a:r>
            <a:rPr kumimoji="1" lang="ja-JP" altLang="ja-JP" sz="1100" b="0" i="0" baseline="0">
              <a:solidFill>
                <a:schemeClr val="dk1"/>
              </a:solidFill>
              <a:effectLst/>
              <a:latin typeface="+mn-lt"/>
              <a:ea typeface="+mn-ea"/>
              <a:cs typeface="+mn-cs"/>
            </a:rPr>
            <a:t>事業の取捨選択を徹底していくことで、事業費等の縮減を図る。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111697</xdr:rowOff>
    </xdr:from>
    <xdr:to>
      <xdr:col>24</xdr:col>
      <xdr:colOff>63500</xdr:colOff>
      <xdr:row>34</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40997"/>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111697</xdr:rowOff>
    </xdr:from>
    <xdr:to>
      <xdr:col>19</xdr:col>
      <xdr:colOff>177800</xdr:colOff>
      <xdr:row>34</xdr:row>
      <xdr:rowOff>129603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099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129603</xdr:rowOff>
    </xdr:from>
    <xdr:to>
      <xdr:col>15</xdr:col>
      <xdr:colOff>50800</xdr:colOff>
      <xdr:row>35</xdr:row>
      <xdr:rowOff>79121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890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47117</xdr:rowOff>
    </xdr:from>
    <xdr:to>
      <xdr:col>10</xdr:col>
      <xdr:colOff>114300</xdr:colOff>
      <xdr:row>35</xdr:row>
      <xdr:rowOff>79121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86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60897</xdr:rowOff>
    </xdr:from>
    <xdr:to>
      <xdr:col>20</xdr:col>
      <xdr:colOff>38100</xdr:colOff>
      <xdr:row>34</xdr:row>
      <xdr:rowOff>162497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7574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78803</xdr:rowOff>
    </xdr:from>
    <xdr:to>
      <xdr:col>15</xdr:col>
      <xdr:colOff>101600</xdr:colOff>
      <xdr:row>35</xdr:row>
      <xdr:rowOff>8953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25480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28321</xdr:rowOff>
    </xdr:from>
    <xdr:to>
      <xdr:col>10</xdr:col>
      <xdr:colOff>165100</xdr:colOff>
      <xdr:row>35</xdr:row>
      <xdr:rowOff>129921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121048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167767</xdr:rowOff>
    </xdr:from>
    <xdr:to>
      <xdr:col>6</xdr:col>
      <xdr:colOff>38100</xdr:colOff>
      <xdr:row>35</xdr:row>
      <xdr:rowOff>97917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114444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61218</xdr:rowOff>
    </xdr:from>
    <xdr:to>
      <xdr:col>24</xdr:col>
      <xdr:colOff>63500</xdr:colOff>
      <xdr:row>57</xdr:row>
      <xdr:rowOff>111948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2418"/>
          <a:ext cx="838200" cy="2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111948</xdr:rowOff>
    </xdr:from>
    <xdr:to>
      <xdr:col>19</xdr:col>
      <xdr:colOff>177800</xdr:colOff>
      <xdr:row>57</xdr:row>
      <xdr:rowOff>118723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4598"/>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106807</xdr:rowOff>
    </xdr:from>
    <xdr:to>
      <xdr:col>15</xdr:col>
      <xdr:colOff>50800</xdr:colOff>
      <xdr:row>57</xdr:row>
      <xdr:rowOff>118723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945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58837</xdr:rowOff>
    </xdr:from>
    <xdr:to>
      <xdr:col>10</xdr:col>
      <xdr:colOff>114300</xdr:colOff>
      <xdr:row>57</xdr:row>
      <xdr:rowOff>106807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31487"/>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10418</xdr:rowOff>
    </xdr:from>
    <xdr:to>
      <xdr:col>24</xdr:col>
      <xdr:colOff>114300</xdr:colOff>
      <xdr:row>56</xdr:row>
      <xdr:rowOff>112018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61148</xdr:rowOff>
    </xdr:from>
    <xdr:to>
      <xdr:col>20</xdr:col>
      <xdr:colOff>38100</xdr:colOff>
      <xdr:row>57</xdr:row>
      <xdr:rowOff>162748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67923</xdr:rowOff>
    </xdr:from>
    <xdr:to>
      <xdr:col>15</xdr:col>
      <xdr:colOff>101600</xdr:colOff>
      <xdr:row>57</xdr:row>
      <xdr:rowOff>169523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56007</xdr:rowOff>
    </xdr:from>
    <xdr:to>
      <xdr:col>10</xdr:col>
      <xdr:colOff>165100</xdr:colOff>
      <xdr:row>57</xdr:row>
      <xdr:rowOff>157607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8037</xdr:rowOff>
    </xdr:from>
    <xdr:to>
      <xdr:col>6</xdr:col>
      <xdr:colOff>38100</xdr:colOff>
      <xdr:row>57</xdr:row>
      <xdr:rowOff>109637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126164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24699</xdr:rowOff>
    </xdr:from>
    <xdr:to>
      <xdr:col>24</xdr:col>
      <xdr:colOff>63500</xdr:colOff>
      <xdr:row>76</xdr:row>
      <xdr:rowOff>17658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1999"/>
          <a:ext cx="838200" cy="3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24699</xdr:rowOff>
    </xdr:from>
    <xdr:to>
      <xdr:col>19</xdr:col>
      <xdr:colOff>177800</xdr:colOff>
      <xdr:row>75</xdr:row>
      <xdr:rowOff>65801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1999"/>
          <a:ext cx="889000" cy="2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65801</xdr:rowOff>
    </xdr:from>
    <xdr:to>
      <xdr:col>15</xdr:col>
      <xdr:colOff>50800</xdr:colOff>
      <xdr:row>76</xdr:row>
      <xdr:rowOff>121816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24551"/>
          <a:ext cx="889000" cy="2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121816</xdr:rowOff>
    </xdr:from>
    <xdr:to>
      <xdr:col>10</xdr:col>
      <xdr:colOff>114300</xdr:colOff>
      <xdr:row>76</xdr:row>
      <xdr:rowOff>147442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52016"/>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138308</xdr:rowOff>
    </xdr:from>
    <xdr:to>
      <xdr:col>24</xdr:col>
      <xdr:colOff>114300</xdr:colOff>
      <xdr:row>76</xdr:row>
      <xdr:rowOff>68458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116735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145349</xdr:rowOff>
    </xdr:from>
    <xdr:to>
      <xdr:col>20</xdr:col>
      <xdr:colOff>38100</xdr:colOff>
      <xdr:row>74</xdr:row>
      <xdr:rowOff>75499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92026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15001</xdr:rowOff>
    </xdr:from>
    <xdr:to>
      <xdr:col>15</xdr:col>
      <xdr:colOff>101600</xdr:colOff>
      <xdr:row>75</xdr:row>
      <xdr:rowOff>116601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133128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71016</xdr:rowOff>
    </xdr:from>
    <xdr:to>
      <xdr:col>10</xdr:col>
      <xdr:colOff>165100</xdr:colOff>
      <xdr:row>77</xdr:row>
      <xdr:rowOff>1166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163743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96642</xdr:rowOff>
    </xdr:from>
    <xdr:to>
      <xdr:col>6</xdr:col>
      <xdr:colOff>38100</xdr:colOff>
      <xdr:row>77</xdr:row>
      <xdr:rowOff>26792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17919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21093</xdr:rowOff>
    </xdr:from>
    <xdr:to>
      <xdr:col>24</xdr:col>
      <xdr:colOff>63500</xdr:colOff>
      <xdr:row>98</xdr:row>
      <xdr:rowOff>61159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3193"/>
          <a:ext cx="838200" cy="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59897</xdr:rowOff>
    </xdr:from>
    <xdr:to>
      <xdr:col>19</xdr:col>
      <xdr:colOff>177800</xdr:colOff>
      <xdr:row>98</xdr:row>
      <xdr:rowOff>61159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61997"/>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46695</xdr:rowOff>
    </xdr:from>
    <xdr:to>
      <xdr:col>15</xdr:col>
      <xdr:colOff>50800</xdr:colOff>
      <xdr:row>98</xdr:row>
      <xdr:rowOff>59897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8795"/>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42025</xdr:rowOff>
    </xdr:from>
    <xdr:to>
      <xdr:col>10</xdr:col>
      <xdr:colOff>114300</xdr:colOff>
      <xdr:row>98</xdr:row>
      <xdr:rowOff>46695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44125"/>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141743</xdr:rowOff>
    </xdr:from>
    <xdr:to>
      <xdr:col>24</xdr:col>
      <xdr:colOff>114300</xdr:colOff>
      <xdr:row>98</xdr:row>
      <xdr:rowOff>71893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164620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10359</xdr:rowOff>
    </xdr:from>
    <xdr:to>
      <xdr:col>20</xdr:col>
      <xdr:colOff>38100</xdr:colOff>
      <xdr:row>98</xdr:row>
      <xdr:rowOff>111959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128486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9097</xdr:rowOff>
    </xdr:from>
    <xdr:to>
      <xdr:col>15</xdr:col>
      <xdr:colOff>101600</xdr:colOff>
      <xdr:row>98</xdr:row>
      <xdr:rowOff>110697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127224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167345</xdr:rowOff>
    </xdr:from>
    <xdr:to>
      <xdr:col>10</xdr:col>
      <xdr:colOff>165100</xdr:colOff>
      <xdr:row>98</xdr:row>
      <xdr:rowOff>97495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114022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162675</xdr:rowOff>
    </xdr:from>
    <xdr:to>
      <xdr:col>6</xdr:col>
      <xdr:colOff>38100</xdr:colOff>
      <xdr:row>98</xdr:row>
      <xdr:rowOff>92825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109352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73939</xdr:rowOff>
    </xdr:from>
    <xdr:to>
      <xdr:col>55</xdr:col>
      <xdr:colOff>0</xdr:colOff>
      <xdr:row>37</xdr:row>
      <xdr:rowOff>95276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17589"/>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73939</xdr:rowOff>
    </xdr:from>
    <xdr:to>
      <xdr:col>50</xdr:col>
      <xdr:colOff>114300</xdr:colOff>
      <xdr:row>37</xdr:row>
      <xdr:rowOff>81559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1758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81559</xdr:rowOff>
    </xdr:from>
    <xdr:to>
      <xdr:col>45</xdr:col>
      <xdr:colOff>177800</xdr:colOff>
      <xdr:row>37</xdr:row>
      <xdr:rowOff>85903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2520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85903</xdr:rowOff>
    </xdr:from>
    <xdr:to>
      <xdr:col>41</xdr:col>
      <xdr:colOff>50800</xdr:colOff>
      <xdr:row>37</xdr:row>
      <xdr:rowOff>90627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2955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44476</xdr:rowOff>
    </xdr:from>
    <xdr:to>
      <xdr:col>55</xdr:col>
      <xdr:colOff>50800</xdr:colOff>
      <xdr:row>37</xdr:row>
      <xdr:rowOff>146076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67353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23139</xdr:rowOff>
    </xdr:from>
    <xdr:to>
      <xdr:col>50</xdr:col>
      <xdr:colOff>165100</xdr:colOff>
      <xdr:row>37</xdr:row>
      <xdr:rowOff>124739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141266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30759</xdr:rowOff>
    </xdr:from>
    <xdr:to>
      <xdr:col>46</xdr:col>
      <xdr:colOff>38100</xdr:colOff>
      <xdr:row>37</xdr:row>
      <xdr:rowOff>132359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148886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35103</xdr:rowOff>
    </xdr:from>
    <xdr:to>
      <xdr:col>41</xdr:col>
      <xdr:colOff>101600</xdr:colOff>
      <xdr:row>37</xdr:row>
      <xdr:rowOff>136703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153230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39827</xdr:rowOff>
    </xdr:from>
    <xdr:to>
      <xdr:col>36</xdr:col>
      <xdr:colOff>165100</xdr:colOff>
      <xdr:row>37</xdr:row>
      <xdr:rowOff>141427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157954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19609</xdr:rowOff>
    </xdr:from>
    <xdr:to>
      <xdr:col>55</xdr:col>
      <xdr:colOff>0</xdr:colOff>
      <xdr:row>55</xdr:row>
      <xdr:rowOff>152578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49359"/>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2487</xdr:rowOff>
    </xdr:from>
    <xdr:to>
      <xdr:col>50</xdr:col>
      <xdr:colOff>114300</xdr:colOff>
      <xdr:row>55</xdr:row>
      <xdr:rowOff>152578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32237"/>
          <a:ext cx="889000" cy="1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2487</xdr:rowOff>
    </xdr:from>
    <xdr:to>
      <xdr:col>45</xdr:col>
      <xdr:colOff>177800</xdr:colOff>
      <xdr:row>55</xdr:row>
      <xdr:rowOff>4338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32237"/>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4338</xdr:rowOff>
    </xdr:from>
    <xdr:to>
      <xdr:col>41</xdr:col>
      <xdr:colOff>50800</xdr:colOff>
      <xdr:row>55</xdr:row>
      <xdr:rowOff>86795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34088"/>
          <a:ext cx="889000" cy="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140259</xdr:rowOff>
    </xdr:from>
    <xdr:to>
      <xdr:col>55</xdr:col>
      <xdr:colOff>50800</xdr:colOff>
      <xdr:row>55</xdr:row>
      <xdr:rowOff>70409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163136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101778</xdr:rowOff>
    </xdr:from>
    <xdr:to>
      <xdr:col>50</xdr:col>
      <xdr:colOff>165100</xdr:colOff>
      <xdr:row>56</xdr:row>
      <xdr:rowOff>31928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123137</xdr:rowOff>
    </xdr:from>
    <xdr:to>
      <xdr:col>46</xdr:col>
      <xdr:colOff>38100</xdr:colOff>
      <xdr:row>55</xdr:row>
      <xdr:rowOff>53287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69814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124988</xdr:rowOff>
    </xdr:from>
    <xdr:to>
      <xdr:col>41</xdr:col>
      <xdr:colOff>101600</xdr:colOff>
      <xdr:row>55</xdr:row>
      <xdr:rowOff>55138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71665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35995</xdr:rowOff>
    </xdr:from>
    <xdr:to>
      <xdr:col>36</xdr:col>
      <xdr:colOff>165100</xdr:colOff>
      <xdr:row>55</xdr:row>
      <xdr:rowOff>137595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154122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149827</xdr:rowOff>
    </xdr:from>
    <xdr:to>
      <xdr:col>55</xdr:col>
      <xdr:colOff>0</xdr:colOff>
      <xdr:row>77</xdr:row>
      <xdr:rowOff>150417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80027"/>
          <a:ext cx="8382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149827</xdr:rowOff>
    </xdr:from>
    <xdr:to>
      <xdr:col>50</xdr:col>
      <xdr:colOff>114300</xdr:colOff>
      <xdr:row>77</xdr:row>
      <xdr:rowOff>80995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80027"/>
          <a:ext cx="889000" cy="10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38036</xdr:rowOff>
    </xdr:from>
    <xdr:to>
      <xdr:col>45</xdr:col>
      <xdr:colOff>177800</xdr:colOff>
      <xdr:row>77</xdr:row>
      <xdr:rowOff>80995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39686"/>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163726</xdr:rowOff>
    </xdr:from>
    <xdr:to>
      <xdr:col>41</xdr:col>
      <xdr:colOff>50800</xdr:colOff>
      <xdr:row>77</xdr:row>
      <xdr:rowOff>38036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93926"/>
          <a:ext cx="889000" cy="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99617</xdr:rowOff>
    </xdr:from>
    <xdr:to>
      <xdr:col>55</xdr:col>
      <xdr:colOff>50800</xdr:colOff>
      <xdr:row>78</xdr:row>
      <xdr:rowOff>29767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99027</xdr:rowOff>
    </xdr:from>
    <xdr:to>
      <xdr:col>50</xdr:col>
      <xdr:colOff>165100</xdr:colOff>
      <xdr:row>77</xdr:row>
      <xdr:rowOff>29177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30195</xdr:rowOff>
    </xdr:from>
    <xdr:to>
      <xdr:col>46</xdr:col>
      <xdr:colOff>38100</xdr:colOff>
      <xdr:row>77</xdr:row>
      <xdr:rowOff>131795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148322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158686</xdr:rowOff>
    </xdr:from>
    <xdr:to>
      <xdr:col>41</xdr:col>
      <xdr:colOff>101600</xdr:colOff>
      <xdr:row>77</xdr:row>
      <xdr:rowOff>88836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105364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68011</xdr:rowOff>
    </xdr:from>
    <xdr:to>
      <xdr:col>55</xdr:col>
      <xdr:colOff>0</xdr:colOff>
      <xdr:row>94</xdr:row>
      <xdr:rowOff>101981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669961"/>
          <a:ext cx="838200" cy="5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101981</xdr:rowOff>
    </xdr:from>
    <xdr:to>
      <xdr:col>50</xdr:col>
      <xdr:colOff>114300</xdr:colOff>
      <xdr:row>95</xdr:row>
      <xdr:rowOff>27490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18281"/>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114914</xdr:rowOff>
    </xdr:from>
    <xdr:to>
      <xdr:col>45</xdr:col>
      <xdr:colOff>177800</xdr:colOff>
      <xdr:row>95</xdr:row>
      <xdr:rowOff>27490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059764"/>
          <a:ext cx="889000" cy="25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1574</xdr:rowOff>
    </xdr:from>
    <xdr:to>
      <xdr:col>41</xdr:col>
      <xdr:colOff>50800</xdr:colOff>
      <xdr:row>93</xdr:row>
      <xdr:rowOff>114914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774974"/>
          <a:ext cx="889000" cy="2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17211</xdr:rowOff>
    </xdr:from>
    <xdr:to>
      <xdr:col>55</xdr:col>
      <xdr:colOff>50800</xdr:colOff>
      <xdr:row>91</xdr:row>
      <xdr:rowOff>118811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6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103936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53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51181</xdr:rowOff>
    </xdr:from>
    <xdr:to>
      <xdr:col>50</xdr:col>
      <xdr:colOff>165100</xdr:colOff>
      <xdr:row>94</xdr:row>
      <xdr:rowOff>152781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169308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4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148140</xdr:rowOff>
    </xdr:from>
    <xdr:to>
      <xdr:col>46</xdr:col>
      <xdr:colOff>38100</xdr:colOff>
      <xdr:row>95</xdr:row>
      <xdr:rowOff>78290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94817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3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64114</xdr:rowOff>
    </xdr:from>
    <xdr:to>
      <xdr:col>41</xdr:col>
      <xdr:colOff>101600</xdr:colOff>
      <xdr:row>93</xdr:row>
      <xdr:rowOff>165714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10791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78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122224</xdr:rowOff>
    </xdr:from>
    <xdr:to>
      <xdr:col>36</xdr:col>
      <xdr:colOff>165100</xdr:colOff>
      <xdr:row>92</xdr:row>
      <xdr:rowOff>52374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68901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49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92742</xdr:rowOff>
    </xdr:from>
    <xdr:to>
      <xdr:col>85</xdr:col>
      <xdr:colOff>127000</xdr:colOff>
      <xdr:row>35</xdr:row>
      <xdr:rowOff>49612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79142"/>
          <a:ext cx="838200" cy="4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49612</xdr:rowOff>
    </xdr:from>
    <xdr:to>
      <xdr:col>81</xdr:col>
      <xdr:colOff>50800</xdr:colOff>
      <xdr:row>37</xdr:row>
      <xdr:rowOff>155835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50362"/>
          <a:ext cx="889000" cy="4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155835</xdr:rowOff>
    </xdr:from>
    <xdr:to>
      <xdr:col>76</xdr:col>
      <xdr:colOff>114300</xdr:colOff>
      <xdr:row>38</xdr:row>
      <xdr:rowOff>24638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99485"/>
          <a:ext cx="8890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29020</xdr:rowOff>
    </xdr:from>
    <xdr:to>
      <xdr:col>71</xdr:col>
      <xdr:colOff>177800</xdr:colOff>
      <xdr:row>38</xdr:row>
      <xdr:rowOff>24638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686870"/>
          <a:ext cx="889000" cy="8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41942</xdr:rowOff>
    </xdr:from>
    <xdr:to>
      <xdr:col>85</xdr:col>
      <xdr:colOff>177800</xdr:colOff>
      <xdr:row>32</xdr:row>
      <xdr:rowOff>143542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64819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170262</xdr:rowOff>
    </xdr:from>
    <xdr:to>
      <xdr:col>81</xdr:col>
      <xdr:colOff>101600</xdr:colOff>
      <xdr:row>35</xdr:row>
      <xdr:rowOff>100412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116939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105035</xdr:rowOff>
    </xdr:from>
    <xdr:to>
      <xdr:col>76</xdr:col>
      <xdr:colOff>165100</xdr:colOff>
      <xdr:row>38</xdr:row>
      <xdr:rowOff>35185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26312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145288</xdr:rowOff>
    </xdr:from>
    <xdr:to>
      <xdr:col>72</xdr:col>
      <xdr:colOff>38100</xdr:colOff>
      <xdr:row>38</xdr:row>
      <xdr:rowOff>75438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66565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149670</xdr:rowOff>
    </xdr:from>
    <xdr:to>
      <xdr:col>67</xdr:col>
      <xdr:colOff>101600</xdr:colOff>
      <xdr:row>33</xdr:row>
      <xdr:rowOff>79820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6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96347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4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170410</xdr:rowOff>
    </xdr:from>
    <xdr:to>
      <xdr:col>85</xdr:col>
      <xdr:colOff>127000</xdr:colOff>
      <xdr:row>56</xdr:row>
      <xdr:rowOff>75043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00160"/>
          <a:ext cx="838200" cy="7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52576</xdr:rowOff>
    </xdr:from>
    <xdr:to>
      <xdr:col>81</xdr:col>
      <xdr:colOff>50800</xdr:colOff>
      <xdr:row>56</xdr:row>
      <xdr:rowOff>75043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53776"/>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168824</xdr:rowOff>
    </xdr:from>
    <xdr:to>
      <xdr:col>76</xdr:col>
      <xdr:colOff>114300</xdr:colOff>
      <xdr:row>56</xdr:row>
      <xdr:rowOff>52576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598574"/>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32876</xdr:rowOff>
    </xdr:from>
    <xdr:to>
      <xdr:col>71</xdr:col>
      <xdr:colOff>177800</xdr:colOff>
      <xdr:row>55</xdr:row>
      <xdr:rowOff>168824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62626"/>
          <a:ext cx="889000" cy="1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119610</xdr:rowOff>
    </xdr:from>
    <xdr:to>
      <xdr:col>85</xdr:col>
      <xdr:colOff>177800</xdr:colOff>
      <xdr:row>56</xdr:row>
      <xdr:rowOff>49760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142487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0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24243</xdr:rowOff>
    </xdr:from>
    <xdr:to>
      <xdr:col>81</xdr:col>
      <xdr:colOff>101600</xdr:colOff>
      <xdr:row>56</xdr:row>
      <xdr:rowOff>125843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142370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1776</xdr:rowOff>
    </xdr:from>
    <xdr:to>
      <xdr:col>76</xdr:col>
      <xdr:colOff>165100</xdr:colOff>
      <xdr:row>56</xdr:row>
      <xdr:rowOff>103376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119903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118024</xdr:rowOff>
    </xdr:from>
    <xdr:to>
      <xdr:col>72</xdr:col>
      <xdr:colOff>38100</xdr:colOff>
      <xdr:row>56</xdr:row>
      <xdr:rowOff>48174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64701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2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153526</xdr:rowOff>
    </xdr:from>
    <xdr:to>
      <xdr:col>67</xdr:col>
      <xdr:colOff>101600</xdr:colOff>
      <xdr:row>55</xdr:row>
      <xdr:rowOff>83676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100203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18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153490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551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153490</xdr:rowOff>
    </xdr:from>
    <xdr:to>
      <xdr:col>76</xdr:col>
      <xdr:colOff>114300</xdr:colOff>
      <xdr:row>78</xdr:row>
      <xdr:rowOff>4003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5514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4003</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77103"/>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102690</xdr:rowOff>
    </xdr:from>
    <xdr:to>
      <xdr:col>76</xdr:col>
      <xdr:colOff>165100</xdr:colOff>
      <xdr:row>78</xdr:row>
      <xdr:rowOff>32840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23967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124653</xdr:rowOff>
    </xdr:from>
    <xdr:to>
      <xdr:col>72</xdr:col>
      <xdr:colOff>38100</xdr:colOff>
      <xdr:row>78</xdr:row>
      <xdr:rowOff>54803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45930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159561</xdr:rowOff>
    </xdr:from>
    <xdr:to>
      <xdr:col>85</xdr:col>
      <xdr:colOff>127000</xdr:colOff>
      <xdr:row>97</xdr:row>
      <xdr:rowOff>110722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18761"/>
          <a:ext cx="8382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159561</xdr:rowOff>
    </xdr:from>
    <xdr:to>
      <xdr:col>81</xdr:col>
      <xdr:colOff>50800</xdr:colOff>
      <xdr:row>97</xdr:row>
      <xdr:rowOff>12694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18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12694</xdr:rowOff>
    </xdr:from>
    <xdr:to>
      <xdr:col>76</xdr:col>
      <xdr:colOff>114300</xdr:colOff>
      <xdr:row>97</xdr:row>
      <xdr:rowOff>43588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43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43588</xdr:rowOff>
    </xdr:from>
    <xdr:to>
      <xdr:col>71</xdr:col>
      <xdr:colOff>177800</xdr:colOff>
      <xdr:row>97</xdr:row>
      <xdr:rowOff>116342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74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59922</xdr:rowOff>
    </xdr:from>
    <xdr:to>
      <xdr:col>85</xdr:col>
      <xdr:colOff>177800</xdr:colOff>
      <xdr:row>97</xdr:row>
      <xdr:rowOff>161522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38349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108761</xdr:rowOff>
    </xdr:from>
    <xdr:to>
      <xdr:col>81</xdr:col>
      <xdr:colOff>101600</xdr:colOff>
      <xdr:row>97</xdr:row>
      <xdr:rowOff>38911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30038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133344</xdr:rowOff>
    </xdr:from>
    <xdr:to>
      <xdr:col>76</xdr:col>
      <xdr:colOff>165100</xdr:colOff>
      <xdr:row>97</xdr:row>
      <xdr:rowOff>63494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54621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164238</xdr:rowOff>
    </xdr:from>
    <xdr:to>
      <xdr:col>72</xdr:col>
      <xdr:colOff>38100</xdr:colOff>
      <xdr:row>97</xdr:row>
      <xdr:rowOff>94388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85515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65542</xdr:rowOff>
    </xdr:from>
    <xdr:to>
      <xdr:col>67</xdr:col>
      <xdr:colOff>101600</xdr:colOff>
      <xdr:row>97</xdr:row>
      <xdr:rowOff>167142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158269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・民生費は、</a:t>
          </a:r>
          <a:r>
            <a:rPr kumimoji="1" lang="ja-JP" altLang="en-US" sz="1100" b="0" i="0" baseline="0">
              <a:solidFill>
                <a:schemeClr val="dk1"/>
              </a:solidFill>
              <a:effectLst/>
              <a:latin typeface="+mn-lt"/>
              <a:ea typeface="+mn-ea"/>
              <a:cs typeface="+mn-cs"/>
            </a:rPr>
            <a:t>前年度から４４</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０</a:t>
          </a:r>
          <a:r>
            <a:rPr kumimoji="1" lang="ja-JP" altLang="en-US" sz="1100" b="0" i="0" baseline="0">
              <a:solidFill>
                <a:schemeClr val="dk1"/>
              </a:solidFill>
              <a:effectLst/>
              <a:latin typeface="+mn-lt"/>
              <a:ea typeface="+mn-ea"/>
              <a:cs typeface="+mn-cs"/>
            </a:rPr>
            <a:t>７６</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減少している</a:t>
          </a:r>
          <a:r>
            <a:rPr kumimoji="1" lang="ja-JP" altLang="ja-JP" sz="1100" b="0" i="0" baseline="0">
              <a:solidFill>
                <a:schemeClr val="dk1"/>
              </a:solidFill>
              <a:effectLst/>
              <a:latin typeface="+mn-lt"/>
              <a:ea typeface="+mn-ea"/>
              <a:cs typeface="+mn-cs"/>
            </a:rPr>
            <a:t>。これは、保健福祉センターの大規模改修やデイサービスセンターの設備更新</a:t>
          </a:r>
          <a:r>
            <a:rPr kumimoji="1" lang="ja-JP" altLang="en-US" sz="1100" b="0" i="0" baseline="0">
              <a:solidFill>
                <a:schemeClr val="dk1"/>
              </a:solidFill>
              <a:effectLst/>
              <a:latin typeface="+mn-lt"/>
              <a:ea typeface="+mn-ea"/>
              <a:cs typeface="+mn-cs"/>
            </a:rPr>
            <a:t>が完了した</a:t>
          </a:r>
          <a:r>
            <a:rPr kumimoji="1" lang="ja-JP" altLang="ja-JP" sz="1100" b="0" i="0" baseline="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農林水産</a:t>
          </a:r>
          <a:r>
            <a:rPr kumimoji="1" lang="ja-JP" altLang="ja-JP" sz="1100" b="0" i="0" baseline="0">
              <a:solidFill>
                <a:schemeClr val="dk1"/>
              </a:solidFill>
              <a:effectLst/>
              <a:latin typeface="+mn-lt"/>
              <a:ea typeface="+mn-ea"/>
              <a:cs typeface="+mn-cs"/>
            </a:rPr>
            <a:t>費では、前年</a:t>
          </a:r>
          <a:r>
            <a:rPr kumimoji="1" lang="ja-JP" altLang="en-US" sz="1100" b="0" i="0" baseline="0">
              <a:solidFill>
                <a:schemeClr val="dk1"/>
              </a:solidFill>
              <a:effectLst/>
              <a:latin typeface="+mn-lt"/>
              <a:ea typeface="+mn-ea"/>
              <a:cs typeface="+mn-cs"/>
            </a:rPr>
            <a:t>度から１７，４５０</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増加しており</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農業研修施設</a:t>
          </a:r>
          <a:r>
            <a:rPr kumimoji="1" lang="ja-JP" altLang="ja-JP" sz="1100" b="0" i="0" baseline="0">
              <a:solidFill>
                <a:schemeClr val="dk1"/>
              </a:solidFill>
              <a:effectLst/>
              <a:latin typeface="+mn-lt"/>
              <a:ea typeface="+mn-ea"/>
              <a:cs typeface="+mn-cs"/>
            </a:rPr>
            <a:t>等</a:t>
          </a:r>
          <a:r>
            <a:rPr kumimoji="1" lang="ja-JP" altLang="en-US" sz="1100" b="0" i="0" baseline="0">
              <a:solidFill>
                <a:schemeClr val="dk1"/>
              </a:solidFill>
              <a:effectLst/>
              <a:latin typeface="+mn-lt"/>
              <a:ea typeface="+mn-ea"/>
              <a:cs typeface="+mn-cs"/>
            </a:rPr>
            <a:t>の整備</a:t>
          </a:r>
          <a:r>
            <a:rPr kumimoji="1" lang="ja-JP" altLang="ja-JP" sz="1100" b="0" i="0" baseline="0">
              <a:solidFill>
                <a:schemeClr val="dk1"/>
              </a:solidFill>
              <a:effectLst/>
              <a:latin typeface="+mn-lt"/>
              <a:ea typeface="+mn-ea"/>
              <a:cs typeface="+mn-cs"/>
            </a:rPr>
            <a:t>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・消防費では、前年度</a:t>
          </a:r>
          <a:r>
            <a:rPr kumimoji="1" lang="ja-JP" altLang="en-US" sz="1100" b="0" i="0" baseline="0">
              <a:solidFill>
                <a:schemeClr val="dk1"/>
              </a:solidFill>
              <a:effectLst/>
              <a:latin typeface="+mn-lt"/>
              <a:ea typeface="+mn-ea"/>
              <a:cs typeface="+mn-cs"/>
            </a:rPr>
            <a:t>から２４</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７</a:t>
          </a:r>
          <a:r>
            <a:rPr kumimoji="1" lang="ja-JP" altLang="en-US" sz="1100" b="0" i="0" baseline="0">
              <a:solidFill>
                <a:schemeClr val="dk1"/>
              </a:solidFill>
              <a:effectLst/>
              <a:latin typeface="+mn-lt"/>
              <a:ea typeface="+mn-ea"/>
              <a:cs typeface="+mn-cs"/>
            </a:rPr>
            <a:t>３６</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が、これは原子力災害に備えた要配慮者等屋内退避施設の整備工事や、</a:t>
          </a:r>
          <a:r>
            <a:rPr kumimoji="1" lang="ja-JP" altLang="en-US" sz="1100" b="0" i="0" baseline="0">
              <a:solidFill>
                <a:schemeClr val="dk1"/>
              </a:solidFill>
              <a:effectLst/>
              <a:latin typeface="+mn-lt"/>
              <a:ea typeface="+mn-ea"/>
              <a:cs typeface="+mn-cs"/>
            </a:rPr>
            <a:t>洪水ハザードマップ作成、災害に強いまちづくり基金の積立</a:t>
          </a:r>
          <a:r>
            <a:rPr kumimoji="1" lang="ja-JP" altLang="ja-JP" sz="1100" b="0" i="0" baseline="0">
              <a:solidFill>
                <a:schemeClr val="dk1"/>
              </a:solidFill>
              <a:effectLst/>
              <a:latin typeface="+mn-lt"/>
              <a:ea typeface="+mn-ea"/>
              <a:cs typeface="+mn-cs"/>
            </a:rPr>
            <a:t>等を行ったためである。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・全体的に類似団体平均よりも高い数値にあるため、今後は、公共施設等総合管理計画に基づく施設の統廃合や、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200,700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233,000</a:t>
          </a:r>
          <a:r>
            <a:rPr lang="ja-JP" altLang="ja-JP" sz="1100" b="0" i="0" baseline="0">
              <a:solidFill>
                <a:schemeClr val="dk1"/>
              </a:solidFill>
              <a:effectLst/>
              <a:latin typeface="+mn-lt"/>
              <a:ea typeface="+mn-ea"/>
              <a:cs typeface="+mn-cs"/>
            </a:rPr>
            <a:t>千円の積立を行っている。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397,000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605,000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年度以降は黒字で推移している。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・全ての会計において黒字となっており、赤字額はない。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・近年は標準財政規模に対してほぼ同じ水準の黒字幅で堅調に推移している。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年度からスタートした住宅団地</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特別会計が合計値を押し上げてい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が、住宅分譲地の資産増によるもので、分譲がすべて完了すれば本特会自体廃止される予定である。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・一般会計からの繰出等の状況については今後も注視する必要がある。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・今後も財源の確保と適正な予算執行に努めていく。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11863394</v>
      </c>
      <c r="BO4" s="464"/>
      <c r="BP4" s="464"/>
      <c r="BQ4" s="464"/>
      <c r="BR4" s="464"/>
      <c r="BS4" s="464"/>
      <c r="BT4" s="464"/>
      <c r="BU4" s="465"/>
      <c r="BV4" s="463">
        <v>10188560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14.2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11122439</v>
      </c>
      <c r="BO5" s="469"/>
      <c r="BP5" s="469"/>
      <c r="BQ5" s="469"/>
      <c r="BR5" s="469"/>
      <c r="BS5" s="469"/>
      <c r="BT5" s="469"/>
      <c r="BU5" s="470"/>
      <c r="BV5" s="468">
        <v>9415838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93.2</v>
      </c>
      <c r="CU5" s="439"/>
      <c r="CV5" s="439"/>
      <c r="CW5" s="439"/>
      <c r="CX5" s="439"/>
      <c r="CY5" s="439"/>
      <c r="CZ5" s="439"/>
      <c r="DA5" s="440"/>
      <c r="DB5" s="438">
        <v>92.7</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740955</v>
      </c>
      <c r="BO6" s="469"/>
      <c r="BP6" s="469"/>
      <c r="BQ6" s="469"/>
      <c r="BR6" s="469"/>
      <c r="BS6" s="469"/>
      <c r="BT6" s="469"/>
      <c r="BU6" s="470"/>
      <c r="BV6" s="468">
        <v>772722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99.3</v>
      </c>
      <c r="CU6" s="622"/>
      <c r="CV6" s="622"/>
      <c r="CW6" s="622"/>
      <c r="CX6" s="622"/>
      <c r="CY6" s="622"/>
      <c r="CZ6" s="622"/>
      <c r="DA6" s="623"/>
      <c r="DB6" s="621">
        <v>98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136442</v>
      </c>
      <c r="BO7" s="469"/>
      <c r="BP7" s="469"/>
      <c r="BQ7" s="469"/>
      <c r="BR7" s="469"/>
      <c r="BS7" s="469"/>
      <c r="BT7" s="469"/>
      <c r="BU7" s="470"/>
      <c r="BV7" s="468">
        <v>231033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4027631</v>
      </c>
      <c r="CU7" s="469"/>
      <c r="CV7" s="469"/>
      <c r="CW7" s="469"/>
      <c r="CX7" s="469"/>
      <c r="CY7" s="469"/>
      <c r="CZ7" s="469"/>
      <c r="DA7" s="470"/>
      <c r="DB7" s="468">
        <v>3825828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604513</v>
      </c>
      <c r="BO8" s="469"/>
      <c r="BP8" s="469"/>
      <c r="BQ8" s="469"/>
      <c r="BR8" s="469"/>
      <c r="BS8" s="469"/>
      <c r="BT8" s="469"/>
      <c r="BU8" s="470"/>
      <c r="BV8" s="468">
        <v>541689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0.76</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9179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62824</v>
      </c>
      <c r="BO9" s="469"/>
      <c r="BP9" s="469"/>
      <c r="BQ9" s="469"/>
      <c r="BR9" s="469"/>
      <c r="BS9" s="469"/>
      <c r="BT9" s="469"/>
      <c r="BU9" s="470"/>
      <c r="BV9" s="468">
        <v>19417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5.5</v>
      </c>
      <c r="CU9" s="439"/>
      <c r="CV9" s="439"/>
      <c r="CW9" s="439"/>
      <c r="CX9" s="439"/>
      <c r="CY9" s="439"/>
      <c r="CZ9" s="439"/>
      <c r="DA9" s="440"/>
      <c r="DB9" s="438">
        <v>6.2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9914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12300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9282</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9193</v>
      </c>
      <c r="S13" s="572"/>
      <c r="T13" s="572"/>
      <c r="U13" s="572"/>
      <c r="V13" s="573"/>
      <c r="W13" s="559" t="s">
        <v>141</v>
      </c>
      <c r="X13" s="481"/>
      <c r="Y13" s="481"/>
      <c r="Z13" s="481"/>
      <c r="AA13" s="481"/>
      <c r="AB13" s="482"/>
      <c r="AC13" s="444">
        <v>370</v>
      </c>
      <c r="AD13" s="445"/>
      <c r="AE13" s="445"/>
      <c r="AF13" s="445"/>
      <c r="AG13" s="446"/>
      <c r="AH13" s="444">
        <v>465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75124</v>
      </c>
      <c r="BO13" s="469"/>
      <c r="BP13" s="469"/>
      <c r="BQ13" s="469"/>
      <c r="BR13" s="469"/>
      <c r="BS13" s="469"/>
      <c r="BT13" s="469"/>
      <c r="BU13" s="470"/>
      <c r="BV13" s="468">
        <v>19417</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9346</v>
      </c>
      <c r="S14" s="572"/>
      <c r="T14" s="572"/>
      <c r="U14" s="572"/>
      <c r="V14" s="573"/>
      <c r="W14" s="574"/>
      <c r="X14" s="484"/>
      <c r="Y14" s="484"/>
      <c r="Z14" s="484"/>
      <c r="AA14" s="484"/>
      <c r="AB14" s="485"/>
      <c r="AC14" s="564">
        <v>7</v>
      </c>
      <c r="AD14" s="565"/>
      <c r="AE14" s="565"/>
      <c r="AF14" s="565"/>
      <c r="AG14" s="566"/>
      <c r="AH14" s="564">
        <v>8.5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92</v>
      </c>
      <c r="CU14" s="576"/>
      <c r="CV14" s="576"/>
      <c r="CW14" s="576"/>
      <c r="CX14" s="576"/>
      <c r="CY14" s="576"/>
      <c r="CZ14" s="576"/>
      <c r="DA14" s="577"/>
      <c r="DB14" s="575">
        <v>74.400000000000006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9283</v>
      </c>
      <c r="S15" s="572"/>
      <c r="T15" s="572"/>
      <c r="U15" s="572"/>
      <c r="V15" s="573"/>
      <c r="W15" s="559" t="s">
        <v>148</v>
      </c>
      <c r="X15" s="481"/>
      <c r="Y15" s="481"/>
      <c r="Z15" s="481"/>
      <c r="AA15" s="481"/>
      <c r="AB15" s="482"/>
      <c r="AC15" s="444">
        <v>1161</v>
      </c>
      <c r="AD15" s="445"/>
      <c r="AE15" s="445"/>
      <c r="AF15" s="445"/>
      <c r="AG15" s="446"/>
      <c r="AH15" s="444">
        <v>1247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2251223</v>
      </c>
      <c r="BO15" s="464"/>
      <c r="BP15" s="464"/>
      <c r="BQ15" s="464"/>
      <c r="BR15" s="464"/>
      <c r="BS15" s="464"/>
      <c r="BT15" s="464"/>
      <c r="BU15" s="465"/>
      <c r="BV15" s="463">
        <v>2190154</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v>
      </c>
      <c r="AD16" s="565"/>
      <c r="AE16" s="565"/>
      <c r="AF16" s="565"/>
      <c r="AG16" s="566"/>
      <c r="AH16" s="564">
        <v>22.9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3119092</v>
      </c>
      <c r="BO16" s="469"/>
      <c r="BP16" s="469"/>
      <c r="BQ16" s="469"/>
      <c r="BR16" s="469"/>
      <c r="BS16" s="469"/>
      <c r="BT16" s="469"/>
      <c r="BU16" s="470"/>
      <c r="BV16" s="468">
        <v>2953612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3750</v>
      </c>
      <c r="AD17" s="445"/>
      <c r="AE17" s="445"/>
      <c r="AF17" s="445"/>
      <c r="AG17" s="446"/>
      <c r="AH17" s="444">
        <v>3729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2915753</v>
      </c>
      <c r="BO17" s="469"/>
      <c r="BP17" s="469"/>
      <c r="BQ17" s="469"/>
      <c r="BR17" s="469"/>
      <c r="BS17" s="469"/>
      <c r="BT17" s="469"/>
      <c r="BU17" s="470"/>
      <c r="BV17" s="468">
        <v>2844284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152.35</v>
      </c>
      <c r="M18" s="533"/>
      <c r="N18" s="533"/>
      <c r="O18" s="533"/>
      <c r="P18" s="533"/>
      <c r="Q18" s="533"/>
      <c r="R18" s="534"/>
      <c r="S18" s="534"/>
      <c r="T18" s="534"/>
      <c r="U18" s="534"/>
      <c r="V18" s="535"/>
      <c r="W18" s="549"/>
      <c r="X18" s="550"/>
      <c r="Y18" s="550"/>
      <c r="Z18" s="550"/>
      <c r="AA18" s="550"/>
      <c r="AB18" s="560"/>
      <c r="AC18" s="432">
        <v>71</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3983351</v>
      </c>
      <c r="BO18" s="469"/>
      <c r="BP18" s="469"/>
      <c r="BQ18" s="469"/>
      <c r="BR18" s="469"/>
      <c r="BS18" s="469"/>
      <c r="BT18" s="469"/>
      <c r="BU18" s="470"/>
      <c r="BV18" s="468">
        <v>3806998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7185660</v>
      </c>
      <c r="BO19" s="469"/>
      <c r="BP19" s="469"/>
      <c r="BQ19" s="469"/>
      <c r="BR19" s="469"/>
      <c r="BS19" s="469"/>
      <c r="BT19" s="469"/>
      <c r="BU19" s="470"/>
      <c r="BV19" s="468">
        <v>6824399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3745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6132393</v>
      </c>
      <c r="BO23" s="469"/>
      <c r="BP23" s="469"/>
      <c r="BQ23" s="469"/>
      <c r="BR23" s="469"/>
      <c r="BS23" s="469"/>
      <c r="BT23" s="469"/>
      <c r="BU23" s="470"/>
      <c r="BV23" s="468">
        <v>5332249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8500</v>
      </c>
      <c r="R24" s="445"/>
      <c r="S24" s="445"/>
      <c r="T24" s="445"/>
      <c r="U24" s="445"/>
      <c r="V24" s="446"/>
      <c r="W24" s="510"/>
      <c r="X24" s="501"/>
      <c r="Y24" s="502"/>
      <c r="Z24" s="441" t="s">
        <v>172</v>
      </c>
      <c r="AA24" s="442"/>
      <c r="AB24" s="442"/>
      <c r="AC24" s="442"/>
      <c r="AD24" s="442"/>
      <c r="AE24" s="442"/>
      <c r="AF24" s="442"/>
      <c r="AG24" s="443"/>
      <c r="AH24" s="444">
        <v>164</v>
      </c>
      <c r="AI24" s="445"/>
      <c r="AJ24" s="445"/>
      <c r="AK24" s="445"/>
      <c r="AL24" s="446"/>
      <c r="AM24" s="444">
        <v>477076</v>
      </c>
      <c r="AN24" s="445"/>
      <c r="AO24" s="445"/>
      <c r="AP24" s="445"/>
      <c r="AQ24" s="445"/>
      <c r="AR24" s="446"/>
      <c r="AS24" s="444">
        <v>2909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4585608</v>
      </c>
      <c r="BO24" s="469"/>
      <c r="BP24" s="469"/>
      <c r="BQ24" s="469"/>
      <c r="BR24" s="469"/>
      <c r="BS24" s="469"/>
      <c r="BT24" s="469"/>
      <c r="BU24" s="470"/>
      <c r="BV24" s="468">
        <v>4232476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6700</v>
      </c>
      <c r="R25" s="445"/>
      <c r="S25" s="445"/>
      <c r="T25" s="445"/>
      <c r="U25" s="445"/>
      <c r="V25" s="446"/>
      <c r="W25" s="510"/>
      <c r="X25" s="501"/>
      <c r="Y25" s="502"/>
      <c r="Z25" s="441" t="s">
        <v>175</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2179024</v>
      </c>
      <c r="BO25" s="464"/>
      <c r="BP25" s="464"/>
      <c r="BQ25" s="464"/>
      <c r="BR25" s="464"/>
      <c r="BS25" s="464"/>
      <c r="BT25" s="464"/>
      <c r="BU25" s="465"/>
      <c r="BV25" s="463">
        <v>2165513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7</v>
      </c>
      <c r="AI26" s="445"/>
      <c r="AJ26" s="445"/>
      <c r="AK26" s="445"/>
      <c r="AL26" s="446"/>
      <c r="AM26" s="444">
        <v>18032</v>
      </c>
      <c r="AN26" s="445"/>
      <c r="AO26" s="445"/>
      <c r="AP26" s="445"/>
      <c r="AQ26" s="445"/>
      <c r="AR26" s="446"/>
      <c r="AS26" s="444">
        <v>2576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3000</v>
      </c>
      <c r="R27" s="445"/>
      <c r="S27" s="445"/>
      <c r="T27" s="445"/>
      <c r="U27" s="445"/>
      <c r="V27" s="446"/>
      <c r="W27" s="510"/>
      <c r="X27" s="501"/>
      <c r="Y27" s="502"/>
      <c r="Z27" s="441" t="s">
        <v>181</v>
      </c>
      <c r="AA27" s="442"/>
      <c r="AB27" s="442"/>
      <c r="AC27" s="442"/>
      <c r="AD27" s="442"/>
      <c r="AE27" s="442"/>
      <c r="AF27" s="442"/>
      <c r="AG27" s="443"/>
      <c r="AH27" s="444" t="s">
        <v>130</v>
      </c>
      <c r="AI27" s="445"/>
      <c r="AJ27" s="445"/>
      <c r="AK27" s="445"/>
      <c r="AL27" s="446"/>
      <c r="AM27" s="444" t="s">
        <v>130</v>
      </c>
      <c r="AN27" s="445"/>
      <c r="AO27" s="445"/>
      <c r="AP27" s="445"/>
      <c r="AQ27" s="445"/>
      <c r="AR27" s="446"/>
      <c r="AS27" s="444" t="s">
        <v>130</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126400</v>
      </c>
      <c r="BO27" s="472"/>
      <c r="BP27" s="472"/>
      <c r="BQ27" s="472"/>
      <c r="BR27" s="472"/>
      <c r="BS27" s="472"/>
      <c r="BT27" s="472"/>
      <c r="BU27" s="473"/>
      <c r="BV27" s="471">
        <v>126400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2450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139</v>
      </c>
      <c r="AN28" s="445"/>
      <c r="AO28" s="445"/>
      <c r="AP28" s="445"/>
      <c r="AQ28" s="445"/>
      <c r="AR28" s="446"/>
      <c r="AS28" s="444" t="s">
        <v>139</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1160152</v>
      </c>
      <c r="BO28" s="464"/>
      <c r="BP28" s="464"/>
      <c r="BQ28" s="464"/>
      <c r="BR28" s="464"/>
      <c r="BS28" s="464"/>
      <c r="BT28" s="464"/>
      <c r="BU28" s="465"/>
      <c r="BV28" s="463">
        <v>1160152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12</v>
      </c>
      <c r="M29" s="445"/>
      <c r="N29" s="445"/>
      <c r="O29" s="445"/>
      <c r="P29" s="446"/>
      <c r="Q29" s="444">
        <v>2350</v>
      </c>
      <c r="R29" s="445"/>
      <c r="S29" s="445"/>
      <c r="T29" s="445"/>
      <c r="U29" s="445"/>
      <c r="V29" s="446"/>
      <c r="W29" s="511"/>
      <c r="X29" s="512"/>
      <c r="Y29" s="513"/>
      <c r="Z29" s="441" t="s">
        <v>187</v>
      </c>
      <c r="AA29" s="442"/>
      <c r="AB29" s="442"/>
      <c r="AC29" s="442"/>
      <c r="AD29" s="442"/>
      <c r="AE29" s="442"/>
      <c r="AF29" s="442"/>
      <c r="AG29" s="443"/>
      <c r="AH29" s="444">
        <v>164</v>
      </c>
      <c r="AI29" s="445"/>
      <c r="AJ29" s="445"/>
      <c r="AK29" s="445"/>
      <c r="AL29" s="446"/>
      <c r="AM29" s="444">
        <v>477076</v>
      </c>
      <c r="AN29" s="445"/>
      <c r="AO29" s="445"/>
      <c r="AP29" s="445"/>
      <c r="AQ29" s="445"/>
      <c r="AR29" s="446"/>
      <c r="AS29" s="444">
        <v>2909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54432</v>
      </c>
      <c r="BO29" s="469"/>
      <c r="BP29" s="469"/>
      <c r="BQ29" s="469"/>
      <c r="BR29" s="469"/>
      <c r="BS29" s="469"/>
      <c r="BT29" s="469"/>
      <c r="BU29" s="470"/>
      <c r="BV29" s="468">
        <v>54422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3102046</v>
      </c>
      <c r="BO30" s="472"/>
      <c r="BP30" s="472"/>
      <c r="BQ30" s="472"/>
      <c r="BR30" s="472"/>
      <c r="BS30" s="472"/>
      <c r="BT30" s="472"/>
      <c r="BU30" s="473"/>
      <c r="BV30" s="471">
        <v>2706044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上水道事業会計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公立小浜病院組合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(株)レインボーライン</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集落排水処理事業特別会計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敦賀美方消防組合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道路用地取得事業特別会計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介護保険事業特別会計（介護保険事業勘定）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公共下水道事業特別会計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美浜・三方環境衛生組合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介護保険事業特別会計（介護サービス事業勘定）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IF('各会計、関係団体の財政状況及び健全化判断比率'!B36="","",'各会計、関係団体の財政状況及び健全化判断比率'!B36)</f>
        <v>産業団地事業特別会計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嶺南広域行政組合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13</v>
      </c>
      <c r="BF38" s="427"/>
      <c r="BG38" s="426" t="str">
        <f>IF('各会計、関係団体の財政状況及び健全化判断比率'!B37="","",'各会計、関係団体の財政状況及び健全化判断比率'!B37)</f>
        <v>住宅団地事業特別会計</v>
      </c>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福井県後期高齢者医療広域連合（一般会計）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福井県後期高齢者医療広域連合（特別会計）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福井県市町総合事務組合（一般会計）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福井県市町総合事務組合（特別会計）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福井県自治会館組合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AK15O7fDlUmF1++mDdoV9p3aYF9CQYfeMKGryJKiF9qG6jZ+mKQ9cgWVg/L+Y3POQC1CjsESawtSefsBDLRmaw==" saltValue="UunbTKJYErGAx2H7v1Ka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50" t="s">
        <v>574</v>
      </c>
      <c r="D34" s="1250"/>
      <c r="E34" s="1251"/>
      <c r="F34" s="32">
        <v>10.38</v>
      </c>
      <c r="G34" s="33">
        <v>11.98</v>
      </c>
      <c r="H34" s="33">
        <v>12.03</v>
      </c>
      <c r="I34" s="33">
        <v>13.63</v>
      </c>
      <c r="J34" s="34">
        <v>14.55</v>
      </c>
      <c r="K34" s="22"/>
      <c r="L34" s="22"/>
      <c r="M34" s="22"/>
      <c r="N34" s="22"/>
      <c r="O34" s="22"/>
      <c r="P34" s="22"/>
    </row>
    <row r="35" spans="1:16" ht="39" customHeight="1" x14ac:dyDescent="0.2">
      <c r="A35" s="22"/>
      <c r="B35" s="35"/>
      <c r="C35" s="1244" t="s">
        <v>575</v>
      </c>
      <c r="D35" s="1245"/>
      <c r="E35" s="1246"/>
      <c r="F35" s="36">
        <v>11.15</v>
      </c>
      <c r="G35" s="37">
        <v>11.39</v>
      </c>
      <c r="H35" s="37">
        <v>11.92</v>
      </c>
      <c r="I35" s="37">
        <v>12.44</v>
      </c>
      <c r="J35" s="38">
        <v>12.2</v>
      </c>
      <c r="K35" s="22"/>
      <c r="L35" s="22"/>
      <c r="M35" s="22"/>
      <c r="N35" s="22"/>
      <c r="O35" s="22"/>
      <c r="P35" s="22"/>
    </row>
    <row r="36" spans="1:16" ht="39" customHeight="1" x14ac:dyDescent="0.2">
      <c r="A36" s="22"/>
      <c r="B36" s="35"/>
      <c r="C36" s="1244" t="s">
        <v>576</v>
      </c>
      <c r="D36" s="1245"/>
      <c r="E36" s="1246"/>
      <c r="F36" s="36">
        <v>7.15</v>
      </c>
      <c r="G36" s="37">
        <v>5.51</v>
      </c>
      <c r="H36" s="37">
        <v>4.32</v>
      </c>
      <c r="I36" s="37">
        <v>4.22</v>
      </c>
      <c r="J36" s="38">
        <v>3.6</v>
      </c>
      <c r="K36" s="22"/>
      <c r="L36" s="22"/>
      <c r="M36" s="22"/>
      <c r="N36" s="22"/>
      <c r="O36" s="22"/>
      <c r="P36" s="22"/>
    </row>
    <row r="37" spans="1:16" ht="39" customHeight="1" x14ac:dyDescent="0.2">
      <c r="A37" s="22"/>
      <c r="B37" s="35"/>
      <c r="C37" s="1244" t="s">
        <v>577</v>
      </c>
      <c r="D37" s="1245"/>
      <c r="E37" s="1246"/>
      <c r="F37" s="36">
        <v>1.1399999999999999</v>
      </c>
      <c r="G37" s="37">
        <v>1.65</v>
      </c>
      <c r="H37" s="37">
        <v>2.0499999999999998</v>
      </c>
      <c r="I37" s="37">
        <v>2.93</v>
      </c>
      <c r="J37" s="38">
        <v>2.83</v>
      </c>
      <c r="K37" s="22"/>
      <c r="L37" s="22"/>
      <c r="M37" s="22"/>
      <c r="N37" s="22"/>
      <c r="O37" s="22"/>
      <c r="P37" s="22"/>
    </row>
    <row r="38" spans="1:16" ht="39" customHeight="1" x14ac:dyDescent="0.2">
      <c r="A38" s="22"/>
      <c r="B38" s="35"/>
      <c r="C38" s="1244" t="s">
        <v>578</v>
      </c>
      <c r="D38" s="1245"/>
      <c r="E38" s="1246"/>
      <c r="F38" s="36">
        <v>1.81</v>
      </c>
      <c r="G38" s="37">
        <v>2.29</v>
      </c>
      <c r="H38" s="37">
        <v>2.92</v>
      </c>
      <c r="I38" s="37">
        <v>3.03</v>
      </c>
      <c r="J38" s="38">
        <v>2.5</v>
      </c>
      <c r="K38" s="22"/>
      <c r="L38" s="22"/>
      <c r="M38" s="22"/>
      <c r="N38" s="22"/>
      <c r="O38" s="22"/>
      <c r="P38" s="22"/>
    </row>
    <row r="39" spans="1:16" ht="39" customHeight="1" x14ac:dyDescent="0.2">
      <c r="A39" s="22"/>
      <c r="B39" s="35"/>
      <c r="C39" s="1244" t="s">
        <v>579</v>
      </c>
      <c r="D39" s="1245"/>
      <c r="E39" s="1246"/>
      <c r="F39" s="36">
        <v>0</v>
      </c>
      <c r="G39" s="37">
        <v>2.09</v>
      </c>
      <c r="H39" s="37">
        <v>2.04</v>
      </c>
      <c r="I39" s="37">
        <v>2.0499999999999998</v>
      </c>
      <c r="J39" s="38">
        <v>1.1200000000000001</v>
      </c>
      <c r="K39" s="22"/>
      <c r="L39" s="22"/>
      <c r="M39" s="22"/>
      <c r="N39" s="22"/>
      <c r="O39" s="22"/>
      <c r="P39" s="22"/>
    </row>
    <row r="40" spans="1:16" ht="39" customHeight="1" x14ac:dyDescent="0.2">
      <c r="A40" s="22"/>
      <c r="B40" s="35"/>
      <c r="C40" s="1244" t="s">
        <v>580</v>
      </c>
      <c r="D40" s="1245"/>
      <c r="E40" s="1246"/>
      <c r="F40" s="36">
        <v>0</v>
      </c>
      <c r="G40" s="37">
        <v>1.53</v>
      </c>
      <c r="H40" s="37">
        <v>1.57</v>
      </c>
      <c r="I40" s="37">
        <v>0.52</v>
      </c>
      <c r="J40" s="38">
        <v>0.45</v>
      </c>
      <c r="K40" s="22"/>
      <c r="L40" s="22"/>
      <c r="M40" s="22"/>
      <c r="N40" s="22"/>
      <c r="O40" s="22"/>
      <c r="P40" s="22"/>
    </row>
    <row r="41" spans="1:16" ht="39" customHeight="1" x14ac:dyDescent="0.2">
      <c r="A41" s="22"/>
      <c r="B41" s="35"/>
      <c r="C41" s="1244" t="s">
        <v>581</v>
      </c>
      <c r="D41" s="1245"/>
      <c r="E41" s="1246"/>
      <c r="F41" s="36">
        <v>0.26</v>
      </c>
      <c r="G41" s="37">
        <v>0.47</v>
      </c>
      <c r="H41" s="37">
        <v>0.4</v>
      </c>
      <c r="I41" s="37">
        <v>0.44</v>
      </c>
      <c r="J41" s="38">
        <v>0.42</v>
      </c>
      <c r="K41" s="22"/>
      <c r="L41" s="22"/>
      <c r="M41" s="22"/>
      <c r="N41" s="22"/>
      <c r="O41" s="22"/>
      <c r="P41" s="22"/>
    </row>
    <row r="42" spans="1:16" ht="39" customHeight="1" x14ac:dyDescent="0.2">
      <c r="A42" s="22"/>
      <c r="B42" s="39"/>
      <c r="C42" s="1244" t="s">
        <v>582</v>
      </c>
      <c r="D42" s="1245"/>
      <c r="E42" s="1246"/>
      <c r="F42" s="36" t="s">
        <v>528</v>
      </c>
      <c r="G42" s="37" t="s">
        <v>528</v>
      </c>
      <c r="H42" s="37" t="s">
        <v>528</v>
      </c>
      <c r="I42" s="37" t="s">
        <v>528</v>
      </c>
      <c r="J42" s="38" t="s">
        <v>528</v>
      </c>
      <c r="K42" s="22"/>
      <c r="L42" s="22"/>
      <c r="M42" s="22"/>
      <c r="N42" s="22"/>
      <c r="O42" s="22"/>
      <c r="P42" s="22"/>
    </row>
    <row r="43" spans="1:16" ht="39" customHeight="1" thickBot="1" x14ac:dyDescent="0.25">
      <c r="A43" s="22"/>
      <c r="B43" s="40"/>
      <c r="C43" s="1247" t="s">
        <v>583</v>
      </c>
      <c r="D43" s="1248"/>
      <c r="E43" s="1249"/>
      <c r="F43" s="41">
        <v>0.05</v>
      </c>
      <c r="G43" s="42">
        <v>7.0000000000000007E-2</v>
      </c>
      <c r="H43" s="42">
        <v>0.13</v>
      </c>
      <c r="I43" s="42">
        <v>0.02</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0Sexr82yrWtAe1ppLjZQYMT+yX0LNkoGoTK6RLWSHE0sth2qrMms9Ox+EziNYL8j01VFA3/ZWdKgv8fIAGgNw==" saltValue="Zl785psec9/cGwoWfwO2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419</v>
      </c>
      <c r="L45" s="60">
        <v>568</v>
      </c>
      <c r="M45" s="60">
        <v>625</v>
      </c>
      <c r="N45" s="60">
        <v>660</v>
      </c>
      <c r="O45" s="61">
        <v>394</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2">
      <c r="A47" s="48"/>
      <c r="B47" s="1272"/>
      <c r="C47" s="1273"/>
      <c r="D47" s="62"/>
      <c r="E47" s="1254" t="s">
        <v>13</v>
      </c>
      <c r="F47" s="1254"/>
      <c r="G47" s="1254"/>
      <c r="H47" s="1254"/>
      <c r="I47" s="1254"/>
      <c r="J47" s="1255"/>
      <c r="K47" s="63">
        <v>0</v>
      </c>
      <c r="L47" s="64">
        <v>0</v>
      </c>
      <c r="M47" s="64">
        <v>0</v>
      </c>
      <c r="N47" s="64">
        <v>0</v>
      </c>
      <c r="O47" s="65">
        <v>0</v>
      </c>
      <c r="P47" s="48"/>
      <c r="Q47" s="48"/>
      <c r="R47" s="48"/>
      <c r="S47" s="48"/>
      <c r="T47" s="48"/>
      <c r="U47" s="48"/>
    </row>
    <row r="48" spans="1:21" ht="30.75" customHeight="1" x14ac:dyDescent="0.2">
      <c r="A48" s="48"/>
      <c r="B48" s="1272"/>
      <c r="C48" s="1273"/>
      <c r="D48" s="62"/>
      <c r="E48" s="1254" t="s">
        <v>14</v>
      </c>
      <c r="F48" s="1254"/>
      <c r="G48" s="1254"/>
      <c r="H48" s="1254"/>
      <c r="I48" s="1254"/>
      <c r="J48" s="1255"/>
      <c r="K48" s="63">
        <v>325</v>
      </c>
      <c r="L48" s="64">
        <v>338</v>
      </c>
      <c r="M48" s="64">
        <v>337</v>
      </c>
      <c r="N48" s="64">
        <v>330</v>
      </c>
      <c r="O48" s="65">
        <v>315</v>
      </c>
      <c r="P48" s="48"/>
      <c r="Q48" s="48"/>
      <c r="R48" s="48"/>
      <c r="S48" s="48"/>
      <c r="T48" s="48"/>
      <c r="U48" s="48"/>
    </row>
    <row r="49" spans="1:21" ht="30.75" customHeight="1" x14ac:dyDescent="0.2">
      <c r="A49" s="48"/>
      <c r="B49" s="1272"/>
      <c r="C49" s="1273"/>
      <c r="D49" s="62"/>
      <c r="E49" s="1254" t="s">
        <v>15</v>
      </c>
      <c r="F49" s="1254"/>
      <c r="G49" s="1254"/>
      <c r="H49" s="1254"/>
      <c r="I49" s="1254"/>
      <c r="J49" s="1255"/>
      <c r="K49" s="63">
        <v>187</v>
      </c>
      <c r="L49" s="64">
        <v>146</v>
      </c>
      <c r="M49" s="64">
        <v>111</v>
      </c>
      <c r="N49" s="64">
        <v>110</v>
      </c>
      <c r="O49" s="65">
        <v>102</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528</v>
      </c>
      <c r="L50" s="64" t="s">
        <v>528</v>
      </c>
      <c r="M50" s="64" t="s">
        <v>528</v>
      </c>
      <c r="N50" s="64" t="s">
        <v>528</v>
      </c>
      <c r="O50" s="65" t="s">
        <v>528</v>
      </c>
      <c r="P50" s="48"/>
      <c r="Q50" s="48"/>
      <c r="R50" s="48"/>
      <c r="S50" s="48"/>
      <c r="T50" s="48"/>
      <c r="U50" s="48"/>
    </row>
    <row r="51" spans="1:21" ht="30.75" customHeight="1" x14ac:dyDescent="0.2">
      <c r="A51" s="48"/>
      <c r="B51" s="1274"/>
      <c r="C51" s="1275"/>
      <c r="D51" s="66"/>
      <c r="E51" s="1254" t="s">
        <v>17</v>
      </c>
      <c r="F51" s="1254"/>
      <c r="G51" s="1254"/>
      <c r="H51" s="1254"/>
      <c r="I51" s="1254"/>
      <c r="J51" s="1255"/>
      <c r="K51" s="63">
        <v>2</v>
      </c>
      <c r="L51" s="64">
        <v>0</v>
      </c>
      <c r="M51" s="64">
        <v>0</v>
      </c>
      <c r="N51" s="64">
        <v>0</v>
      </c>
      <c r="O51" s="65">
        <v>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628</v>
      </c>
      <c r="L52" s="64">
        <v>739</v>
      </c>
      <c r="M52" s="64">
        <v>787</v>
      </c>
      <c r="N52" s="64">
        <v>779</v>
      </c>
      <c r="O52" s="65">
        <v>533</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305</v>
      </c>
      <c r="L53" s="69">
        <v>313</v>
      </c>
      <c r="M53" s="69">
        <v>286</v>
      </c>
      <c r="N53" s="69">
        <v>321</v>
      </c>
      <c r="O53" s="70">
        <v>278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24</v>
      </c>
      <c r="C57" s="1261"/>
      <c r="D57" s="1264" t="s">
        <v>25</v>
      </c>
      <c r="E57" s="1265"/>
      <c r="F57" s="1265"/>
      <c r="G57" s="1265"/>
      <c r="H57" s="1265"/>
      <c r="I57" s="1265"/>
      <c r="J57" s="1266"/>
      <c r="K57" s="83">
        <v>54</v>
      </c>
      <c r="L57" s="84">
        <v>54</v>
      </c>
      <c r="M57" s="84">
        <v>54</v>
      </c>
      <c r="N57" s="84">
        <v>54</v>
      </c>
      <c r="O57" s="85">
        <v>61</v>
      </c>
    </row>
    <row r="58" spans="1:21" ht="31.5" customHeight="1" thickBot="1" x14ac:dyDescent="0.25">
      <c r="B58" s="1262"/>
      <c r="C58" s="1263"/>
      <c r="D58" s="1267" t="s">
        <v>26</v>
      </c>
      <c r="E58" s="1268"/>
      <c r="F58" s="1268"/>
      <c r="G58" s="1268"/>
      <c r="H58" s="1268"/>
      <c r="I58" s="1268"/>
      <c r="J58" s="1269"/>
      <c r="K58" s="86">
        <v>1</v>
      </c>
      <c r="L58" s="87">
        <v>1</v>
      </c>
      <c r="M58" s="87">
        <v>1</v>
      </c>
      <c r="N58" s="87">
        <v>1</v>
      </c>
      <c r="O58" s="88">
        <v>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MtiMRpxbbAQVLihKb4EUduSYIPJbJwnQOG5iUMaNXLjm67oCsg96mmB2Jy+z5Dr41BNnmgUyYo9C4tW3xrjA==" saltValue="+wLCPlLL0AeILkwbT4Z7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569</v>
      </c>
      <c r="J40" s="100" t="s">
        <v>570</v>
      </c>
      <c r="K40" s="100" t="s">
        <v>571</v>
      </c>
      <c r="L40" s="100" t="s">
        <v>572</v>
      </c>
      <c r="M40" s="101" t="s">
        <v>573</v>
      </c>
    </row>
    <row r="41" spans="2:13" ht="27.75" customHeight="1" x14ac:dyDescent="0.2">
      <c r="B41" s="1290" t="s">
        <v>29</v>
      </c>
      <c r="C41" s="1291"/>
      <c r="D41" s="102"/>
      <c r="E41" s="1292" t="s">
        <v>30</v>
      </c>
      <c r="F41" s="1292"/>
      <c r="G41" s="1292"/>
      <c r="H41" s="1293"/>
      <c r="I41" s="103">
        <v>5473</v>
      </c>
      <c r="J41" s="104">
        <v>5586</v>
      </c>
      <c r="K41" s="104">
        <v>5503</v>
      </c>
      <c r="L41" s="104">
        <v>5332</v>
      </c>
      <c r="M41" s="105">
        <v>6132</v>
      </c>
    </row>
    <row r="42" spans="2:13" ht="27.75" customHeight="1" x14ac:dyDescent="0.2">
      <c r="B42" s="1280"/>
      <c r="C42" s="1281"/>
      <c r="D42" s="106"/>
      <c r="E42" s="1284" t="s">
        <v>31</v>
      </c>
      <c r="F42" s="1284"/>
      <c r="G42" s="1284"/>
      <c r="H42" s="1285"/>
      <c r="I42" s="107" t="s">
        <v>528</v>
      </c>
      <c r="J42" s="108" t="s">
        <v>528</v>
      </c>
      <c r="K42" s="108" t="s">
        <v>528</v>
      </c>
      <c r="L42" s="108" t="s">
        <v>528</v>
      </c>
      <c r="M42" s="109" t="s">
        <v>528</v>
      </c>
    </row>
    <row r="43" spans="2:13" ht="27.75" customHeight="1" x14ac:dyDescent="0.2">
      <c r="B43" s="1280"/>
      <c r="C43" s="1281"/>
      <c r="D43" s="106"/>
      <c r="E43" s="1284" t="s">
        <v>32</v>
      </c>
      <c r="F43" s="1284"/>
      <c r="G43" s="1284"/>
      <c r="H43" s="1285"/>
      <c r="I43" s="107">
        <v>4540</v>
      </c>
      <c r="J43" s="108">
        <v>4233</v>
      </c>
      <c r="K43" s="108">
        <v>3940</v>
      </c>
      <c r="L43" s="108">
        <v>3681</v>
      </c>
      <c r="M43" s="109">
        <v>3435</v>
      </c>
    </row>
    <row r="44" spans="2:13" ht="27.75" customHeight="1" x14ac:dyDescent="0.2">
      <c r="B44" s="1280"/>
      <c r="C44" s="1281"/>
      <c r="D44" s="106"/>
      <c r="E44" s="1284" t="s">
        <v>33</v>
      </c>
      <c r="F44" s="1284"/>
      <c r="G44" s="1284"/>
      <c r="H44" s="1285"/>
      <c r="I44" s="107">
        <v>1102</v>
      </c>
      <c r="J44" s="108">
        <v>1033</v>
      </c>
      <c r="K44" s="108">
        <v>989</v>
      </c>
      <c r="L44" s="108">
        <v>941</v>
      </c>
      <c r="M44" s="109">
        <v>931</v>
      </c>
    </row>
    <row r="45" spans="2:13" ht="27.75" customHeight="1" x14ac:dyDescent="0.2">
      <c r="B45" s="1280"/>
      <c r="C45" s="1281"/>
      <c r="D45" s="106"/>
      <c r="E45" s="1284" t="s">
        <v>34</v>
      </c>
      <c r="F45" s="1284"/>
      <c r="G45" s="1284"/>
      <c r="H45" s="1285"/>
      <c r="I45" s="107">
        <v>1359</v>
      </c>
      <c r="J45" s="108">
        <v>1405</v>
      </c>
      <c r="K45" s="108">
        <v>1329</v>
      </c>
      <c r="L45" s="108">
        <v>1301</v>
      </c>
      <c r="M45" s="109">
        <v>1371</v>
      </c>
    </row>
    <row r="46" spans="2:13" ht="27.75" customHeight="1" x14ac:dyDescent="0.2">
      <c r="B46" s="1280"/>
      <c r="C46" s="1281"/>
      <c r="D46" s="110"/>
      <c r="E46" s="1284" t="s">
        <v>35</v>
      </c>
      <c r="F46" s="1284"/>
      <c r="G46" s="1284"/>
      <c r="H46" s="1285"/>
      <c r="I46" s="107">
        <v>2</v>
      </c>
      <c r="J46" s="108">
        <v>1</v>
      </c>
      <c r="K46" s="108">
        <v>3</v>
      </c>
      <c r="L46" s="108">
        <v>5</v>
      </c>
      <c r="M46" s="109">
        <v>4</v>
      </c>
    </row>
    <row r="47" spans="2:13" ht="27.75" customHeight="1" x14ac:dyDescent="0.2">
      <c r="B47" s="1280"/>
      <c r="C47" s="1281"/>
      <c r="D47" s="111"/>
      <c r="E47" s="1294" t="s">
        <v>36</v>
      </c>
      <c r="F47" s="1295"/>
      <c r="G47" s="1295"/>
      <c r="H47" s="1296"/>
      <c r="I47" s="107" t="s">
        <v>528</v>
      </c>
      <c r="J47" s="108" t="s">
        <v>528</v>
      </c>
      <c r="K47" s="108" t="s">
        <v>528</v>
      </c>
      <c r="L47" s="108" t="s">
        <v>528</v>
      </c>
      <c r="M47" s="109" t="s">
        <v>528</v>
      </c>
    </row>
    <row r="48" spans="2:13" ht="27.75" customHeight="1" x14ac:dyDescent="0.2">
      <c r="B48" s="1280"/>
      <c r="C48" s="1281"/>
      <c r="D48" s="106"/>
      <c r="E48" s="1284" t="s">
        <v>37</v>
      </c>
      <c r="F48" s="1284"/>
      <c r="G48" s="1284"/>
      <c r="H48" s="1285"/>
      <c r="I48" s="107" t="s">
        <v>528</v>
      </c>
      <c r="J48" s="108" t="s">
        <v>528</v>
      </c>
      <c r="K48" s="108" t="s">
        <v>528</v>
      </c>
      <c r="L48" s="108" t="s">
        <v>528</v>
      </c>
      <c r="M48" s="109" t="s">
        <v>528</v>
      </c>
    </row>
    <row r="49" spans="2:13" ht="27.75" customHeight="1" x14ac:dyDescent="0.2">
      <c r="B49" s="1282"/>
      <c r="C49" s="1283"/>
      <c r="D49" s="106"/>
      <c r="E49" s="1284" t="s">
        <v>38</v>
      </c>
      <c r="F49" s="1284"/>
      <c r="G49" s="1284"/>
      <c r="H49" s="1285"/>
      <c r="I49" s="107" t="s">
        <v>528</v>
      </c>
      <c r="J49" s="108" t="s">
        <v>528</v>
      </c>
      <c r="K49" s="108">
        <v>64</v>
      </c>
      <c r="L49" s="108">
        <v>49</v>
      </c>
      <c r="M49" s="109" t="s">
        <v>528</v>
      </c>
    </row>
    <row r="50" spans="2:13" ht="27.75" customHeight="1" x14ac:dyDescent="0.2">
      <c r="B50" s="1278" t="s">
        <v>39</v>
      </c>
      <c r="C50" s="1279"/>
      <c r="D50" s="112"/>
      <c r="E50" s="1284" t="s">
        <v>40</v>
      </c>
      <c r="F50" s="1284"/>
      <c r="G50" s="1284"/>
      <c r="H50" s="1285"/>
      <c r="I50" s="107">
        <v>1531</v>
      </c>
      <c r="J50" s="108">
        <v>1835</v>
      </c>
      <c r="K50" s="108">
        <v>2314</v>
      </c>
      <c r="L50" s="108">
        <v>2744</v>
      </c>
      <c r="M50" s="109">
        <v>2999</v>
      </c>
    </row>
    <row r="51" spans="2:13" ht="27.75" customHeight="1" x14ac:dyDescent="0.2">
      <c r="B51" s="1280"/>
      <c r="C51" s="1281"/>
      <c r="D51" s="106"/>
      <c r="E51" s="1284" t="s">
        <v>41</v>
      </c>
      <c r="F51" s="1284"/>
      <c r="G51" s="1284"/>
      <c r="H51" s="1285"/>
      <c r="I51" s="107">
        <v>660</v>
      </c>
      <c r="J51" s="108">
        <v>632</v>
      </c>
      <c r="K51" s="108">
        <v>431</v>
      </c>
      <c r="L51" s="108">
        <v>173</v>
      </c>
      <c r="M51" s="109">
        <v>214</v>
      </c>
    </row>
    <row r="52" spans="2:13" ht="27.75" customHeight="1" x14ac:dyDescent="0.2">
      <c r="B52" s="1282"/>
      <c r="C52" s="1283"/>
      <c r="D52" s="106"/>
      <c r="E52" s="1284" t="s">
        <v>42</v>
      </c>
      <c r="F52" s="1284"/>
      <c r="G52" s="1284"/>
      <c r="H52" s="1285"/>
      <c r="I52" s="107">
        <v>6404</v>
      </c>
      <c r="J52" s="108">
        <v>6251</v>
      </c>
      <c r="K52" s="108">
        <v>6093</v>
      </c>
      <c r="L52" s="108">
        <v>5946</v>
      </c>
      <c r="M52" s="109">
        <v>5442</v>
      </c>
    </row>
    <row r="53" spans="2:13" ht="27.75" customHeight="1" thickBot="1" x14ac:dyDescent="0.25">
      <c r="B53" s="1286" t="s">
        <v>43</v>
      </c>
      <c r="C53" s="1287"/>
      <c r="D53" s="113"/>
      <c r="E53" s="1288" t="s">
        <v>44</v>
      </c>
      <c r="F53" s="1288"/>
      <c r="G53" s="1288"/>
      <c r="H53" s="1289"/>
      <c r="I53" s="114">
        <v>3880</v>
      </c>
      <c r="J53" s="115">
        <v>3540</v>
      </c>
      <c r="K53" s="115">
        <v>2990</v>
      </c>
      <c r="L53" s="115">
        <v>2448</v>
      </c>
      <c r="M53" s="116">
        <v>3218</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VF19FXrkcFebM5N/TBeuTcl0s1th2SLKO7vJAGIrl9nWLIOk4cctb54ZV/ztS0GqpwRzknqEU6i3ZFk1w1fLxg==" saltValue="Wha0spZ7xOgfdEOaNXDM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305" t="s">
        <v>47</v>
      </c>
      <c r="D55" s="1305"/>
      <c r="E55" s="1306"/>
      <c r="F55" s="128">
        <v>1160</v>
      </c>
      <c r="G55" s="128">
        <v>1160</v>
      </c>
      <c r="H55" s="129">
        <v>1160</v>
      </c>
    </row>
    <row r="56" spans="2:8" ht="52.5" customHeight="1" x14ac:dyDescent="0.2">
      <c r="B56" s="130"/>
      <c r="C56" s="1307" t="s">
        <v>48</v>
      </c>
      <c r="D56" s="1307"/>
      <c r="E56" s="1308"/>
      <c r="F56" s="131">
        <v>54</v>
      </c>
      <c r="G56" s="131">
        <v>54</v>
      </c>
      <c r="H56" s="132">
        <v>54</v>
      </c>
    </row>
    <row r="57" spans="2:8" ht="53.25" customHeight="1" x14ac:dyDescent="0.2">
      <c r="B57" s="130"/>
      <c r="C57" s="1309" t="s">
        <v>49</v>
      </c>
      <c r="D57" s="1309"/>
      <c r="E57" s="1310"/>
      <c r="F57" s="133">
        <v>2623</v>
      </c>
      <c r="G57" s="133">
        <v>2706</v>
      </c>
      <c r="H57" s="134">
        <v>3102</v>
      </c>
    </row>
    <row r="58" spans="2:8" ht="45.75" customHeight="1" x14ac:dyDescent="0.2">
      <c r="B58" s="135"/>
      <c r="C58" s="1297" t="s">
        <v>590</v>
      </c>
      <c r="D58" s="1298"/>
      <c r="E58" s="1299"/>
      <c r="F58" s="136">
        <v>350</v>
      </c>
      <c r="G58" s="136">
        <v>731</v>
      </c>
      <c r="H58" s="137">
        <v>905</v>
      </c>
    </row>
    <row r="59" spans="2:8" ht="45.75" customHeight="1" x14ac:dyDescent="0.2">
      <c r="B59" s="135"/>
      <c r="C59" s="1297" t="s">
        <v>591</v>
      </c>
      <c r="D59" s="1298"/>
      <c r="E59" s="1299"/>
      <c r="F59" s="136">
        <v>480</v>
      </c>
      <c r="G59" s="136">
        <v>385</v>
      </c>
      <c r="H59" s="137">
        <v>432</v>
      </c>
    </row>
    <row r="60" spans="2:8" ht="45.75" customHeight="1" x14ac:dyDescent="0.2">
      <c r="B60" s="135"/>
      <c r="C60" s="1297" t="s">
        <v>592</v>
      </c>
      <c r="D60" s="1298"/>
      <c r="E60" s="1299"/>
      <c r="F60" s="136">
        <v>373</v>
      </c>
      <c r="G60" s="136">
        <v>343</v>
      </c>
      <c r="H60" s="137">
        <v>353</v>
      </c>
    </row>
    <row r="61" spans="2:8" ht="45.75" customHeight="1" x14ac:dyDescent="0.2">
      <c r="B61" s="135"/>
      <c r="C61" s="1297" t="s">
        <v>593</v>
      </c>
      <c r="D61" s="1298"/>
      <c r="E61" s="1299"/>
      <c r="F61" s="136">
        <v>183</v>
      </c>
      <c r="G61" s="136">
        <v>227</v>
      </c>
      <c r="H61" s="137">
        <v>300</v>
      </c>
    </row>
    <row r="62" spans="2:8" ht="45.75" customHeight="1" thickBot="1" x14ac:dyDescent="0.25">
      <c r="B62" s="138"/>
      <c r="C62" s="1300" t="s">
        <v>594</v>
      </c>
      <c r="D62" s="1301"/>
      <c r="E62" s="1302"/>
      <c r="F62" s="139">
        <v>198</v>
      </c>
      <c r="G62" s="139">
        <v>198</v>
      </c>
      <c r="H62" s="140">
        <v>198</v>
      </c>
    </row>
    <row r="63" spans="2:8" ht="52.5" customHeight="1" thickBot="1" x14ac:dyDescent="0.25">
      <c r="B63" s="141"/>
      <c r="C63" s="1303" t="s">
        <v>50</v>
      </c>
      <c r="D63" s="1303"/>
      <c r="E63" s="1304"/>
      <c r="F63" s="142">
        <v>3837</v>
      </c>
      <c r="G63" s="142">
        <v>3921</v>
      </c>
      <c r="H63" s="143">
        <v>4317</v>
      </c>
    </row>
    <row r="64" spans="2:8" ht="15" customHeight="1" x14ac:dyDescent="0.2"/>
  </sheetData>
  <sheetProtection algorithmName="SHA-512" hashValue="tHffsy74eprStruaB06iHuQDfG7vA5IdVebetLph0a2sy6/785v2g7lNwoWCNtbH33X6FYI3Tg9gDrOkDogvIg==" saltValue="Et6gyE97UizI6J6JOoOD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625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626</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569</v>
      </c>
      <c r="BQ50" s="1325"/>
      <c r="BR50" s="1325"/>
      <c r="BS50" s="1325"/>
      <c r="BT50" s="1325"/>
      <c r="BU50" s="1325"/>
      <c r="BV50" s="1325"/>
      <c r="BW50" s="1325"/>
      <c r="BX50" s="1325" t="s">
        <v>570</v>
      </c>
      <c r="BY50" s="1325"/>
      <c r="BZ50" s="1325"/>
      <c r="CA50" s="1325"/>
      <c r="CB50" s="1325"/>
      <c r="CC50" s="1325"/>
      <c r="CD50" s="1325"/>
      <c r="CE50" s="1325"/>
      <c r="CF50" s="1325" t="s">
        <v>571</v>
      </c>
      <c r="CG50" s="1325"/>
      <c r="CH50" s="1325"/>
      <c r="CI50" s="1325"/>
      <c r="CJ50" s="1325"/>
      <c r="CK50" s="1325"/>
      <c r="CL50" s="1325"/>
      <c r="CM50" s="1325"/>
      <c r="CN50" s="1325" t="s">
        <v>572</v>
      </c>
      <c r="CO50" s="1325"/>
      <c r="CP50" s="1325"/>
      <c r="CQ50" s="1325"/>
      <c r="CR50" s="1325"/>
      <c r="CS50" s="1325"/>
      <c r="CT50" s="1325"/>
      <c r="CU50" s="1325"/>
      <c r="CV50" s="1325" t="s">
        <v>573</v>
      </c>
      <c r="CW50" s="1325"/>
      <c r="CX50" s="1325"/>
      <c r="CY50" s="1325"/>
      <c r="CZ50" s="1325"/>
      <c r="DA50" s="1325"/>
      <c r="DB50" s="1325"/>
      <c r="DC50" s="1325"/>
    </row>
    <row r="51" spans="1:109" ht="13.5" customHeight="1" x14ac:dyDescent="0.2">
      <c r="B51" s="397"/>
      <c r="G51" s="1326"/>
      <c r="H51" s="1326"/>
      <c r="I51" s="1330"/>
      <c r="J51" s="1330"/>
      <c r="K51" s="1327"/>
      <c r="L51" s="1327"/>
      <c r="M51" s="1327"/>
      <c r="N51" s="1327"/>
      <c r="AM51" s="406"/>
      <c r="AN51" s="1328" t="s">
        <v>627</v>
      </c>
      <c r="AO51" s="1328"/>
      <c r="AP51" s="1328"/>
      <c r="AQ51" s="1328"/>
      <c r="AR51" s="1328"/>
      <c r="AS51" s="1328"/>
      <c r="AT51" s="1328"/>
      <c r="AU51" s="1328"/>
      <c r="AV51" s="1328"/>
      <c r="AW51" s="1328"/>
      <c r="AX51" s="1328"/>
      <c r="AY51" s="1328"/>
      <c r="AZ51" s="1328"/>
      <c r="BA51" s="1328"/>
      <c r="BB51" s="1328" t="s">
        <v>628</v>
      </c>
      <c r="BC51" s="1328"/>
      <c r="BD51" s="1328"/>
      <c r="BE51" s="1328"/>
      <c r="BF51" s="1328"/>
      <c r="BG51" s="1328"/>
      <c r="BH51" s="1328"/>
      <c r="BI51" s="1328"/>
      <c r="BJ51" s="1328"/>
      <c r="BK51" s="1328"/>
      <c r="BL51" s="1328"/>
      <c r="BM51" s="1328"/>
      <c r="BN51" s="1328"/>
      <c r="BO51" s="1328"/>
      <c r="BP51" s="1329"/>
      <c r="BQ51" s="1311"/>
      <c r="BR51" s="1311"/>
      <c r="BS51" s="1311"/>
      <c r="BT51" s="1311"/>
      <c r="BU51" s="1311"/>
      <c r="BV51" s="1311"/>
      <c r="BW51" s="1311"/>
      <c r="BX51" s="1311">
        <v>106</v>
      </c>
      <c r="BY51" s="1311"/>
      <c r="BZ51" s="1311"/>
      <c r="CA51" s="1311"/>
      <c r="CB51" s="1311"/>
      <c r="CC51" s="1311"/>
      <c r="CD51" s="1311"/>
      <c r="CE51" s="1311"/>
      <c r="CF51" s="1311">
        <v>90.5</v>
      </c>
      <c r="CG51" s="1311"/>
      <c r="CH51" s="1311"/>
      <c r="CI51" s="1311"/>
      <c r="CJ51" s="1311"/>
      <c r="CK51" s="1311"/>
      <c r="CL51" s="1311"/>
      <c r="CM51" s="1311"/>
      <c r="CN51" s="1311">
        <v>74.400000000000006</v>
      </c>
      <c r="CO51" s="1311"/>
      <c r="CP51" s="1311"/>
      <c r="CQ51" s="1311"/>
      <c r="CR51" s="1311"/>
      <c r="CS51" s="1311"/>
      <c r="CT51" s="1311"/>
      <c r="CU51" s="1311"/>
      <c r="CV51" s="1311">
        <v>92</v>
      </c>
      <c r="CW51" s="1311"/>
      <c r="CX51" s="1311"/>
      <c r="CY51" s="1311"/>
      <c r="CZ51" s="1311"/>
      <c r="DA51" s="1311"/>
      <c r="DB51" s="1311"/>
      <c r="DC51" s="1311"/>
    </row>
    <row r="52" spans="1:109" ht="13.2" x14ac:dyDescent="0.2">
      <c r="B52" s="397"/>
      <c r="G52" s="1326"/>
      <c r="H52" s="1326"/>
      <c r="I52" s="1330"/>
      <c r="J52" s="1330"/>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629</v>
      </c>
      <c r="BC53" s="1328"/>
      <c r="BD53" s="1328"/>
      <c r="BE53" s="1328"/>
      <c r="BF53" s="1328"/>
      <c r="BG53" s="1328"/>
      <c r="BH53" s="1328"/>
      <c r="BI53" s="1328"/>
      <c r="BJ53" s="1328"/>
      <c r="BK53" s="1328"/>
      <c r="BL53" s="1328"/>
      <c r="BM53" s="1328"/>
      <c r="BN53" s="1328"/>
      <c r="BO53" s="1328"/>
      <c r="BP53" s="1329"/>
      <c r="BQ53" s="1311"/>
      <c r="BR53" s="1311"/>
      <c r="BS53" s="1311"/>
      <c r="BT53" s="1311"/>
      <c r="BU53" s="1311"/>
      <c r="BV53" s="1311"/>
      <c r="BW53" s="1311"/>
      <c r="BX53" s="1311">
        <v>38.200000000000003</v>
      </c>
      <c r="BY53" s="1311"/>
      <c r="BZ53" s="1311"/>
      <c r="CA53" s="1311"/>
      <c r="CB53" s="1311"/>
      <c r="CC53" s="1311"/>
      <c r="CD53" s="1311"/>
      <c r="CE53" s="1311"/>
      <c r="CF53" s="1311">
        <v>40.4</v>
      </c>
      <c r="CG53" s="1311"/>
      <c r="CH53" s="1311"/>
      <c r="CI53" s="1311"/>
      <c r="CJ53" s="1311"/>
      <c r="CK53" s="1311"/>
      <c r="CL53" s="1311"/>
      <c r="CM53" s="1311"/>
      <c r="CN53" s="1311">
        <v>40.9</v>
      </c>
      <c r="CO53" s="1311"/>
      <c r="CP53" s="1311"/>
      <c r="CQ53" s="1311"/>
      <c r="CR53" s="1311"/>
      <c r="CS53" s="1311"/>
      <c r="CT53" s="1311"/>
      <c r="CU53" s="1311"/>
      <c r="CV53" s="1311">
        <v>42.3</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630</v>
      </c>
      <c r="AO55" s="1325"/>
      <c r="AP55" s="1325"/>
      <c r="AQ55" s="1325"/>
      <c r="AR55" s="1325"/>
      <c r="AS55" s="1325"/>
      <c r="AT55" s="1325"/>
      <c r="AU55" s="1325"/>
      <c r="AV55" s="1325"/>
      <c r="AW55" s="1325"/>
      <c r="AX55" s="1325"/>
      <c r="AY55" s="1325"/>
      <c r="AZ55" s="1325"/>
      <c r="BA55" s="1325"/>
      <c r="BB55" s="1328" t="s">
        <v>631</v>
      </c>
      <c r="BC55" s="1328"/>
      <c r="BD55" s="1328"/>
      <c r="BE55" s="1328"/>
      <c r="BF55" s="1328"/>
      <c r="BG55" s="1328"/>
      <c r="BH55" s="1328"/>
      <c r="BI55" s="1328"/>
      <c r="BJ55" s="1328"/>
      <c r="BK55" s="1328"/>
      <c r="BL55" s="1328"/>
      <c r="BM55" s="1328"/>
      <c r="BN55" s="1328"/>
      <c r="BO55" s="1328"/>
      <c r="BP55" s="1329"/>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1"/>
      <c r="J57" s="1331"/>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632</v>
      </c>
      <c r="BC57" s="1328"/>
      <c r="BD57" s="1328"/>
      <c r="BE57" s="1328"/>
      <c r="BF57" s="1328"/>
      <c r="BG57" s="1328"/>
      <c r="BH57" s="1328"/>
      <c r="BI57" s="1328"/>
      <c r="BJ57" s="1328"/>
      <c r="BK57" s="1328"/>
      <c r="BL57" s="1328"/>
      <c r="BM57" s="1328"/>
      <c r="BN57" s="1328"/>
      <c r="BO57" s="1328"/>
      <c r="BP57" s="1329"/>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ht="13.2" x14ac:dyDescent="0.2">
      <c r="A58" s="390"/>
      <c r="B58" s="409"/>
      <c r="G58" s="1321"/>
      <c r="H58" s="1321"/>
      <c r="I58" s="1331"/>
      <c r="J58" s="1331"/>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633</v>
      </c>
    </row>
    <row r="64" spans="1:109" ht="13.2" x14ac:dyDescent="0.2">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634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626</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569</v>
      </c>
      <c r="BQ72" s="1325"/>
      <c r="BR72" s="1325"/>
      <c r="BS72" s="1325"/>
      <c r="BT72" s="1325"/>
      <c r="BU72" s="1325"/>
      <c r="BV72" s="1325"/>
      <c r="BW72" s="1325"/>
      <c r="BX72" s="1325" t="s">
        <v>570</v>
      </c>
      <c r="BY72" s="1325"/>
      <c r="BZ72" s="1325"/>
      <c r="CA72" s="1325"/>
      <c r="CB72" s="1325"/>
      <c r="CC72" s="1325"/>
      <c r="CD72" s="1325"/>
      <c r="CE72" s="1325"/>
      <c r="CF72" s="1325" t="s">
        <v>571</v>
      </c>
      <c r="CG72" s="1325"/>
      <c r="CH72" s="1325"/>
      <c r="CI72" s="1325"/>
      <c r="CJ72" s="1325"/>
      <c r="CK72" s="1325"/>
      <c r="CL72" s="1325"/>
      <c r="CM72" s="1325"/>
      <c r="CN72" s="1325" t="s">
        <v>572</v>
      </c>
      <c r="CO72" s="1325"/>
      <c r="CP72" s="1325"/>
      <c r="CQ72" s="1325"/>
      <c r="CR72" s="1325"/>
      <c r="CS72" s="1325"/>
      <c r="CT72" s="1325"/>
      <c r="CU72" s="1325"/>
      <c r="CV72" s="1325" t="s">
        <v>573</v>
      </c>
      <c r="CW72" s="1325"/>
      <c r="CX72" s="1325"/>
      <c r="CY72" s="1325"/>
      <c r="CZ72" s="1325"/>
      <c r="DA72" s="1325"/>
      <c r="DB72" s="1325"/>
      <c r="DC72" s="1325"/>
    </row>
    <row r="73" spans="2:107" ht="13.2" x14ac:dyDescent="0.2">
      <c r="B73" s="397"/>
      <c r="G73" s="1326"/>
      <c r="H73" s="1326"/>
      <c r="I73" s="1326"/>
      <c r="J73" s="1326"/>
      <c r="K73" s="1332"/>
      <c r="L73" s="1332"/>
      <c r="M73" s="1332"/>
      <c r="N73" s="1332"/>
      <c r="AM73" s="406"/>
      <c r="AN73" s="1328" t="s">
        <v>627</v>
      </c>
      <c r="AO73" s="1328"/>
      <c r="AP73" s="1328"/>
      <c r="AQ73" s="1328"/>
      <c r="AR73" s="1328"/>
      <c r="AS73" s="1328"/>
      <c r="AT73" s="1328"/>
      <c r="AU73" s="1328"/>
      <c r="AV73" s="1328"/>
      <c r="AW73" s="1328"/>
      <c r="AX73" s="1328"/>
      <c r="AY73" s="1328"/>
      <c r="AZ73" s="1328"/>
      <c r="BA73" s="1328"/>
      <c r="BB73" s="1328" t="s">
        <v>635</v>
      </c>
      <c r="BC73" s="1328"/>
      <c r="BD73" s="1328"/>
      <c r="BE73" s="1328"/>
      <c r="BF73" s="1328"/>
      <c r="BG73" s="1328"/>
      <c r="BH73" s="1328"/>
      <c r="BI73" s="1328"/>
      <c r="BJ73" s="1328"/>
      <c r="BK73" s="1328"/>
      <c r="BL73" s="1328"/>
      <c r="BM73" s="1328"/>
      <c r="BN73" s="1328"/>
      <c r="BO73" s="1328"/>
      <c r="BP73" s="1311">
        <v>117.4</v>
      </c>
      <c r="BQ73" s="1311"/>
      <c r="BR73" s="1311"/>
      <c r="BS73" s="1311"/>
      <c r="BT73" s="1311"/>
      <c r="BU73" s="1311"/>
      <c r="BV73" s="1311"/>
      <c r="BW73" s="1311"/>
      <c r="BX73" s="1311">
        <v>106</v>
      </c>
      <c r="BY73" s="1311"/>
      <c r="BZ73" s="1311"/>
      <c r="CA73" s="1311"/>
      <c r="CB73" s="1311"/>
      <c r="CC73" s="1311"/>
      <c r="CD73" s="1311"/>
      <c r="CE73" s="1311"/>
      <c r="CF73" s="1311">
        <v>90.5</v>
      </c>
      <c r="CG73" s="1311"/>
      <c r="CH73" s="1311"/>
      <c r="CI73" s="1311"/>
      <c r="CJ73" s="1311"/>
      <c r="CK73" s="1311"/>
      <c r="CL73" s="1311"/>
      <c r="CM73" s="1311"/>
      <c r="CN73" s="1311">
        <v>74.400000000000006</v>
      </c>
      <c r="CO73" s="1311"/>
      <c r="CP73" s="1311"/>
      <c r="CQ73" s="1311"/>
      <c r="CR73" s="1311"/>
      <c r="CS73" s="1311"/>
      <c r="CT73" s="1311"/>
      <c r="CU73" s="1311"/>
      <c r="CV73" s="1311">
        <v>92</v>
      </c>
      <c r="CW73" s="1311"/>
      <c r="CX73" s="1311"/>
      <c r="CY73" s="1311"/>
      <c r="CZ73" s="1311"/>
      <c r="DA73" s="1311"/>
      <c r="DB73" s="1311"/>
      <c r="DC73" s="1311"/>
    </row>
    <row r="74" spans="2:107" ht="13.2" x14ac:dyDescent="0.2">
      <c r="B74" s="397"/>
      <c r="G74" s="1326"/>
      <c r="H74" s="1326"/>
      <c r="I74" s="1326"/>
      <c r="J74" s="1326"/>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636</v>
      </c>
      <c r="BC75" s="1328"/>
      <c r="BD75" s="1328"/>
      <c r="BE75" s="1328"/>
      <c r="BF75" s="1328"/>
      <c r="BG75" s="1328"/>
      <c r="BH75" s="1328"/>
      <c r="BI75" s="1328"/>
      <c r="BJ75" s="1328"/>
      <c r="BK75" s="1328"/>
      <c r="BL75" s="1328"/>
      <c r="BM75" s="1328"/>
      <c r="BN75" s="1328"/>
      <c r="BO75" s="1328"/>
      <c r="BP75" s="1311">
        <v>9.8000000000000007</v>
      </c>
      <c r="BQ75" s="1311"/>
      <c r="BR75" s="1311"/>
      <c r="BS75" s="1311"/>
      <c r="BT75" s="1311"/>
      <c r="BU75" s="1311"/>
      <c r="BV75" s="1311"/>
      <c r="BW75" s="1311"/>
      <c r="BX75" s="1311">
        <v>9.3000000000000007</v>
      </c>
      <c r="BY75" s="1311"/>
      <c r="BZ75" s="1311"/>
      <c r="CA75" s="1311"/>
      <c r="CB75" s="1311"/>
      <c r="CC75" s="1311"/>
      <c r="CD75" s="1311"/>
      <c r="CE75" s="1311"/>
      <c r="CF75" s="1311">
        <v>9.1</v>
      </c>
      <c r="CG75" s="1311"/>
      <c r="CH75" s="1311"/>
      <c r="CI75" s="1311"/>
      <c r="CJ75" s="1311"/>
      <c r="CK75" s="1311"/>
      <c r="CL75" s="1311"/>
      <c r="CM75" s="1311"/>
      <c r="CN75" s="1311">
        <v>9.1999999999999993</v>
      </c>
      <c r="CO75" s="1311"/>
      <c r="CP75" s="1311"/>
      <c r="CQ75" s="1311"/>
      <c r="CR75" s="1311"/>
      <c r="CS75" s="1311"/>
      <c r="CT75" s="1311"/>
      <c r="CU75" s="1311"/>
      <c r="CV75" s="1311">
        <v>8.8000000000000007</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2"/>
      <c r="L77" s="1332"/>
      <c r="M77" s="1332"/>
      <c r="N77" s="1332"/>
      <c r="AN77" s="1325" t="s">
        <v>630</v>
      </c>
      <c r="AO77" s="1325"/>
      <c r="AP77" s="1325"/>
      <c r="AQ77" s="1325"/>
      <c r="AR77" s="1325"/>
      <c r="AS77" s="1325"/>
      <c r="AT77" s="1325"/>
      <c r="AU77" s="1325"/>
      <c r="AV77" s="1325"/>
      <c r="AW77" s="1325"/>
      <c r="AX77" s="1325"/>
      <c r="AY77" s="1325"/>
      <c r="AZ77" s="1325"/>
      <c r="BA77" s="1325"/>
      <c r="BB77" s="1328" t="s">
        <v>637</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2" x14ac:dyDescent="0.2">
      <c r="B78" s="39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1"/>
      <c r="J79" s="1331"/>
      <c r="K79" s="1333"/>
      <c r="L79" s="1333"/>
      <c r="M79" s="1333"/>
      <c r="N79" s="1333"/>
      <c r="AN79" s="1325"/>
      <c r="AO79" s="1325"/>
      <c r="AP79" s="1325"/>
      <c r="AQ79" s="1325"/>
      <c r="AR79" s="1325"/>
      <c r="AS79" s="1325"/>
      <c r="AT79" s="1325"/>
      <c r="AU79" s="1325"/>
      <c r="AV79" s="1325"/>
      <c r="AW79" s="1325"/>
      <c r="AX79" s="1325"/>
      <c r="AY79" s="1325"/>
      <c r="AZ79" s="1325"/>
      <c r="BA79" s="1325"/>
      <c r="BB79" s="1328" t="s">
        <v>638</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2" x14ac:dyDescent="0.2">
      <c r="B80" s="397"/>
      <c r="G80" s="1321"/>
      <c r="H80" s="1321"/>
      <c r="I80" s="1331"/>
      <c r="J80" s="1331"/>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wNuXDDZg4W3YBTeb6kqwj3r9VTkzLwDcRjbuQg9wGTWYWM/Wbgwleowq/oh57zky5mjZ6M2uMYxGpMYj7iMYQ==" saltValue="Kv1xX0BjrUo0ZKMCc3I8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639</v>
      </c>
    </row>
  </sheetData>
  <sheetProtection algorithmName="SHA-512" hashValue="oIgTkbnV6A3hc38oxDapUX7n3f+0R2hGj6FgEdnesioYiN5wnbDGwVonwPVBHq2zGWMrbN02TQFA7uh8ojto6w==" saltValue="vp+qLPysLMJrQia+FjlIA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640</v>
      </c>
    </row>
  </sheetData>
  <sheetProtection algorithmName="SHA-512" hashValue="+f3RnbP9I0Dz5IPA7BLB74zUUw/TKiTZEqcvGdfUMc2EsCYqkilZb4B5cvYJS7bqVOnXaX6cEHdQMr1BvZbntQ==" saltValue="Ew6DHsS5+FERskZPxXwQq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566</v>
      </c>
      <c r="G2" s="157"/>
      <c r="H2" s="158"/>
    </row>
    <row r="3" spans="1:8" x14ac:dyDescent="0.2">
      <c r="A3" s="154" t="s">
        <v>559</v>
      </c>
      <c r="B3" s="159"/>
      <c r="C3" s="160"/>
      <c r="D3" s="161">
        <v>375497</v>
      </c>
      <c r="E3" s="162"/>
      <c r="F3" s="163">
        <v>119882</v>
      </c>
      <c r="G3" s="164"/>
      <c r="H3" s="165"/>
    </row>
    <row r="4" spans="1:8" x14ac:dyDescent="0.2">
      <c r="A4" s="166"/>
      <c r="B4" s="167"/>
      <c r="C4" s="168"/>
      <c r="D4" s="169">
        <v>230281</v>
      </c>
      <c r="E4" s="170"/>
      <c r="F4" s="171">
        <v>66481</v>
      </c>
      <c r="G4" s="172"/>
      <c r="H4" s="173"/>
    </row>
    <row r="5" spans="1:8" x14ac:dyDescent="0.2">
      <c r="A5" s="154" t="s">
        <v>561</v>
      </c>
      <c r="B5" s="159"/>
      <c r="C5" s="160"/>
      <c r="D5" s="161">
        <v>231611</v>
      </c>
      <c r="E5" s="162"/>
      <c r="F5" s="163">
        <v>116162</v>
      </c>
      <c r="G5" s="164"/>
      <c r="H5" s="165"/>
    </row>
    <row r="6" spans="1:8" x14ac:dyDescent="0.2">
      <c r="A6" s="166"/>
      <c r="B6" s="167"/>
      <c r="C6" s="168"/>
      <c r="D6" s="169">
        <v>131975</v>
      </c>
      <c r="E6" s="170"/>
      <c r="F6" s="171">
        <v>61562</v>
      </c>
      <c r="G6" s="172"/>
      <c r="H6" s="173"/>
    </row>
    <row r="7" spans="1:8" x14ac:dyDescent="0.2">
      <c r="A7" s="154" t="s">
        <v>562</v>
      </c>
      <c r="B7" s="159"/>
      <c r="C7" s="160"/>
      <c r="D7" s="161">
        <v>165802</v>
      </c>
      <c r="E7" s="162"/>
      <c r="F7" s="163">
        <v>121449</v>
      </c>
      <c r="G7" s="164"/>
      <c r="H7" s="165"/>
    </row>
    <row r="8" spans="1:8" x14ac:dyDescent="0.2">
      <c r="A8" s="166"/>
      <c r="B8" s="167"/>
      <c r="C8" s="168"/>
      <c r="D8" s="169">
        <v>95497</v>
      </c>
      <c r="E8" s="170"/>
      <c r="F8" s="171">
        <v>62922</v>
      </c>
      <c r="G8" s="172"/>
      <c r="H8" s="173"/>
    </row>
    <row r="9" spans="1:8" x14ac:dyDescent="0.2">
      <c r="A9" s="154" t="s">
        <v>563</v>
      </c>
      <c r="B9" s="159"/>
      <c r="C9" s="160"/>
      <c r="D9" s="161">
        <v>265257</v>
      </c>
      <c r="E9" s="162"/>
      <c r="F9" s="163">
        <v>145139</v>
      </c>
      <c r="G9" s="164"/>
      <c r="H9" s="165"/>
    </row>
    <row r="10" spans="1:8" x14ac:dyDescent="0.2">
      <c r="A10" s="166"/>
      <c r="B10" s="167"/>
      <c r="C10" s="168"/>
      <c r="D10" s="169">
        <v>132350</v>
      </c>
      <c r="E10" s="170"/>
      <c r="F10" s="171">
        <v>83762</v>
      </c>
      <c r="G10" s="172"/>
      <c r="H10" s="173"/>
    </row>
    <row r="11" spans="1:8" x14ac:dyDescent="0.2">
      <c r="A11" s="154" t="s">
        <v>564</v>
      </c>
      <c r="B11" s="159"/>
      <c r="C11" s="160"/>
      <c r="D11" s="161">
        <v>318806</v>
      </c>
      <c r="E11" s="162"/>
      <c r="F11" s="163">
        <v>125391</v>
      </c>
      <c r="G11" s="164"/>
      <c r="H11" s="165"/>
    </row>
    <row r="12" spans="1:8" x14ac:dyDescent="0.2">
      <c r="A12" s="166"/>
      <c r="B12" s="167"/>
      <c r="C12" s="174"/>
      <c r="D12" s="169">
        <v>165432</v>
      </c>
      <c r="E12" s="170"/>
      <c r="F12" s="171">
        <v>68516</v>
      </c>
      <c r="G12" s="172"/>
      <c r="H12" s="173"/>
    </row>
    <row r="13" spans="1:8" x14ac:dyDescent="0.2">
      <c r="A13" s="154"/>
      <c r="B13" s="159"/>
      <c r="C13" s="175"/>
      <c r="D13" s="176">
        <v>271395</v>
      </c>
      <c r="E13" s="177"/>
      <c r="F13" s="178">
        <v>125605</v>
      </c>
      <c r="G13" s="179"/>
      <c r="H13" s="165"/>
    </row>
    <row r="14" spans="1:8" x14ac:dyDescent="0.2">
      <c r="A14" s="166"/>
      <c r="B14" s="167"/>
      <c r="C14" s="168"/>
      <c r="D14" s="169">
        <v>151107</v>
      </c>
      <c r="E14" s="170"/>
      <c r="F14" s="171">
        <v>68649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10.39</v>
      </c>
      <c r="C19" s="180">
        <f>ROUND(VALUE(SUBSTITUTE(実質収支比率等に係る経年分析!G$48,"▲","-")),2)</f>
        <v>13.57</v>
      </c>
      <c r="D19" s="180">
        <f>ROUND(VALUE(SUBSTITUTE(実質収支比率等に係る経年分析!H$48,"▲","-")),2)</f>
        <v>13.61</v>
      </c>
      <c r="E19" s="180">
        <f>ROUND(VALUE(SUBSTITUTE(実質収支比率等に係る経年分析!I$48,"▲","-")),2)</f>
        <v>14.16</v>
      </c>
      <c r="F19" s="180">
        <f>ROUND(VALUE(SUBSTITUTE(実質収支比率等に係る経年分析!J$48,"▲","-")),2)</f>
        <v>15.01</v>
      </c>
    </row>
    <row r="20" spans="1:11" x14ac:dyDescent="0.2">
      <c r="A20" s="180" t="s">
        <v>54</v>
      </c>
      <c r="B20" s="180">
        <f>ROUND(VALUE(SUBSTITUTE(実質収支比率等に係る経年分析!F$47,"▲","-")),2)</f>
        <v>18.809999999999999</v>
      </c>
      <c r="C20" s="180">
        <f>ROUND(VALUE(SUBSTITUTE(実質収支比率等に係る経年分析!G$47,"▲","-")),2)</f>
        <v>23.88</v>
      </c>
      <c r="D20" s="180">
        <f>ROUND(VALUE(SUBSTITUTE(実質収支比率等に係る経年分析!H$47,"▲","-")),2)</f>
        <v>30.23</v>
      </c>
      <c r="E20" s="180">
        <f>ROUND(VALUE(SUBSTITUTE(実質収支比率等に係る経年分析!I$47,"▲","-")),2)</f>
        <v>30.32</v>
      </c>
      <c r="F20" s="180">
        <f>ROUND(VALUE(SUBSTITUTE(実質収支比率等に係る経年分析!J$47,"▲","-")),2)</f>
        <v>28.8</v>
      </c>
    </row>
    <row r="21" spans="1:11" x14ac:dyDescent="0.2">
      <c r="A21" s="180" t="s">
        <v>55</v>
      </c>
      <c r="B21" s="180">
        <f>IF(ISNUMBER(VALUE(SUBSTITUTE(実質収支比率等に係る経年分析!F$49,"▲","-"))),ROUND(VALUE(SUBSTITUTE(実質収支比率等に係る経年分析!F$49,"▲","-")),2),NA())</f>
        <v>5.26</v>
      </c>
      <c r="C21" s="180">
        <f>IF(ISNUMBER(VALUE(SUBSTITUTE(実質収支比率等に係る経年分析!G$49,"▲","-"))),ROUND(VALUE(SUBSTITUTE(実質収支比率等に係る経年分析!G$49,"▲","-")),2),NA())</f>
        <v>8.4</v>
      </c>
      <c r="D21" s="180">
        <f>IF(ISNUMBER(VALUE(SUBSTITUTE(実質収支比率等に係る経年分析!H$49,"▲","-"))),ROUND(VALUE(SUBSTITUTE(実質収支比率等に係る経年分析!H$49,"▲","-")),2),NA())</f>
        <v>5.95</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1.87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0.42</v>
      </c>
    </row>
    <row r="30" spans="1:11" x14ac:dyDescent="0.2">
      <c r="A30" s="181" t="str">
        <f>IF(連結実質赤字比率に係る赤字・黒字の構成分析!C$40="",NA(),連結実質赤字比率に係る赤字・黒字の構成分析!C$40)</f>
        <v>道路用地取得事業特別会計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1.57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x14ac:dyDescent="0.2">
      <c r="A31" s="181" t="str">
        <f>IF(連結実質赤字比率に係る赤字・黒字の構成分析!C$39="",NA(),連結実質赤字比率に係る赤字・黒字の構成分析!C$39)</f>
        <v>産業団地事業特別会計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2.0499999999999998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1.1200000000000001</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v>
      </c>
    </row>
    <row r="33" spans="1:16" x14ac:dyDescent="0.2">
      <c r="A33" s="181" t="str">
        <f>IF(連結実質赤字比率に係る赤字・黒字の構成分析!C$37="",NA(),連結実質赤字比率に係る赤字・黒字の構成分析!C$37)</f>
        <v>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2.83</v>
      </c>
    </row>
    <row r="34" spans="1:16" x14ac:dyDescent="0.2">
      <c r="A34" s="181" t="str">
        <f>IF(連結実質赤字比率に係る赤字・黒字の構成分析!C$36="",NA(),連結実質赤字比率に係る赤字・黒字の構成分析!C$36)</f>
        <v>住宅団地事業特別会計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628</v>
      </c>
      <c r="E42" s="182"/>
      <c r="F42" s="182"/>
      <c r="G42" s="182">
        <f>'実質公債費比率（分子）の構造'!L$52</f>
        <v>739</v>
      </c>
      <c r="H42" s="182"/>
      <c r="I42" s="182"/>
      <c r="J42" s="182">
        <f>'実質公債費比率（分子）の構造'!M$52</f>
        <v>787</v>
      </c>
      <c r="K42" s="182"/>
      <c r="L42" s="182"/>
      <c r="M42" s="182">
        <f>'実質公債費比率（分子）の構造'!N$52</f>
        <v>779</v>
      </c>
      <c r="N42" s="182"/>
      <c r="O42" s="182"/>
      <c r="P42" s="182">
        <f>'実質公債費比率（分子）の構造'!O$52</f>
        <v>533</v>
      </c>
    </row>
    <row r="43" spans="1:16" x14ac:dyDescent="0.2">
      <c r="A43" s="182" t="s">
        <v>63</v>
      </c>
      <c r="B43" s="182">
        <f>'実質公債費比率（分子）の構造'!K$51</f>
        <v>2</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187</v>
      </c>
      <c r="C45" s="182"/>
      <c r="D45" s="182"/>
      <c r="E45" s="182">
        <f>'実質公債費比率（分子）の構造'!L$49</f>
        <v>146</v>
      </c>
      <c r="F45" s="182"/>
      <c r="G45" s="182"/>
      <c r="H45" s="182">
        <f>'実質公債費比率（分子）の構造'!M$49</f>
        <v>111</v>
      </c>
      <c r="I45" s="182"/>
      <c r="J45" s="182"/>
      <c r="K45" s="182">
        <f>'実質公債費比率（分子）の構造'!N$49</f>
        <v>110</v>
      </c>
      <c r="L45" s="182"/>
      <c r="M45" s="182"/>
      <c r="N45" s="182">
        <f>'実質公債費比率（分子）の構造'!O$49</f>
        <v>102</v>
      </c>
      <c r="O45" s="182"/>
      <c r="P45" s="182"/>
    </row>
    <row r="46" spans="1:16" x14ac:dyDescent="0.2">
      <c r="A46" s="182" t="s">
        <v>66</v>
      </c>
      <c r="B46" s="182">
        <f>'実質公債費比率（分子）の構造'!K$48</f>
        <v>325</v>
      </c>
      <c r="C46" s="182"/>
      <c r="D46" s="182"/>
      <c r="E46" s="182">
        <f>'実質公債費比率（分子）の構造'!L$48</f>
        <v>338</v>
      </c>
      <c r="F46" s="182"/>
      <c r="G46" s="182"/>
      <c r="H46" s="182">
        <f>'実質公債費比率（分子）の構造'!M$48</f>
        <v>337</v>
      </c>
      <c r="I46" s="182"/>
      <c r="J46" s="182"/>
      <c r="K46" s="182">
        <f>'実質公債費比率（分子）の構造'!N$48</f>
        <v>330</v>
      </c>
      <c r="L46" s="182"/>
      <c r="M46" s="182"/>
      <c r="N46" s="182">
        <f>'実質公債費比率（分子）の構造'!O$48</f>
        <v>315</v>
      </c>
      <c r="O46" s="182"/>
      <c r="P46" s="182"/>
    </row>
    <row r="47" spans="1:16" x14ac:dyDescent="0.2">
      <c r="A47" s="182" t="s">
        <v>67</v>
      </c>
      <c r="B47" s="182">
        <f>'実質公債費比率（分子）の構造'!K$47</f>
        <v>0</v>
      </c>
      <c r="C47" s="182"/>
      <c r="D47" s="182"/>
      <c r="E47" s="182">
        <f>'実質公債費比率（分子）の構造'!L$47</f>
        <v>0</v>
      </c>
      <c r="F47" s="182"/>
      <c r="G47" s="182"/>
      <c r="H47" s="182">
        <f>'実質公債費比率（分子）の構造'!M$47</f>
        <v>0</v>
      </c>
      <c r="I47" s="182"/>
      <c r="J47" s="182"/>
      <c r="K47" s="182">
        <f>'実質公債費比率（分子）の構造'!N$47</f>
        <v>0</v>
      </c>
      <c r="L47" s="182"/>
      <c r="M47" s="182"/>
      <c r="N47" s="182">
        <f>'実質公債費比率（分子）の構造'!O$47</f>
        <v>0</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419</v>
      </c>
      <c r="C49" s="182"/>
      <c r="D49" s="182"/>
      <c r="E49" s="182">
        <f>'実質公債費比率（分子）の構造'!L$45</f>
        <v>568</v>
      </c>
      <c r="F49" s="182"/>
      <c r="G49" s="182"/>
      <c r="H49" s="182">
        <f>'実質公債費比率（分子）の構造'!M$45</f>
        <v>625</v>
      </c>
      <c r="I49" s="182"/>
      <c r="J49" s="182"/>
      <c r="K49" s="182">
        <f>'実質公債費比率（分子）の構造'!N$45</f>
        <v>660</v>
      </c>
      <c r="L49" s="182"/>
      <c r="M49" s="182"/>
      <c r="N49" s="182">
        <f>'実質公債費比率（分子）の構造'!O$45</f>
        <v>394</v>
      </c>
      <c r="O49" s="182"/>
      <c r="P49" s="182"/>
    </row>
    <row r="50" spans="1:16" x14ac:dyDescent="0.2">
      <c r="A50" s="182" t="s">
        <v>70</v>
      </c>
      <c r="B50" s="182" t="e">
        <f>NA()</f>
        <v>#N/A</v>
      </c>
      <c r="C50" s="182">
        <f>IF(ISNUMBER('実質公債費比率（分子）の構造'!K$53),'実質公債費比率（分子）の構造'!K$53,NA())</f>
        <v>305</v>
      </c>
      <c r="D50" s="182" t="e">
        <f>NA()</f>
        <v>#N/A</v>
      </c>
      <c r="E50" s="182" t="e">
        <f>NA()</f>
        <v>#N/A</v>
      </c>
      <c r="F50" s="182">
        <f>IF(ISNUMBER('実質公債費比率（分子）の構造'!L$53),'実質公債費比率（分子）の構造'!L$53,NA())</f>
        <v>313</v>
      </c>
      <c r="G50" s="182" t="e">
        <f>NA()</f>
        <v>#N/A</v>
      </c>
      <c r="H50" s="182" t="e">
        <f>NA()</f>
        <v>#N/A</v>
      </c>
      <c r="I50" s="182">
        <f>IF(ISNUMBER('実質公債費比率（分子）の構造'!M$53),'実質公債費比率（分子）の構造'!M$53,NA())</f>
        <v>286</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278</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6404</v>
      </c>
      <c r="E56" s="181"/>
      <c r="F56" s="181"/>
      <c r="G56" s="181">
        <f>'将来負担比率（分子）の構造'!J$52</f>
        <v>6251</v>
      </c>
      <c r="H56" s="181"/>
      <c r="I56" s="181"/>
      <c r="J56" s="181">
        <f>'将来負担比率（分子）の構造'!K$52</f>
        <v>6093</v>
      </c>
      <c r="K56" s="181"/>
      <c r="L56" s="181"/>
      <c r="M56" s="181">
        <f>'将来負担比率（分子）の構造'!L$52</f>
        <v>5946</v>
      </c>
      <c r="N56" s="181"/>
      <c r="O56" s="181"/>
      <c r="P56" s="181">
        <f>'将来負担比率（分子）の構造'!M$52</f>
        <v>5442</v>
      </c>
    </row>
    <row r="57" spans="1:16" x14ac:dyDescent="0.2">
      <c r="A57" s="181" t="s">
        <v>41</v>
      </c>
      <c r="B57" s="181"/>
      <c r="C57" s="181"/>
      <c r="D57" s="181">
        <f>'将来負担比率（分子）の構造'!I$51</f>
        <v>660</v>
      </c>
      <c r="E57" s="181"/>
      <c r="F57" s="181"/>
      <c r="G57" s="181">
        <f>'将来負担比率（分子）の構造'!J$51</f>
        <v>632</v>
      </c>
      <c r="H57" s="181"/>
      <c r="I57" s="181"/>
      <c r="J57" s="181">
        <f>'将来負担比率（分子）の構造'!K$51</f>
        <v>431</v>
      </c>
      <c r="K57" s="181"/>
      <c r="L57" s="181"/>
      <c r="M57" s="181">
        <f>'将来負担比率（分子）の構造'!L$51</f>
        <v>173</v>
      </c>
      <c r="N57" s="181"/>
      <c r="O57" s="181"/>
      <c r="P57" s="181">
        <f>'将来負担比率（分子）の構造'!M$51</f>
        <v>214</v>
      </c>
    </row>
    <row r="58" spans="1:16" x14ac:dyDescent="0.2">
      <c r="A58" s="181" t="s">
        <v>40</v>
      </c>
      <c r="B58" s="181"/>
      <c r="C58" s="181"/>
      <c r="D58" s="181">
        <f>'将来負担比率（分子）の構造'!I$50</f>
        <v>1531</v>
      </c>
      <c r="E58" s="181"/>
      <c r="F58" s="181"/>
      <c r="G58" s="181">
        <f>'将来負担比率（分子）の構造'!J$50</f>
        <v>1835</v>
      </c>
      <c r="H58" s="181"/>
      <c r="I58" s="181"/>
      <c r="J58" s="181">
        <f>'将来負担比率（分子）の構造'!K$50</f>
        <v>2314</v>
      </c>
      <c r="K58" s="181"/>
      <c r="L58" s="181"/>
      <c r="M58" s="181">
        <f>'将来負担比率（分子）の構造'!L$50</f>
        <v>2744</v>
      </c>
      <c r="N58" s="181"/>
      <c r="O58" s="181"/>
      <c r="P58" s="181">
        <f>'将来負担比率（分子）の構造'!M$50</f>
        <v>2999</v>
      </c>
    </row>
    <row r="59" spans="1:16" x14ac:dyDescent="0.2">
      <c r="A59" s="181" t="s">
        <v>38</v>
      </c>
      <c r="B59" s="181" t="str">
        <f>'将来負担比率（分子）の構造'!I$49</f>
        <v>-</v>
      </c>
      <c r="C59" s="181"/>
      <c r="D59" s="181"/>
      <c r="E59" s="181" t="str">
        <f>'将来負担比率（分子）の構造'!J$49</f>
        <v>-</v>
      </c>
      <c r="F59" s="181"/>
      <c r="G59" s="181"/>
      <c r="H59" s="181">
        <f>'将来負担比率（分子）の構造'!K$49</f>
        <v>64</v>
      </c>
      <c r="I59" s="181"/>
      <c r="J59" s="181"/>
      <c r="K59" s="181">
        <f>'将来負担比率（分子）の構造'!L$49</f>
        <v>49</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2</v>
      </c>
      <c r="C61" s="181"/>
      <c r="D61" s="181"/>
      <c r="E61" s="181">
        <f>'将来負担比率（分子）の構造'!J$46</f>
        <v>1</v>
      </c>
      <c r="F61" s="181"/>
      <c r="G61" s="181"/>
      <c r="H61" s="181">
        <f>'将来負担比率（分子）の構造'!K$46</f>
        <v>3</v>
      </c>
      <c r="I61" s="181"/>
      <c r="J61" s="181"/>
      <c r="K61" s="181">
        <f>'将来負担比率（分子）の構造'!L$46</f>
        <v>5</v>
      </c>
      <c r="L61" s="181"/>
      <c r="M61" s="181"/>
      <c r="N61" s="181">
        <f>'将来負担比率（分子）の構造'!M$46</f>
        <v>4</v>
      </c>
      <c r="O61" s="181"/>
      <c r="P61" s="181"/>
    </row>
    <row r="62" spans="1:16" x14ac:dyDescent="0.2">
      <c r="A62" s="181" t="s">
        <v>34</v>
      </c>
      <c r="B62" s="181">
        <f>'将来負担比率（分子）の構造'!I$45</f>
        <v>1359</v>
      </c>
      <c r="C62" s="181"/>
      <c r="D62" s="181"/>
      <c r="E62" s="181">
        <f>'将来負担比率（分子）の構造'!J$45</f>
        <v>1405</v>
      </c>
      <c r="F62" s="181"/>
      <c r="G62" s="181"/>
      <c r="H62" s="181">
        <f>'将来負担比率（分子）の構造'!K$45</f>
        <v>1329</v>
      </c>
      <c r="I62" s="181"/>
      <c r="J62" s="181"/>
      <c r="K62" s="181">
        <f>'将来負担比率（分子）の構造'!L$45</f>
        <v>1301</v>
      </c>
      <c r="L62" s="181"/>
      <c r="M62" s="181"/>
      <c r="N62" s="181">
        <f>'将来負担比率（分子）の構造'!M$45</f>
        <v>1371</v>
      </c>
      <c r="O62" s="181"/>
      <c r="P62" s="181"/>
    </row>
    <row r="63" spans="1:16" x14ac:dyDescent="0.2">
      <c r="A63" s="181" t="s">
        <v>33</v>
      </c>
      <c r="B63" s="181">
        <f>'将来負担比率（分子）の構造'!I$44</f>
        <v>1102</v>
      </c>
      <c r="C63" s="181"/>
      <c r="D63" s="181"/>
      <c r="E63" s="181">
        <f>'将来負担比率（分子）の構造'!J$44</f>
        <v>1033</v>
      </c>
      <c r="F63" s="181"/>
      <c r="G63" s="181"/>
      <c r="H63" s="181">
        <f>'将来負担比率（分子）の構造'!K$44</f>
        <v>989</v>
      </c>
      <c r="I63" s="181"/>
      <c r="J63" s="181"/>
      <c r="K63" s="181">
        <f>'将来負担比率（分子）の構造'!L$44</f>
        <v>941</v>
      </c>
      <c r="L63" s="181"/>
      <c r="M63" s="181"/>
      <c r="N63" s="181">
        <f>'将来負担比率（分子）の構造'!M$44</f>
        <v>931</v>
      </c>
      <c r="O63" s="181"/>
      <c r="P63" s="181"/>
    </row>
    <row r="64" spans="1:16" x14ac:dyDescent="0.2">
      <c r="A64" s="181" t="s">
        <v>32</v>
      </c>
      <c r="B64" s="181">
        <f>'将来負担比率（分子）の構造'!I$43</f>
        <v>4540</v>
      </c>
      <c r="C64" s="181"/>
      <c r="D64" s="181"/>
      <c r="E64" s="181">
        <f>'将来負担比率（分子）の構造'!J$43</f>
        <v>4233</v>
      </c>
      <c r="F64" s="181"/>
      <c r="G64" s="181"/>
      <c r="H64" s="181">
        <f>'将来負担比率（分子）の構造'!K$43</f>
        <v>3940</v>
      </c>
      <c r="I64" s="181"/>
      <c r="J64" s="181"/>
      <c r="K64" s="181">
        <f>'将来負担比率（分子）の構造'!L$43</f>
        <v>3681</v>
      </c>
      <c r="L64" s="181"/>
      <c r="M64" s="181"/>
      <c r="N64" s="181">
        <f>'将来負担比率（分子）の構造'!M$43</f>
        <v>3435</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5473</v>
      </c>
      <c r="C66" s="181"/>
      <c r="D66" s="181"/>
      <c r="E66" s="181">
        <f>'将来負担比率（分子）の構造'!J$41</f>
        <v>5586</v>
      </c>
      <c r="F66" s="181"/>
      <c r="G66" s="181"/>
      <c r="H66" s="181">
        <f>'将来負担比率（分子）の構造'!K$41</f>
        <v>5503</v>
      </c>
      <c r="I66" s="181"/>
      <c r="J66" s="181"/>
      <c r="K66" s="181">
        <f>'将来負担比率（分子）の構造'!L$41</f>
        <v>5332</v>
      </c>
      <c r="L66" s="181"/>
      <c r="M66" s="181"/>
      <c r="N66" s="181">
        <f>'将来負担比率（分子）の構造'!M$41</f>
        <v>6132</v>
      </c>
      <c r="O66" s="181"/>
      <c r="P66" s="181"/>
    </row>
    <row r="67" spans="1:16" x14ac:dyDescent="0.2">
      <c r="A67" s="181" t="s">
        <v>74</v>
      </c>
      <c r="B67" s="181" t="e">
        <f>NA()</f>
        <v>#N/A</v>
      </c>
      <c r="C67" s="181">
        <f>IF(ISNUMBER('将来負担比率（分子）の構造'!I$53), IF('将来負担比率（分子）の構造'!I$53 &lt; 0, 0, '将来負担比率（分子）の構造'!I$53), NA())</f>
        <v>3880</v>
      </c>
      <c r="D67" s="181" t="e">
        <f>NA()</f>
        <v>#N/A</v>
      </c>
      <c r="E67" s="181" t="e">
        <f>NA()</f>
        <v>#N/A</v>
      </c>
      <c r="F67" s="181">
        <f>IF(ISNUMBER('将来負担比率（分子）の構造'!J$53), IF('将来負担比率（分子）の構造'!J$53 &lt; 0, 0, '将来負担比率（分子）の構造'!J$53), NA())</f>
        <v>3540</v>
      </c>
      <c r="G67" s="181" t="e">
        <f>NA()</f>
        <v>#N/A</v>
      </c>
      <c r="H67" s="181" t="e">
        <f>NA()</f>
        <v>#N/A</v>
      </c>
      <c r="I67" s="181">
        <f>IF(ISNUMBER('将来負担比率（分子）の構造'!K$53), IF('将来負担比率（分子）の構造'!K$53 &lt; 0, 0, '将来負担比率（分子）の構造'!K$53), NA())</f>
        <v>2990</v>
      </c>
      <c r="J67" s="181" t="e">
        <f>NA()</f>
        <v>#N/A</v>
      </c>
      <c r="K67" s="181" t="e">
        <f>NA()</f>
        <v>#N/A</v>
      </c>
      <c r="L67" s="181">
        <f>IF(ISNUMBER('将来負担比率（分子）の構造'!L$53), IF('将来負担比率（分子）の構造'!L$53 &lt; 0, 0, '将来負担比率（分子）の構造'!L$53), NA())</f>
        <v>2448</v>
      </c>
      <c r="M67" s="181" t="e">
        <f>NA()</f>
        <v>#N/A</v>
      </c>
      <c r="N67" s="181" t="e">
        <f>NA()</f>
        <v>#N/A</v>
      </c>
      <c r="O67" s="181">
        <f>IF(ISNUMBER('将来負担比率（分子）の構造'!M$53), IF('将来負担比率（分子）の構造'!M$53 &lt; 0, 0, '将来負担比率（分子）の構造'!M$53), NA())</f>
        <v>3218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1160</v>
      </c>
      <c r="C72" s="185">
        <f>基金残高に係る経年分析!G55</f>
        <v>1160</v>
      </c>
      <c r="D72" s="185">
        <f>基金残高に係る経年分析!H55</f>
        <v>1160</v>
      </c>
    </row>
    <row r="73" spans="1:16" x14ac:dyDescent="0.2">
      <c r="A73" s="184" t="s">
        <v>77</v>
      </c>
      <c r="B73" s="185">
        <f>基金残高に係る経年分析!F56</f>
        <v>54</v>
      </c>
      <c r="C73" s="185">
        <f>基金残高に係る経年分析!G56</f>
        <v>54</v>
      </c>
      <c r="D73" s="185">
        <f>基金残高に係る経年分析!H56</f>
        <v>54</v>
      </c>
    </row>
    <row r="74" spans="1:16" x14ac:dyDescent="0.2">
      <c r="A74" s="184" t="s">
        <v>78</v>
      </c>
      <c r="B74" s="185">
        <f>基金残高に係る経年分析!F57</f>
        <v>2623</v>
      </c>
      <c r="C74" s="185">
        <f>基金残高に係る経年分析!G57</f>
        <v>2706</v>
      </c>
      <c r="D74" s="185">
        <f>基金残高に係る経年分析!H57</f>
        <v>3102</v>
      </c>
    </row>
  </sheetData>
  <sheetProtection algorithmName="SHA-512" hashValue="O4ajrEU9AK7wfwPCbr0YQh3LE8AIimyN6DLOUkbwYTUxgR2+hou77s/lPK5lec8huGhKRuYTUKIpxPzZMib+MQ==" saltValue="4ZXdtRuS3DoPmOlwoaDf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2795054</v>
      </c>
      <c r="S5" s="736"/>
      <c r="T5" s="736"/>
      <c r="U5" s="736"/>
      <c r="V5" s="736"/>
      <c r="W5" s="736"/>
      <c r="X5" s="736"/>
      <c r="Y5" s="779"/>
      <c r="Z5" s="797">
        <v>23.6</v>
      </c>
      <c r="AA5" s="797"/>
      <c r="AB5" s="797"/>
      <c r="AC5" s="797"/>
      <c r="AD5" s="798">
        <v>2795054</v>
      </c>
      <c r="AE5" s="798"/>
      <c r="AF5" s="798"/>
      <c r="AG5" s="798"/>
      <c r="AH5" s="798"/>
      <c r="AI5" s="798"/>
      <c r="AJ5" s="798"/>
      <c r="AK5" s="798"/>
      <c r="AL5" s="780">
        <v>69.7</v>
      </c>
      <c r="AM5" s="751"/>
      <c r="AN5" s="751"/>
      <c r="AO5" s="781"/>
      <c r="AP5" s="746" t="s">
        <v>226</v>
      </c>
      <c r="AQ5" s="747"/>
      <c r="AR5" s="747"/>
      <c r="AS5" s="747"/>
      <c r="AT5" s="747"/>
      <c r="AU5" s="747"/>
      <c r="AV5" s="747"/>
      <c r="AW5" s="747"/>
      <c r="AX5" s="747"/>
      <c r="AY5" s="747"/>
      <c r="AZ5" s="747"/>
      <c r="BA5" s="747"/>
      <c r="BB5" s="747"/>
      <c r="BC5" s="747"/>
      <c r="BD5" s="747"/>
      <c r="BE5" s="747"/>
      <c r="BF5" s="748"/>
      <c r="BG5" s="680">
        <v>2792867</v>
      </c>
      <c r="BH5" s="681"/>
      <c r="BI5" s="681"/>
      <c r="BJ5" s="681"/>
      <c r="BK5" s="681"/>
      <c r="BL5" s="681"/>
      <c r="BM5" s="681"/>
      <c r="BN5" s="682"/>
      <c r="BO5" s="713">
        <v>99.9</v>
      </c>
      <c r="BP5" s="713"/>
      <c r="BQ5" s="713"/>
      <c r="BR5" s="713"/>
      <c r="BS5" s="714">
        <v>190097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60433</v>
      </c>
      <c r="S6" s="681"/>
      <c r="T6" s="681"/>
      <c r="U6" s="681"/>
      <c r="V6" s="681"/>
      <c r="W6" s="681"/>
      <c r="X6" s="681"/>
      <c r="Y6" s="682"/>
      <c r="Z6" s="713">
        <v>0.5</v>
      </c>
      <c r="AA6" s="713"/>
      <c r="AB6" s="713"/>
      <c r="AC6" s="713"/>
      <c r="AD6" s="714">
        <v>60433</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2792867</v>
      </c>
      <c r="BH6" s="681"/>
      <c r="BI6" s="681"/>
      <c r="BJ6" s="681"/>
      <c r="BK6" s="681"/>
      <c r="BL6" s="681"/>
      <c r="BM6" s="681"/>
      <c r="BN6" s="682"/>
      <c r="BO6" s="713">
        <v>99.9</v>
      </c>
      <c r="BP6" s="713"/>
      <c r="BQ6" s="713"/>
      <c r="BR6" s="713"/>
      <c r="BS6" s="714">
        <v>190097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91707</v>
      </c>
      <c r="CS6" s="681"/>
      <c r="CT6" s="681"/>
      <c r="CU6" s="681"/>
      <c r="CV6" s="681"/>
      <c r="CW6" s="681"/>
      <c r="CX6" s="681"/>
      <c r="CY6" s="682"/>
      <c r="CZ6" s="780">
        <v>0.8</v>
      </c>
      <c r="DA6" s="751"/>
      <c r="DB6" s="751"/>
      <c r="DC6" s="783"/>
      <c r="DD6" s="686" t="s">
        <v>139</v>
      </c>
      <c r="DE6" s="681"/>
      <c r="DF6" s="681"/>
      <c r="DG6" s="681"/>
      <c r="DH6" s="681"/>
      <c r="DI6" s="681"/>
      <c r="DJ6" s="681"/>
      <c r="DK6" s="681"/>
      <c r="DL6" s="681"/>
      <c r="DM6" s="681"/>
      <c r="DN6" s="681"/>
      <c r="DO6" s="681"/>
      <c r="DP6" s="682"/>
      <c r="DQ6" s="686">
        <v>91707</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1327</v>
      </c>
      <c r="S7" s="681"/>
      <c r="T7" s="681"/>
      <c r="U7" s="681"/>
      <c r="V7" s="681"/>
      <c r="W7" s="681"/>
      <c r="X7" s="681"/>
      <c r="Y7" s="682"/>
      <c r="Z7" s="713">
        <v>0</v>
      </c>
      <c r="AA7" s="713"/>
      <c r="AB7" s="713"/>
      <c r="AC7" s="713"/>
      <c r="AD7" s="714">
        <v>1327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685136</v>
      </c>
      <c r="BH7" s="681"/>
      <c r="BI7" s="681"/>
      <c r="BJ7" s="681"/>
      <c r="BK7" s="681"/>
      <c r="BL7" s="681"/>
      <c r="BM7" s="681"/>
      <c r="BN7" s="682"/>
      <c r="BO7" s="713">
        <v>24.5</v>
      </c>
      <c r="BP7" s="713"/>
      <c r="BQ7" s="713"/>
      <c r="BR7" s="713"/>
      <c r="BS7" s="714">
        <v>56123</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3137910</v>
      </c>
      <c r="CS7" s="681"/>
      <c r="CT7" s="681"/>
      <c r="CU7" s="681"/>
      <c r="CV7" s="681"/>
      <c r="CW7" s="681"/>
      <c r="CX7" s="681"/>
      <c r="CY7" s="682"/>
      <c r="CZ7" s="713">
        <v>28.2</v>
      </c>
      <c r="DA7" s="713"/>
      <c r="DB7" s="713"/>
      <c r="DC7" s="713"/>
      <c r="DD7" s="686">
        <v>443977</v>
      </c>
      <c r="DE7" s="681"/>
      <c r="DF7" s="681"/>
      <c r="DG7" s="681"/>
      <c r="DH7" s="681"/>
      <c r="DI7" s="681"/>
      <c r="DJ7" s="681"/>
      <c r="DK7" s="681"/>
      <c r="DL7" s="681"/>
      <c r="DM7" s="681"/>
      <c r="DN7" s="681"/>
      <c r="DO7" s="681"/>
      <c r="DP7" s="682"/>
      <c r="DQ7" s="686">
        <v>1640755</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5636</v>
      </c>
      <c r="S8" s="681"/>
      <c r="T8" s="681"/>
      <c r="U8" s="681"/>
      <c r="V8" s="681"/>
      <c r="W8" s="681"/>
      <c r="X8" s="681"/>
      <c r="Y8" s="682"/>
      <c r="Z8" s="713">
        <v>0</v>
      </c>
      <c r="AA8" s="713"/>
      <c r="AB8" s="713"/>
      <c r="AC8" s="713"/>
      <c r="AD8" s="714">
        <v>5636</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16974</v>
      </c>
      <c r="BH8" s="681"/>
      <c r="BI8" s="681"/>
      <c r="BJ8" s="681"/>
      <c r="BK8" s="681"/>
      <c r="BL8" s="681"/>
      <c r="BM8" s="681"/>
      <c r="BN8" s="682"/>
      <c r="BO8" s="713">
        <v>0.6</v>
      </c>
      <c r="BP8" s="713"/>
      <c r="BQ8" s="713"/>
      <c r="BR8" s="713"/>
      <c r="BS8" s="686" t="s">
        <v>139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1587370</v>
      </c>
      <c r="CS8" s="681"/>
      <c r="CT8" s="681"/>
      <c r="CU8" s="681"/>
      <c r="CV8" s="681"/>
      <c r="CW8" s="681"/>
      <c r="CX8" s="681"/>
      <c r="CY8" s="682"/>
      <c r="CZ8" s="713">
        <v>14.3</v>
      </c>
      <c r="DA8" s="713"/>
      <c r="DB8" s="713"/>
      <c r="DC8" s="713"/>
      <c r="DD8" s="686">
        <v>52672</v>
      </c>
      <c r="DE8" s="681"/>
      <c r="DF8" s="681"/>
      <c r="DG8" s="681"/>
      <c r="DH8" s="681"/>
      <c r="DI8" s="681"/>
      <c r="DJ8" s="681"/>
      <c r="DK8" s="681"/>
      <c r="DL8" s="681"/>
      <c r="DM8" s="681"/>
      <c r="DN8" s="681"/>
      <c r="DO8" s="681"/>
      <c r="DP8" s="682"/>
      <c r="DQ8" s="686">
        <v>970814</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6569</v>
      </c>
      <c r="S9" s="681"/>
      <c r="T9" s="681"/>
      <c r="U9" s="681"/>
      <c r="V9" s="681"/>
      <c r="W9" s="681"/>
      <c r="X9" s="681"/>
      <c r="Y9" s="682"/>
      <c r="Z9" s="713">
        <v>0.1</v>
      </c>
      <c r="AA9" s="713"/>
      <c r="AB9" s="713"/>
      <c r="AC9" s="713"/>
      <c r="AD9" s="714">
        <v>6569</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451963</v>
      </c>
      <c r="BH9" s="681"/>
      <c r="BI9" s="681"/>
      <c r="BJ9" s="681"/>
      <c r="BK9" s="681"/>
      <c r="BL9" s="681"/>
      <c r="BM9" s="681"/>
      <c r="BN9" s="682"/>
      <c r="BO9" s="713">
        <v>16.2</v>
      </c>
      <c r="BP9" s="713"/>
      <c r="BQ9" s="713"/>
      <c r="BR9" s="713"/>
      <c r="BS9" s="686" t="s">
        <v>139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949184</v>
      </c>
      <c r="CS9" s="681"/>
      <c r="CT9" s="681"/>
      <c r="CU9" s="681"/>
      <c r="CV9" s="681"/>
      <c r="CW9" s="681"/>
      <c r="CX9" s="681"/>
      <c r="CY9" s="682"/>
      <c r="CZ9" s="713">
        <v>8.5</v>
      </c>
      <c r="DA9" s="713"/>
      <c r="DB9" s="713"/>
      <c r="DC9" s="713"/>
      <c r="DD9" s="686">
        <v>53338</v>
      </c>
      <c r="DE9" s="681"/>
      <c r="DF9" s="681"/>
      <c r="DG9" s="681"/>
      <c r="DH9" s="681"/>
      <c r="DI9" s="681"/>
      <c r="DJ9" s="681"/>
      <c r="DK9" s="681"/>
      <c r="DL9" s="681"/>
      <c r="DM9" s="681"/>
      <c r="DN9" s="681"/>
      <c r="DO9" s="681"/>
      <c r="DP9" s="682"/>
      <c r="DQ9" s="686">
        <v>793480</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139</v>
      </c>
      <c r="AA10" s="713"/>
      <c r="AB10" s="713"/>
      <c r="AC10" s="713"/>
      <c r="AD10" s="714" t="s">
        <v>139</v>
      </c>
      <c r="AE10" s="714"/>
      <c r="AF10" s="714"/>
      <c r="AG10" s="714"/>
      <c r="AH10" s="714"/>
      <c r="AI10" s="714"/>
      <c r="AJ10" s="714"/>
      <c r="AK10" s="714"/>
      <c r="AL10" s="683" t="s">
        <v>139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47414</v>
      </c>
      <c r="BH10" s="681"/>
      <c r="BI10" s="681"/>
      <c r="BJ10" s="681"/>
      <c r="BK10" s="681"/>
      <c r="BL10" s="681"/>
      <c r="BM10" s="681"/>
      <c r="BN10" s="682"/>
      <c r="BO10" s="713">
        <v>1.7</v>
      </c>
      <c r="BP10" s="713"/>
      <c r="BQ10" s="713"/>
      <c r="BR10" s="713"/>
      <c r="BS10" s="686">
        <v>7899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35574</v>
      </c>
      <c r="CS10" s="681"/>
      <c r="CT10" s="681"/>
      <c r="CU10" s="681"/>
      <c r="CV10" s="681"/>
      <c r="CW10" s="681"/>
      <c r="CX10" s="681"/>
      <c r="CY10" s="682"/>
      <c r="CZ10" s="713">
        <v>0.3</v>
      </c>
      <c r="DA10" s="713"/>
      <c r="DB10" s="713"/>
      <c r="DC10" s="713"/>
      <c r="DD10" s="686" t="s">
        <v>139</v>
      </c>
      <c r="DE10" s="681"/>
      <c r="DF10" s="681"/>
      <c r="DG10" s="681"/>
      <c r="DH10" s="681"/>
      <c r="DI10" s="681"/>
      <c r="DJ10" s="681"/>
      <c r="DK10" s="681"/>
      <c r="DL10" s="681"/>
      <c r="DM10" s="681"/>
      <c r="DN10" s="681"/>
      <c r="DO10" s="681"/>
      <c r="DP10" s="682"/>
      <c r="DQ10" s="686">
        <v>8074</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216903</v>
      </c>
      <c r="S11" s="681"/>
      <c r="T11" s="681"/>
      <c r="U11" s="681"/>
      <c r="V11" s="681"/>
      <c r="W11" s="681"/>
      <c r="X11" s="681"/>
      <c r="Y11" s="682"/>
      <c r="Z11" s="683">
        <v>1.8</v>
      </c>
      <c r="AA11" s="684"/>
      <c r="AB11" s="684"/>
      <c r="AC11" s="685"/>
      <c r="AD11" s="686">
        <v>216903</v>
      </c>
      <c r="AE11" s="681"/>
      <c r="AF11" s="681"/>
      <c r="AG11" s="681"/>
      <c r="AH11" s="681"/>
      <c r="AI11" s="681"/>
      <c r="AJ11" s="681"/>
      <c r="AK11" s="682"/>
      <c r="AL11" s="683">
        <v>5.4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168785</v>
      </c>
      <c r="BH11" s="681"/>
      <c r="BI11" s="681"/>
      <c r="BJ11" s="681"/>
      <c r="BK11" s="681"/>
      <c r="BL11" s="681"/>
      <c r="BM11" s="681"/>
      <c r="BN11" s="682"/>
      <c r="BO11" s="713">
        <v>6</v>
      </c>
      <c r="BP11" s="713"/>
      <c r="BQ11" s="713"/>
      <c r="BR11" s="713"/>
      <c r="BS11" s="686">
        <v>48224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865639</v>
      </c>
      <c r="CS11" s="681"/>
      <c r="CT11" s="681"/>
      <c r="CU11" s="681"/>
      <c r="CV11" s="681"/>
      <c r="CW11" s="681"/>
      <c r="CX11" s="681"/>
      <c r="CY11" s="682"/>
      <c r="CZ11" s="713">
        <v>7.8</v>
      </c>
      <c r="DA11" s="713"/>
      <c r="DB11" s="713"/>
      <c r="DC11" s="713"/>
      <c r="DD11" s="686">
        <v>481777</v>
      </c>
      <c r="DE11" s="681"/>
      <c r="DF11" s="681"/>
      <c r="DG11" s="681"/>
      <c r="DH11" s="681"/>
      <c r="DI11" s="681"/>
      <c r="DJ11" s="681"/>
      <c r="DK11" s="681"/>
      <c r="DL11" s="681"/>
      <c r="DM11" s="681"/>
      <c r="DN11" s="681"/>
      <c r="DO11" s="681"/>
      <c r="DP11" s="682"/>
      <c r="DQ11" s="686">
        <v>373457</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139</v>
      </c>
      <c r="AA12" s="713"/>
      <c r="AB12" s="713"/>
      <c r="AC12" s="713"/>
      <c r="AD12" s="714" t="s">
        <v>139</v>
      </c>
      <c r="AE12" s="714"/>
      <c r="AF12" s="714"/>
      <c r="AG12" s="714"/>
      <c r="AH12" s="714"/>
      <c r="AI12" s="714"/>
      <c r="AJ12" s="714"/>
      <c r="AK12" s="714"/>
      <c r="AL12" s="683" t="s">
        <v>139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2003263</v>
      </c>
      <c r="BH12" s="681"/>
      <c r="BI12" s="681"/>
      <c r="BJ12" s="681"/>
      <c r="BK12" s="681"/>
      <c r="BL12" s="681"/>
      <c r="BM12" s="681"/>
      <c r="BN12" s="682"/>
      <c r="BO12" s="713">
        <v>71.7</v>
      </c>
      <c r="BP12" s="713"/>
      <c r="BQ12" s="713"/>
      <c r="BR12" s="713"/>
      <c r="BS12" s="686">
        <v>133974</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326318</v>
      </c>
      <c r="CS12" s="681"/>
      <c r="CT12" s="681"/>
      <c r="CU12" s="681"/>
      <c r="CV12" s="681"/>
      <c r="CW12" s="681"/>
      <c r="CX12" s="681"/>
      <c r="CY12" s="682"/>
      <c r="CZ12" s="713">
        <v>2.9</v>
      </c>
      <c r="DA12" s="713"/>
      <c r="DB12" s="713"/>
      <c r="DC12" s="713"/>
      <c r="DD12" s="686">
        <v>121895</v>
      </c>
      <c r="DE12" s="681"/>
      <c r="DF12" s="681"/>
      <c r="DG12" s="681"/>
      <c r="DH12" s="681"/>
      <c r="DI12" s="681"/>
      <c r="DJ12" s="681"/>
      <c r="DK12" s="681"/>
      <c r="DL12" s="681"/>
      <c r="DM12" s="681"/>
      <c r="DN12" s="681"/>
      <c r="DO12" s="681"/>
      <c r="DP12" s="682"/>
      <c r="DQ12" s="686">
        <v>157343</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139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2002420</v>
      </c>
      <c r="BH13" s="681"/>
      <c r="BI13" s="681"/>
      <c r="BJ13" s="681"/>
      <c r="BK13" s="681"/>
      <c r="BL13" s="681"/>
      <c r="BM13" s="681"/>
      <c r="BN13" s="682"/>
      <c r="BO13" s="713">
        <v>71.599999999999994</v>
      </c>
      <c r="BP13" s="713"/>
      <c r="BQ13" s="713"/>
      <c r="BR13" s="713"/>
      <c r="BS13" s="686">
        <v>133974</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1993088</v>
      </c>
      <c r="CS13" s="681"/>
      <c r="CT13" s="681"/>
      <c r="CU13" s="681"/>
      <c r="CV13" s="681"/>
      <c r="CW13" s="681"/>
      <c r="CX13" s="681"/>
      <c r="CY13" s="682"/>
      <c r="CZ13" s="713">
        <v>17.899999999999999</v>
      </c>
      <c r="DA13" s="713"/>
      <c r="DB13" s="713"/>
      <c r="DC13" s="713"/>
      <c r="DD13" s="686">
        <v>1373265</v>
      </c>
      <c r="DE13" s="681"/>
      <c r="DF13" s="681"/>
      <c r="DG13" s="681"/>
      <c r="DH13" s="681"/>
      <c r="DI13" s="681"/>
      <c r="DJ13" s="681"/>
      <c r="DK13" s="681"/>
      <c r="DL13" s="681"/>
      <c r="DM13" s="681"/>
      <c r="DN13" s="681"/>
      <c r="DO13" s="681"/>
      <c r="DP13" s="682"/>
      <c r="DQ13" s="686">
        <v>757257</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130</v>
      </c>
      <c r="AE14" s="714"/>
      <c r="AF14" s="714"/>
      <c r="AG14" s="714"/>
      <c r="AH14" s="714"/>
      <c r="AI14" s="714"/>
      <c r="AJ14" s="714"/>
      <c r="AK14" s="714"/>
      <c r="AL14" s="683" t="s">
        <v>139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36861</v>
      </c>
      <c r="BH14" s="681"/>
      <c r="BI14" s="681"/>
      <c r="BJ14" s="681"/>
      <c r="BK14" s="681"/>
      <c r="BL14" s="681"/>
      <c r="BM14" s="681"/>
      <c r="BN14" s="682"/>
      <c r="BO14" s="713">
        <v>1.3</v>
      </c>
      <c r="BP14" s="713"/>
      <c r="BQ14" s="713"/>
      <c r="BR14" s="713"/>
      <c r="BS14" s="686" t="s">
        <v>139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746874</v>
      </c>
      <c r="CS14" s="681"/>
      <c r="CT14" s="681"/>
      <c r="CU14" s="681"/>
      <c r="CV14" s="681"/>
      <c r="CW14" s="681"/>
      <c r="CX14" s="681"/>
      <c r="CY14" s="682"/>
      <c r="CZ14" s="713">
        <v>6.7</v>
      </c>
      <c r="DA14" s="713"/>
      <c r="DB14" s="713"/>
      <c r="DC14" s="713"/>
      <c r="DD14" s="686">
        <v>306093</v>
      </c>
      <c r="DE14" s="681"/>
      <c r="DF14" s="681"/>
      <c r="DG14" s="681"/>
      <c r="DH14" s="681"/>
      <c r="DI14" s="681"/>
      <c r="DJ14" s="681"/>
      <c r="DK14" s="681"/>
      <c r="DL14" s="681"/>
      <c r="DM14" s="681"/>
      <c r="DN14" s="681"/>
      <c r="DO14" s="681"/>
      <c r="DP14" s="682"/>
      <c r="DQ14" s="686">
        <v>418937</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139</v>
      </c>
      <c r="AA15" s="713"/>
      <c r="AB15" s="713"/>
      <c r="AC15" s="713"/>
      <c r="AD15" s="714" t="s">
        <v>139</v>
      </c>
      <c r="AE15" s="714"/>
      <c r="AF15" s="714"/>
      <c r="AG15" s="714"/>
      <c r="AH15" s="714"/>
      <c r="AI15" s="714"/>
      <c r="AJ15" s="714"/>
      <c r="AK15" s="714"/>
      <c r="AL15" s="683" t="s">
        <v>139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67607</v>
      </c>
      <c r="BH15" s="681"/>
      <c r="BI15" s="681"/>
      <c r="BJ15" s="681"/>
      <c r="BK15" s="681"/>
      <c r="BL15" s="681"/>
      <c r="BM15" s="681"/>
      <c r="BN15" s="682"/>
      <c r="BO15" s="713">
        <v>2.4</v>
      </c>
      <c r="BP15" s="713"/>
      <c r="BQ15" s="713"/>
      <c r="BR15" s="713"/>
      <c r="BS15" s="686" t="s">
        <v>139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981875</v>
      </c>
      <c r="CS15" s="681"/>
      <c r="CT15" s="681"/>
      <c r="CU15" s="681"/>
      <c r="CV15" s="681"/>
      <c r="CW15" s="681"/>
      <c r="CX15" s="681"/>
      <c r="CY15" s="682"/>
      <c r="CZ15" s="713">
        <v>8.8000000000000007</v>
      </c>
      <c r="DA15" s="713"/>
      <c r="DB15" s="713"/>
      <c r="DC15" s="713"/>
      <c r="DD15" s="686">
        <v>126142</v>
      </c>
      <c r="DE15" s="681"/>
      <c r="DF15" s="681"/>
      <c r="DG15" s="681"/>
      <c r="DH15" s="681"/>
      <c r="DI15" s="681"/>
      <c r="DJ15" s="681"/>
      <c r="DK15" s="681"/>
      <c r="DL15" s="681"/>
      <c r="DM15" s="681"/>
      <c r="DN15" s="681"/>
      <c r="DO15" s="681"/>
      <c r="DP15" s="682"/>
      <c r="DQ15" s="686">
        <v>838863</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5072</v>
      </c>
      <c r="S16" s="681"/>
      <c r="T16" s="681"/>
      <c r="U16" s="681"/>
      <c r="V16" s="681"/>
      <c r="W16" s="681"/>
      <c r="X16" s="681"/>
      <c r="Y16" s="682"/>
      <c r="Z16" s="713">
        <v>0</v>
      </c>
      <c r="AA16" s="713"/>
      <c r="AB16" s="713"/>
      <c r="AC16" s="713"/>
      <c r="AD16" s="714">
        <v>5072</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139</v>
      </c>
      <c r="BP16" s="713"/>
      <c r="BQ16" s="713"/>
      <c r="BR16" s="713"/>
      <c r="BS16" s="686" t="s">
        <v>139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139</v>
      </c>
      <c r="CS16" s="681"/>
      <c r="CT16" s="681"/>
      <c r="CU16" s="681"/>
      <c r="CV16" s="681"/>
      <c r="CW16" s="681"/>
      <c r="CX16" s="681"/>
      <c r="CY16" s="682"/>
      <c r="CZ16" s="713" t="s">
        <v>139</v>
      </c>
      <c r="DA16" s="713"/>
      <c r="DB16" s="713"/>
      <c r="DC16" s="713"/>
      <c r="DD16" s="686" t="s">
        <v>139</v>
      </c>
      <c r="DE16" s="681"/>
      <c r="DF16" s="681"/>
      <c r="DG16" s="681"/>
      <c r="DH16" s="681"/>
      <c r="DI16" s="681"/>
      <c r="DJ16" s="681"/>
      <c r="DK16" s="681"/>
      <c r="DL16" s="681"/>
      <c r="DM16" s="681"/>
      <c r="DN16" s="681"/>
      <c r="DO16" s="681"/>
      <c r="DP16" s="682"/>
      <c r="DQ16" s="686" t="s">
        <v>139</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12793</v>
      </c>
      <c r="S17" s="681"/>
      <c r="T17" s="681"/>
      <c r="U17" s="681"/>
      <c r="V17" s="681"/>
      <c r="W17" s="681"/>
      <c r="X17" s="681"/>
      <c r="Y17" s="682"/>
      <c r="Z17" s="713">
        <v>0.1</v>
      </c>
      <c r="AA17" s="713"/>
      <c r="AB17" s="713"/>
      <c r="AC17" s="713"/>
      <c r="AD17" s="714">
        <v>12793</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139</v>
      </c>
      <c r="BP17" s="713"/>
      <c r="BQ17" s="713"/>
      <c r="BR17" s="713"/>
      <c r="BS17" s="686" t="s">
        <v>139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406900</v>
      </c>
      <c r="CS17" s="681"/>
      <c r="CT17" s="681"/>
      <c r="CU17" s="681"/>
      <c r="CV17" s="681"/>
      <c r="CW17" s="681"/>
      <c r="CX17" s="681"/>
      <c r="CY17" s="682"/>
      <c r="CZ17" s="713">
        <v>3.7</v>
      </c>
      <c r="DA17" s="713"/>
      <c r="DB17" s="713"/>
      <c r="DC17" s="713"/>
      <c r="DD17" s="686" t="s">
        <v>139</v>
      </c>
      <c r="DE17" s="681"/>
      <c r="DF17" s="681"/>
      <c r="DG17" s="681"/>
      <c r="DH17" s="681"/>
      <c r="DI17" s="681"/>
      <c r="DJ17" s="681"/>
      <c r="DK17" s="681"/>
      <c r="DL17" s="681"/>
      <c r="DM17" s="681"/>
      <c r="DN17" s="681"/>
      <c r="DO17" s="681"/>
      <c r="DP17" s="682"/>
      <c r="DQ17" s="686">
        <v>394018</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9397</v>
      </c>
      <c r="S18" s="681"/>
      <c r="T18" s="681"/>
      <c r="U18" s="681"/>
      <c r="V18" s="681"/>
      <c r="W18" s="681"/>
      <c r="X18" s="681"/>
      <c r="Y18" s="682"/>
      <c r="Z18" s="713">
        <v>0.1</v>
      </c>
      <c r="AA18" s="713"/>
      <c r="AB18" s="713"/>
      <c r="AC18" s="713"/>
      <c r="AD18" s="714">
        <v>9397</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139</v>
      </c>
      <c r="BP18" s="713"/>
      <c r="BQ18" s="713"/>
      <c r="BR18" s="713"/>
      <c r="BS18" s="686" t="s">
        <v>139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139</v>
      </c>
      <c r="DA18" s="713"/>
      <c r="DB18" s="713"/>
      <c r="DC18" s="713"/>
      <c r="DD18" s="686" t="s">
        <v>139</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6096</v>
      </c>
      <c r="S19" s="681"/>
      <c r="T19" s="681"/>
      <c r="U19" s="681"/>
      <c r="V19" s="681"/>
      <c r="W19" s="681"/>
      <c r="X19" s="681"/>
      <c r="Y19" s="682"/>
      <c r="Z19" s="713">
        <v>0.1</v>
      </c>
      <c r="AA19" s="713"/>
      <c r="AB19" s="713"/>
      <c r="AC19" s="713"/>
      <c r="AD19" s="714">
        <v>6096</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2187</v>
      </c>
      <c r="BH19" s="681"/>
      <c r="BI19" s="681"/>
      <c r="BJ19" s="681"/>
      <c r="BK19" s="681"/>
      <c r="BL19" s="681"/>
      <c r="BM19" s="681"/>
      <c r="BN19" s="682"/>
      <c r="BO19" s="713">
        <v>0.1</v>
      </c>
      <c r="BP19" s="713"/>
      <c r="BQ19" s="713"/>
      <c r="BR19" s="713"/>
      <c r="BS19" s="686" t="s">
        <v>139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139</v>
      </c>
      <c r="DA19" s="713"/>
      <c r="DB19" s="713"/>
      <c r="DC19" s="713"/>
      <c r="DD19" s="686" t="s">
        <v>139</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2525</v>
      </c>
      <c r="S20" s="681"/>
      <c r="T20" s="681"/>
      <c r="U20" s="681"/>
      <c r="V20" s="681"/>
      <c r="W20" s="681"/>
      <c r="X20" s="681"/>
      <c r="Y20" s="682"/>
      <c r="Z20" s="713">
        <v>0</v>
      </c>
      <c r="AA20" s="713"/>
      <c r="AB20" s="713"/>
      <c r="AC20" s="713"/>
      <c r="AD20" s="714">
        <v>2525</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2187</v>
      </c>
      <c r="BH20" s="681"/>
      <c r="BI20" s="681"/>
      <c r="BJ20" s="681"/>
      <c r="BK20" s="681"/>
      <c r="BL20" s="681"/>
      <c r="BM20" s="681"/>
      <c r="BN20" s="682"/>
      <c r="BO20" s="713">
        <v>0.1</v>
      </c>
      <c r="BP20" s="713"/>
      <c r="BQ20" s="713"/>
      <c r="BR20" s="713"/>
      <c r="BS20" s="686" t="s">
        <v>130</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11122439</v>
      </c>
      <c r="CS20" s="681"/>
      <c r="CT20" s="681"/>
      <c r="CU20" s="681"/>
      <c r="CV20" s="681"/>
      <c r="CW20" s="681"/>
      <c r="CX20" s="681"/>
      <c r="CY20" s="682"/>
      <c r="CZ20" s="713">
        <v>100</v>
      </c>
      <c r="DA20" s="713"/>
      <c r="DB20" s="713"/>
      <c r="DC20" s="713"/>
      <c r="DD20" s="686">
        <v>2959159</v>
      </c>
      <c r="DE20" s="681"/>
      <c r="DF20" s="681"/>
      <c r="DG20" s="681"/>
      <c r="DH20" s="681"/>
      <c r="DI20" s="681"/>
      <c r="DJ20" s="681"/>
      <c r="DK20" s="681"/>
      <c r="DL20" s="681"/>
      <c r="DM20" s="681"/>
      <c r="DN20" s="681"/>
      <c r="DO20" s="681"/>
      <c r="DP20" s="682"/>
      <c r="DQ20" s="686">
        <v>6444705</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776</v>
      </c>
      <c r="S21" s="681"/>
      <c r="T21" s="681"/>
      <c r="U21" s="681"/>
      <c r="V21" s="681"/>
      <c r="W21" s="681"/>
      <c r="X21" s="681"/>
      <c r="Y21" s="682"/>
      <c r="Z21" s="713">
        <v>0</v>
      </c>
      <c r="AA21" s="713"/>
      <c r="AB21" s="713"/>
      <c r="AC21" s="713"/>
      <c r="AD21" s="714">
        <v>776</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2187</v>
      </c>
      <c r="BH21" s="681"/>
      <c r="BI21" s="681"/>
      <c r="BJ21" s="681"/>
      <c r="BK21" s="681"/>
      <c r="BL21" s="681"/>
      <c r="BM21" s="681"/>
      <c r="BN21" s="682"/>
      <c r="BO21" s="713">
        <v>0.1</v>
      </c>
      <c r="BP21" s="713"/>
      <c r="BQ21" s="713"/>
      <c r="BR21" s="713"/>
      <c r="BS21" s="686" t="s">
        <v>139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1046709</v>
      </c>
      <c r="S22" s="681"/>
      <c r="T22" s="681"/>
      <c r="U22" s="681"/>
      <c r="V22" s="681"/>
      <c r="W22" s="681"/>
      <c r="X22" s="681"/>
      <c r="Y22" s="682"/>
      <c r="Z22" s="713">
        <v>8.8000000000000007</v>
      </c>
      <c r="AA22" s="713"/>
      <c r="AB22" s="713"/>
      <c r="AC22" s="713"/>
      <c r="AD22" s="714">
        <v>857100</v>
      </c>
      <c r="AE22" s="714"/>
      <c r="AF22" s="714"/>
      <c r="AG22" s="714"/>
      <c r="AH22" s="714"/>
      <c r="AI22" s="714"/>
      <c r="AJ22" s="714"/>
      <c r="AK22" s="714"/>
      <c r="AL22" s="683">
        <v>21.4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139</v>
      </c>
      <c r="BH22" s="681"/>
      <c r="BI22" s="681"/>
      <c r="BJ22" s="681"/>
      <c r="BK22" s="681"/>
      <c r="BL22" s="681"/>
      <c r="BM22" s="681"/>
      <c r="BN22" s="682"/>
      <c r="BO22" s="713" t="s">
        <v>139</v>
      </c>
      <c r="BP22" s="713"/>
      <c r="BQ22" s="713"/>
      <c r="BR22" s="713"/>
      <c r="BS22" s="686" t="s">
        <v>139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857100</v>
      </c>
      <c r="S23" s="681"/>
      <c r="T23" s="681"/>
      <c r="U23" s="681"/>
      <c r="V23" s="681"/>
      <c r="W23" s="681"/>
      <c r="X23" s="681"/>
      <c r="Y23" s="682"/>
      <c r="Z23" s="713">
        <v>7.2</v>
      </c>
      <c r="AA23" s="713"/>
      <c r="AB23" s="713"/>
      <c r="AC23" s="713"/>
      <c r="AD23" s="714">
        <v>857100</v>
      </c>
      <c r="AE23" s="714"/>
      <c r="AF23" s="714"/>
      <c r="AG23" s="714"/>
      <c r="AH23" s="714"/>
      <c r="AI23" s="714"/>
      <c r="AJ23" s="714"/>
      <c r="AK23" s="714"/>
      <c r="AL23" s="683">
        <v>21.4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130</v>
      </c>
      <c r="BP23" s="713"/>
      <c r="BQ23" s="713"/>
      <c r="BR23" s="713"/>
      <c r="BS23" s="686" t="s">
        <v>139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189609</v>
      </c>
      <c r="S24" s="681"/>
      <c r="T24" s="681"/>
      <c r="U24" s="681"/>
      <c r="V24" s="681"/>
      <c r="W24" s="681"/>
      <c r="X24" s="681"/>
      <c r="Y24" s="682"/>
      <c r="Z24" s="713">
        <v>1.6</v>
      </c>
      <c r="AA24" s="713"/>
      <c r="AB24" s="713"/>
      <c r="AC24" s="713"/>
      <c r="AD24" s="714" t="s">
        <v>139</v>
      </c>
      <c r="AE24" s="714"/>
      <c r="AF24" s="714"/>
      <c r="AG24" s="714"/>
      <c r="AH24" s="714"/>
      <c r="AI24" s="714"/>
      <c r="AJ24" s="714"/>
      <c r="AK24" s="714"/>
      <c r="AL24" s="683" t="s">
        <v>139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139</v>
      </c>
      <c r="BH24" s="681"/>
      <c r="BI24" s="681"/>
      <c r="BJ24" s="681"/>
      <c r="BK24" s="681"/>
      <c r="BL24" s="681"/>
      <c r="BM24" s="681"/>
      <c r="BN24" s="682"/>
      <c r="BO24" s="713" t="s">
        <v>139</v>
      </c>
      <c r="BP24" s="713"/>
      <c r="BQ24" s="713"/>
      <c r="BR24" s="713"/>
      <c r="BS24" s="686" t="s">
        <v>139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2618549</v>
      </c>
      <c r="CS24" s="736"/>
      <c r="CT24" s="736"/>
      <c r="CU24" s="736"/>
      <c r="CV24" s="736"/>
      <c r="CW24" s="736"/>
      <c r="CX24" s="736"/>
      <c r="CY24" s="779"/>
      <c r="CZ24" s="780">
        <v>23.5</v>
      </c>
      <c r="DA24" s="751"/>
      <c r="DB24" s="751"/>
      <c r="DC24" s="783"/>
      <c r="DD24" s="778">
        <v>2001015</v>
      </c>
      <c r="DE24" s="736"/>
      <c r="DF24" s="736"/>
      <c r="DG24" s="736"/>
      <c r="DH24" s="736"/>
      <c r="DI24" s="736"/>
      <c r="DJ24" s="736"/>
      <c r="DK24" s="779"/>
      <c r="DL24" s="778">
        <v>1770320</v>
      </c>
      <c r="DM24" s="736"/>
      <c r="DN24" s="736"/>
      <c r="DO24" s="736"/>
      <c r="DP24" s="736"/>
      <c r="DQ24" s="736"/>
      <c r="DR24" s="736"/>
      <c r="DS24" s="736"/>
      <c r="DT24" s="736"/>
      <c r="DU24" s="736"/>
      <c r="DV24" s="779"/>
      <c r="DW24" s="780">
        <v>41.4</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139</v>
      </c>
      <c r="AA25" s="713"/>
      <c r="AB25" s="713"/>
      <c r="AC25" s="713"/>
      <c r="AD25" s="714" t="s">
        <v>139</v>
      </c>
      <c r="AE25" s="714"/>
      <c r="AF25" s="714"/>
      <c r="AG25" s="714"/>
      <c r="AH25" s="714"/>
      <c r="AI25" s="714"/>
      <c r="AJ25" s="714"/>
      <c r="AK25" s="714"/>
      <c r="AL25" s="683" t="s">
        <v>139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139</v>
      </c>
      <c r="BH25" s="681"/>
      <c r="BI25" s="681"/>
      <c r="BJ25" s="681"/>
      <c r="BK25" s="681"/>
      <c r="BL25" s="681"/>
      <c r="BM25" s="681"/>
      <c r="BN25" s="682"/>
      <c r="BO25" s="713" t="s">
        <v>139</v>
      </c>
      <c r="BP25" s="713"/>
      <c r="BQ25" s="713"/>
      <c r="BR25" s="713"/>
      <c r="BS25" s="686" t="s">
        <v>139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1575230</v>
      </c>
      <c r="CS25" s="699"/>
      <c r="CT25" s="699"/>
      <c r="CU25" s="699"/>
      <c r="CV25" s="699"/>
      <c r="CW25" s="699"/>
      <c r="CX25" s="699"/>
      <c r="CY25" s="700"/>
      <c r="CZ25" s="683">
        <v>14.2</v>
      </c>
      <c r="DA25" s="701"/>
      <c r="DB25" s="701"/>
      <c r="DC25" s="702"/>
      <c r="DD25" s="686">
        <v>1420090</v>
      </c>
      <c r="DE25" s="699"/>
      <c r="DF25" s="699"/>
      <c r="DG25" s="699"/>
      <c r="DH25" s="699"/>
      <c r="DI25" s="699"/>
      <c r="DJ25" s="699"/>
      <c r="DK25" s="700"/>
      <c r="DL25" s="686">
        <v>1192215</v>
      </c>
      <c r="DM25" s="699"/>
      <c r="DN25" s="699"/>
      <c r="DO25" s="699"/>
      <c r="DP25" s="699"/>
      <c r="DQ25" s="699"/>
      <c r="DR25" s="699"/>
      <c r="DS25" s="699"/>
      <c r="DT25" s="699"/>
      <c r="DU25" s="699"/>
      <c r="DV25" s="700"/>
      <c r="DW25" s="683">
        <v>27.9</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4159893</v>
      </c>
      <c r="S26" s="681"/>
      <c r="T26" s="681"/>
      <c r="U26" s="681"/>
      <c r="V26" s="681"/>
      <c r="W26" s="681"/>
      <c r="X26" s="681"/>
      <c r="Y26" s="682"/>
      <c r="Z26" s="713">
        <v>35.1</v>
      </c>
      <c r="AA26" s="713"/>
      <c r="AB26" s="713"/>
      <c r="AC26" s="713"/>
      <c r="AD26" s="714">
        <v>3970284</v>
      </c>
      <c r="AE26" s="714"/>
      <c r="AF26" s="714"/>
      <c r="AG26" s="714"/>
      <c r="AH26" s="714"/>
      <c r="AI26" s="714"/>
      <c r="AJ26" s="714"/>
      <c r="AK26" s="714"/>
      <c r="AL26" s="683">
        <v>99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139</v>
      </c>
      <c r="BP26" s="713"/>
      <c r="BQ26" s="713"/>
      <c r="BR26" s="713"/>
      <c r="BS26" s="686" t="s">
        <v>139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953271</v>
      </c>
      <c r="CS26" s="681"/>
      <c r="CT26" s="681"/>
      <c r="CU26" s="681"/>
      <c r="CV26" s="681"/>
      <c r="CW26" s="681"/>
      <c r="CX26" s="681"/>
      <c r="CY26" s="682"/>
      <c r="CZ26" s="683">
        <v>8.6</v>
      </c>
      <c r="DA26" s="701"/>
      <c r="DB26" s="701"/>
      <c r="DC26" s="702"/>
      <c r="DD26" s="686">
        <v>849128</v>
      </c>
      <c r="DE26" s="681"/>
      <c r="DF26" s="681"/>
      <c r="DG26" s="681"/>
      <c r="DH26" s="681"/>
      <c r="DI26" s="681"/>
      <c r="DJ26" s="681"/>
      <c r="DK26" s="682"/>
      <c r="DL26" s="686" t="s">
        <v>139</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1013</v>
      </c>
      <c r="S27" s="681"/>
      <c r="T27" s="681"/>
      <c r="U27" s="681"/>
      <c r="V27" s="681"/>
      <c r="W27" s="681"/>
      <c r="X27" s="681"/>
      <c r="Y27" s="682"/>
      <c r="Z27" s="713">
        <v>0</v>
      </c>
      <c r="AA27" s="713"/>
      <c r="AB27" s="713"/>
      <c r="AC27" s="713"/>
      <c r="AD27" s="714">
        <v>1013</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2795054</v>
      </c>
      <c r="BH27" s="681"/>
      <c r="BI27" s="681"/>
      <c r="BJ27" s="681"/>
      <c r="BK27" s="681"/>
      <c r="BL27" s="681"/>
      <c r="BM27" s="681"/>
      <c r="BN27" s="682"/>
      <c r="BO27" s="713">
        <v>100</v>
      </c>
      <c r="BP27" s="713"/>
      <c r="BQ27" s="713"/>
      <c r="BR27" s="713"/>
      <c r="BS27" s="686">
        <v>190097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636419</v>
      </c>
      <c r="CS27" s="699"/>
      <c r="CT27" s="699"/>
      <c r="CU27" s="699"/>
      <c r="CV27" s="699"/>
      <c r="CW27" s="699"/>
      <c r="CX27" s="699"/>
      <c r="CY27" s="700"/>
      <c r="CZ27" s="683">
        <v>5.7</v>
      </c>
      <c r="DA27" s="701"/>
      <c r="DB27" s="701"/>
      <c r="DC27" s="702"/>
      <c r="DD27" s="686">
        <v>186907</v>
      </c>
      <c r="DE27" s="699"/>
      <c r="DF27" s="699"/>
      <c r="DG27" s="699"/>
      <c r="DH27" s="699"/>
      <c r="DI27" s="699"/>
      <c r="DJ27" s="699"/>
      <c r="DK27" s="700"/>
      <c r="DL27" s="686">
        <v>184087</v>
      </c>
      <c r="DM27" s="699"/>
      <c r="DN27" s="699"/>
      <c r="DO27" s="699"/>
      <c r="DP27" s="699"/>
      <c r="DQ27" s="699"/>
      <c r="DR27" s="699"/>
      <c r="DS27" s="699"/>
      <c r="DT27" s="699"/>
      <c r="DU27" s="699"/>
      <c r="DV27" s="700"/>
      <c r="DW27" s="683">
        <v>4.3</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55051</v>
      </c>
      <c r="S28" s="681"/>
      <c r="T28" s="681"/>
      <c r="U28" s="681"/>
      <c r="V28" s="681"/>
      <c r="W28" s="681"/>
      <c r="X28" s="681"/>
      <c r="Y28" s="682"/>
      <c r="Z28" s="713">
        <v>0.5</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406900</v>
      </c>
      <c r="CS28" s="681"/>
      <c r="CT28" s="681"/>
      <c r="CU28" s="681"/>
      <c r="CV28" s="681"/>
      <c r="CW28" s="681"/>
      <c r="CX28" s="681"/>
      <c r="CY28" s="682"/>
      <c r="CZ28" s="683">
        <v>3.7</v>
      </c>
      <c r="DA28" s="701"/>
      <c r="DB28" s="701"/>
      <c r="DC28" s="702"/>
      <c r="DD28" s="686">
        <v>394018</v>
      </c>
      <c r="DE28" s="681"/>
      <c r="DF28" s="681"/>
      <c r="DG28" s="681"/>
      <c r="DH28" s="681"/>
      <c r="DI28" s="681"/>
      <c r="DJ28" s="681"/>
      <c r="DK28" s="682"/>
      <c r="DL28" s="686">
        <v>394018</v>
      </c>
      <c r="DM28" s="681"/>
      <c r="DN28" s="681"/>
      <c r="DO28" s="681"/>
      <c r="DP28" s="681"/>
      <c r="DQ28" s="681"/>
      <c r="DR28" s="681"/>
      <c r="DS28" s="681"/>
      <c r="DT28" s="681"/>
      <c r="DU28" s="681"/>
      <c r="DV28" s="682"/>
      <c r="DW28" s="683">
        <v>9.1999999999999993</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178495</v>
      </c>
      <c r="S29" s="681"/>
      <c r="T29" s="681"/>
      <c r="U29" s="681"/>
      <c r="V29" s="681"/>
      <c r="W29" s="681"/>
      <c r="X29" s="681"/>
      <c r="Y29" s="682"/>
      <c r="Z29" s="713">
        <v>1.5</v>
      </c>
      <c r="AA29" s="713"/>
      <c r="AB29" s="713"/>
      <c r="AC29" s="713"/>
      <c r="AD29" s="714">
        <v>37441</v>
      </c>
      <c r="AE29" s="714"/>
      <c r="AF29" s="714"/>
      <c r="AG29" s="714"/>
      <c r="AH29" s="714"/>
      <c r="AI29" s="714"/>
      <c r="AJ29" s="714"/>
      <c r="AK29" s="714"/>
      <c r="AL29" s="683">
        <v>0.9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406713</v>
      </c>
      <c r="CS29" s="699"/>
      <c r="CT29" s="699"/>
      <c r="CU29" s="699"/>
      <c r="CV29" s="699"/>
      <c r="CW29" s="699"/>
      <c r="CX29" s="699"/>
      <c r="CY29" s="700"/>
      <c r="CZ29" s="683">
        <v>3.7</v>
      </c>
      <c r="DA29" s="701"/>
      <c r="DB29" s="701"/>
      <c r="DC29" s="702"/>
      <c r="DD29" s="686">
        <v>393831</v>
      </c>
      <c r="DE29" s="699"/>
      <c r="DF29" s="699"/>
      <c r="DG29" s="699"/>
      <c r="DH29" s="699"/>
      <c r="DI29" s="699"/>
      <c r="DJ29" s="699"/>
      <c r="DK29" s="700"/>
      <c r="DL29" s="686">
        <v>393831</v>
      </c>
      <c r="DM29" s="699"/>
      <c r="DN29" s="699"/>
      <c r="DO29" s="699"/>
      <c r="DP29" s="699"/>
      <c r="DQ29" s="699"/>
      <c r="DR29" s="699"/>
      <c r="DS29" s="699"/>
      <c r="DT29" s="699"/>
      <c r="DU29" s="699"/>
      <c r="DV29" s="700"/>
      <c r="DW29" s="683">
        <v>9.1999999999999993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5477</v>
      </c>
      <c r="S30" s="681"/>
      <c r="T30" s="681"/>
      <c r="U30" s="681"/>
      <c r="V30" s="681"/>
      <c r="W30" s="681"/>
      <c r="X30" s="681"/>
      <c r="Y30" s="682"/>
      <c r="Z30" s="713">
        <v>0</v>
      </c>
      <c r="AA30" s="713"/>
      <c r="AB30" s="713"/>
      <c r="AC30" s="713"/>
      <c r="AD30" s="714" t="s">
        <v>139</v>
      </c>
      <c r="AE30" s="714"/>
      <c r="AF30" s="714"/>
      <c r="AG30" s="714"/>
      <c r="AH30" s="714"/>
      <c r="AI30" s="714"/>
      <c r="AJ30" s="714"/>
      <c r="AK30" s="714"/>
      <c r="AL30" s="683" t="s">
        <v>139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379234</v>
      </c>
      <c r="CS30" s="681"/>
      <c r="CT30" s="681"/>
      <c r="CU30" s="681"/>
      <c r="CV30" s="681"/>
      <c r="CW30" s="681"/>
      <c r="CX30" s="681"/>
      <c r="CY30" s="682"/>
      <c r="CZ30" s="683">
        <v>3.4</v>
      </c>
      <c r="DA30" s="701"/>
      <c r="DB30" s="701"/>
      <c r="DC30" s="702"/>
      <c r="DD30" s="686">
        <v>366934</v>
      </c>
      <c r="DE30" s="681"/>
      <c r="DF30" s="681"/>
      <c r="DG30" s="681"/>
      <c r="DH30" s="681"/>
      <c r="DI30" s="681"/>
      <c r="DJ30" s="681"/>
      <c r="DK30" s="682"/>
      <c r="DL30" s="686">
        <v>366934</v>
      </c>
      <c r="DM30" s="681"/>
      <c r="DN30" s="681"/>
      <c r="DO30" s="681"/>
      <c r="DP30" s="681"/>
      <c r="DQ30" s="681"/>
      <c r="DR30" s="681"/>
      <c r="DS30" s="681"/>
      <c r="DT30" s="681"/>
      <c r="DU30" s="681"/>
      <c r="DV30" s="682"/>
      <c r="DW30" s="683">
        <v>8.6</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3309313</v>
      </c>
      <c r="S31" s="681"/>
      <c r="T31" s="681"/>
      <c r="U31" s="681"/>
      <c r="V31" s="681"/>
      <c r="W31" s="681"/>
      <c r="X31" s="681"/>
      <c r="Y31" s="682"/>
      <c r="Z31" s="713">
        <v>27.9</v>
      </c>
      <c r="AA31" s="713"/>
      <c r="AB31" s="713"/>
      <c r="AC31" s="713"/>
      <c r="AD31" s="714" t="s">
        <v>139</v>
      </c>
      <c r="AE31" s="714"/>
      <c r="AF31" s="714"/>
      <c r="AG31" s="714"/>
      <c r="AH31" s="714"/>
      <c r="AI31" s="714"/>
      <c r="AJ31" s="714"/>
      <c r="AK31" s="714"/>
      <c r="AL31" s="683" t="s">
        <v>139</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99.4</v>
      </c>
      <c r="BH31" s="750"/>
      <c r="BI31" s="750"/>
      <c r="BJ31" s="750"/>
      <c r="BK31" s="750"/>
      <c r="BL31" s="750"/>
      <c r="BM31" s="751">
        <v>97.1</v>
      </c>
      <c r="BN31" s="750"/>
      <c r="BO31" s="750"/>
      <c r="BP31" s="750"/>
      <c r="BQ31" s="752"/>
      <c r="BR31" s="749">
        <v>99.6</v>
      </c>
      <c r="BS31" s="750"/>
      <c r="BT31" s="750"/>
      <c r="BU31" s="750"/>
      <c r="BV31" s="750"/>
      <c r="BW31" s="750"/>
      <c r="BX31" s="751">
        <v>97.3</v>
      </c>
      <c r="BY31" s="750"/>
      <c r="BZ31" s="750"/>
      <c r="CA31" s="750"/>
      <c r="CB31" s="752"/>
      <c r="CD31" s="767"/>
      <c r="CE31" s="768"/>
      <c r="CF31" s="719" t="s">
        <v>311</v>
      </c>
      <c r="CG31" s="720"/>
      <c r="CH31" s="720"/>
      <c r="CI31" s="720"/>
      <c r="CJ31" s="720"/>
      <c r="CK31" s="720"/>
      <c r="CL31" s="720"/>
      <c r="CM31" s="720"/>
      <c r="CN31" s="720"/>
      <c r="CO31" s="720"/>
      <c r="CP31" s="720"/>
      <c r="CQ31" s="721"/>
      <c r="CR31" s="680">
        <v>27479</v>
      </c>
      <c r="CS31" s="699"/>
      <c r="CT31" s="699"/>
      <c r="CU31" s="699"/>
      <c r="CV31" s="699"/>
      <c r="CW31" s="699"/>
      <c r="CX31" s="699"/>
      <c r="CY31" s="700"/>
      <c r="CZ31" s="683">
        <v>0.2</v>
      </c>
      <c r="DA31" s="701"/>
      <c r="DB31" s="701"/>
      <c r="DC31" s="702"/>
      <c r="DD31" s="686">
        <v>26897</v>
      </c>
      <c r="DE31" s="699"/>
      <c r="DF31" s="699"/>
      <c r="DG31" s="699"/>
      <c r="DH31" s="699"/>
      <c r="DI31" s="699"/>
      <c r="DJ31" s="699"/>
      <c r="DK31" s="700"/>
      <c r="DL31" s="686">
        <v>26897</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139</v>
      </c>
      <c r="S32" s="681"/>
      <c r="T32" s="681"/>
      <c r="U32" s="681"/>
      <c r="V32" s="681"/>
      <c r="W32" s="681"/>
      <c r="X32" s="681"/>
      <c r="Y32" s="682"/>
      <c r="Z32" s="713" t="s">
        <v>139</v>
      </c>
      <c r="AA32" s="713"/>
      <c r="AB32" s="713"/>
      <c r="AC32" s="713"/>
      <c r="AD32" s="714" t="s">
        <v>139</v>
      </c>
      <c r="AE32" s="714"/>
      <c r="AF32" s="714"/>
      <c r="AG32" s="714"/>
      <c r="AH32" s="714"/>
      <c r="AI32" s="714"/>
      <c r="AJ32" s="714"/>
      <c r="AK32" s="714"/>
      <c r="AL32" s="683" t="s">
        <v>139</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98.7</v>
      </c>
      <c r="BN32" s="745"/>
      <c r="BO32" s="745"/>
      <c r="BP32" s="745"/>
      <c r="BQ32" s="726"/>
      <c r="BR32" s="753">
        <v>99.7</v>
      </c>
      <c r="BS32" s="699"/>
      <c r="BT32" s="699"/>
      <c r="BU32" s="699"/>
      <c r="BV32" s="699"/>
      <c r="BW32" s="699"/>
      <c r="BX32" s="684">
        <v>98.7</v>
      </c>
      <c r="BY32" s="745"/>
      <c r="BZ32" s="745"/>
      <c r="CA32" s="745"/>
      <c r="CB32" s="726"/>
      <c r="CD32" s="769"/>
      <c r="CE32" s="770"/>
      <c r="CF32" s="719" t="s">
        <v>315</v>
      </c>
      <c r="CG32" s="720"/>
      <c r="CH32" s="720"/>
      <c r="CI32" s="720"/>
      <c r="CJ32" s="720"/>
      <c r="CK32" s="720"/>
      <c r="CL32" s="720"/>
      <c r="CM32" s="720"/>
      <c r="CN32" s="720"/>
      <c r="CO32" s="720"/>
      <c r="CP32" s="720"/>
      <c r="CQ32" s="721"/>
      <c r="CR32" s="680">
        <v>187</v>
      </c>
      <c r="CS32" s="681"/>
      <c r="CT32" s="681"/>
      <c r="CU32" s="681"/>
      <c r="CV32" s="681"/>
      <c r="CW32" s="681"/>
      <c r="CX32" s="681"/>
      <c r="CY32" s="682"/>
      <c r="CZ32" s="683">
        <v>0</v>
      </c>
      <c r="DA32" s="701"/>
      <c r="DB32" s="701"/>
      <c r="DC32" s="702"/>
      <c r="DD32" s="686">
        <v>187</v>
      </c>
      <c r="DE32" s="681"/>
      <c r="DF32" s="681"/>
      <c r="DG32" s="681"/>
      <c r="DH32" s="681"/>
      <c r="DI32" s="681"/>
      <c r="DJ32" s="681"/>
      <c r="DK32" s="682"/>
      <c r="DL32" s="686">
        <v>187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1367680</v>
      </c>
      <c r="S33" s="681"/>
      <c r="T33" s="681"/>
      <c r="U33" s="681"/>
      <c r="V33" s="681"/>
      <c r="W33" s="681"/>
      <c r="X33" s="681"/>
      <c r="Y33" s="682"/>
      <c r="Z33" s="713">
        <v>11.5</v>
      </c>
      <c r="AA33" s="713"/>
      <c r="AB33" s="713"/>
      <c r="AC33" s="713"/>
      <c r="AD33" s="714" t="s">
        <v>139</v>
      </c>
      <c r="AE33" s="714"/>
      <c r="AF33" s="714"/>
      <c r="AG33" s="714"/>
      <c r="AH33" s="714"/>
      <c r="AI33" s="714"/>
      <c r="AJ33" s="714"/>
      <c r="AK33" s="714"/>
      <c r="AL33" s="683" t="s">
        <v>139</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99.4</v>
      </c>
      <c r="BH33" s="665"/>
      <c r="BI33" s="665"/>
      <c r="BJ33" s="665"/>
      <c r="BK33" s="665"/>
      <c r="BL33" s="665"/>
      <c r="BM33" s="707">
        <v>96.4</v>
      </c>
      <c r="BN33" s="665"/>
      <c r="BO33" s="665"/>
      <c r="BP33" s="665"/>
      <c r="BQ33" s="709"/>
      <c r="BR33" s="744">
        <v>99.5</v>
      </c>
      <c r="BS33" s="665"/>
      <c r="BT33" s="665"/>
      <c r="BU33" s="665"/>
      <c r="BV33" s="665"/>
      <c r="BW33" s="665"/>
      <c r="BX33" s="707">
        <v>96.8</v>
      </c>
      <c r="BY33" s="665"/>
      <c r="BZ33" s="665"/>
      <c r="CA33" s="665"/>
      <c r="CB33" s="709"/>
      <c r="CD33" s="719" t="s">
        <v>318</v>
      </c>
      <c r="CE33" s="720"/>
      <c r="CF33" s="720"/>
      <c r="CG33" s="720"/>
      <c r="CH33" s="720"/>
      <c r="CI33" s="720"/>
      <c r="CJ33" s="720"/>
      <c r="CK33" s="720"/>
      <c r="CL33" s="720"/>
      <c r="CM33" s="720"/>
      <c r="CN33" s="720"/>
      <c r="CO33" s="720"/>
      <c r="CP33" s="720"/>
      <c r="CQ33" s="721"/>
      <c r="CR33" s="680">
        <v>5544731</v>
      </c>
      <c r="CS33" s="699"/>
      <c r="CT33" s="699"/>
      <c r="CU33" s="699"/>
      <c r="CV33" s="699"/>
      <c r="CW33" s="699"/>
      <c r="CX33" s="699"/>
      <c r="CY33" s="700"/>
      <c r="CZ33" s="683">
        <v>49.9</v>
      </c>
      <c r="DA33" s="701"/>
      <c r="DB33" s="701"/>
      <c r="DC33" s="702"/>
      <c r="DD33" s="686">
        <v>3873733</v>
      </c>
      <c r="DE33" s="699"/>
      <c r="DF33" s="699"/>
      <c r="DG33" s="699"/>
      <c r="DH33" s="699"/>
      <c r="DI33" s="699"/>
      <c r="DJ33" s="699"/>
      <c r="DK33" s="700"/>
      <c r="DL33" s="686">
        <v>2213031</v>
      </c>
      <c r="DM33" s="699"/>
      <c r="DN33" s="699"/>
      <c r="DO33" s="699"/>
      <c r="DP33" s="699"/>
      <c r="DQ33" s="699"/>
      <c r="DR33" s="699"/>
      <c r="DS33" s="699"/>
      <c r="DT33" s="699"/>
      <c r="DU33" s="699"/>
      <c r="DV33" s="700"/>
      <c r="DW33" s="683">
        <v>51.8</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49168</v>
      </c>
      <c r="S34" s="681"/>
      <c r="T34" s="681"/>
      <c r="U34" s="681"/>
      <c r="V34" s="681"/>
      <c r="W34" s="681"/>
      <c r="X34" s="681"/>
      <c r="Y34" s="682"/>
      <c r="Z34" s="713">
        <v>0.4</v>
      </c>
      <c r="AA34" s="713"/>
      <c r="AB34" s="713"/>
      <c r="AC34" s="713"/>
      <c r="AD34" s="714">
        <v>1557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1476261</v>
      </c>
      <c r="CS34" s="681"/>
      <c r="CT34" s="681"/>
      <c r="CU34" s="681"/>
      <c r="CV34" s="681"/>
      <c r="CW34" s="681"/>
      <c r="CX34" s="681"/>
      <c r="CY34" s="682"/>
      <c r="CZ34" s="683">
        <v>13.3</v>
      </c>
      <c r="DA34" s="701"/>
      <c r="DB34" s="701"/>
      <c r="DC34" s="702"/>
      <c r="DD34" s="686">
        <v>1029046</v>
      </c>
      <c r="DE34" s="681"/>
      <c r="DF34" s="681"/>
      <c r="DG34" s="681"/>
      <c r="DH34" s="681"/>
      <c r="DI34" s="681"/>
      <c r="DJ34" s="681"/>
      <c r="DK34" s="682"/>
      <c r="DL34" s="686">
        <v>710027</v>
      </c>
      <c r="DM34" s="681"/>
      <c r="DN34" s="681"/>
      <c r="DO34" s="681"/>
      <c r="DP34" s="681"/>
      <c r="DQ34" s="681"/>
      <c r="DR34" s="681"/>
      <c r="DS34" s="681"/>
      <c r="DT34" s="681"/>
      <c r="DU34" s="681"/>
      <c r="DV34" s="682"/>
      <c r="DW34" s="683">
        <v>16.600000000000001</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184176</v>
      </c>
      <c r="S35" s="681"/>
      <c r="T35" s="681"/>
      <c r="U35" s="681"/>
      <c r="V35" s="681"/>
      <c r="W35" s="681"/>
      <c r="X35" s="681"/>
      <c r="Y35" s="682"/>
      <c r="Z35" s="713">
        <v>1.6</v>
      </c>
      <c r="AA35" s="713"/>
      <c r="AB35" s="713"/>
      <c r="AC35" s="713"/>
      <c r="AD35" s="714" t="s">
        <v>139</v>
      </c>
      <c r="AE35" s="714"/>
      <c r="AF35" s="714"/>
      <c r="AG35" s="714"/>
      <c r="AH35" s="714"/>
      <c r="AI35" s="714"/>
      <c r="AJ35" s="714"/>
      <c r="AK35" s="714"/>
      <c r="AL35" s="683" t="s">
        <v>139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113339</v>
      </c>
      <c r="CS35" s="699"/>
      <c r="CT35" s="699"/>
      <c r="CU35" s="699"/>
      <c r="CV35" s="699"/>
      <c r="CW35" s="699"/>
      <c r="CX35" s="699"/>
      <c r="CY35" s="700"/>
      <c r="CZ35" s="683">
        <v>1</v>
      </c>
      <c r="DA35" s="701"/>
      <c r="DB35" s="701"/>
      <c r="DC35" s="702"/>
      <c r="DD35" s="686">
        <v>91830</v>
      </c>
      <c r="DE35" s="699"/>
      <c r="DF35" s="699"/>
      <c r="DG35" s="699"/>
      <c r="DH35" s="699"/>
      <c r="DI35" s="699"/>
      <c r="DJ35" s="699"/>
      <c r="DK35" s="700"/>
      <c r="DL35" s="686">
        <v>83426</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338576</v>
      </c>
      <c r="S36" s="681"/>
      <c r="T36" s="681"/>
      <c r="U36" s="681"/>
      <c r="V36" s="681"/>
      <c r="W36" s="681"/>
      <c r="X36" s="681"/>
      <c r="Y36" s="682"/>
      <c r="Z36" s="713">
        <v>2.9</v>
      </c>
      <c r="AA36" s="713"/>
      <c r="AB36" s="713"/>
      <c r="AC36" s="713"/>
      <c r="AD36" s="714" t="s">
        <v>139</v>
      </c>
      <c r="AE36" s="714"/>
      <c r="AF36" s="714"/>
      <c r="AG36" s="714"/>
      <c r="AH36" s="714"/>
      <c r="AI36" s="714"/>
      <c r="AJ36" s="714"/>
      <c r="AK36" s="714"/>
      <c r="AL36" s="683" t="s">
        <v>139</v>
      </c>
      <c r="AM36" s="684"/>
      <c r="AN36" s="684"/>
      <c r="AO36" s="715"/>
      <c r="AP36" s="235"/>
      <c r="AQ36" s="732" t="s">
        <v>326</v>
      </c>
      <c r="AR36" s="733"/>
      <c r="AS36" s="733"/>
      <c r="AT36" s="733"/>
      <c r="AU36" s="733"/>
      <c r="AV36" s="733"/>
      <c r="AW36" s="733"/>
      <c r="AX36" s="733"/>
      <c r="AY36" s="734"/>
      <c r="AZ36" s="735">
        <v>1025615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101940</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2338785</v>
      </c>
      <c r="CS36" s="681"/>
      <c r="CT36" s="681"/>
      <c r="CU36" s="681"/>
      <c r="CV36" s="681"/>
      <c r="CW36" s="681"/>
      <c r="CX36" s="681"/>
      <c r="CY36" s="682"/>
      <c r="CZ36" s="683">
        <v>21</v>
      </c>
      <c r="DA36" s="701"/>
      <c r="DB36" s="701"/>
      <c r="DC36" s="702"/>
      <c r="DD36" s="686">
        <v>1296809</v>
      </c>
      <c r="DE36" s="681"/>
      <c r="DF36" s="681"/>
      <c r="DG36" s="681"/>
      <c r="DH36" s="681"/>
      <c r="DI36" s="681"/>
      <c r="DJ36" s="681"/>
      <c r="DK36" s="682"/>
      <c r="DL36" s="686">
        <v>909093</v>
      </c>
      <c r="DM36" s="681"/>
      <c r="DN36" s="681"/>
      <c r="DO36" s="681"/>
      <c r="DP36" s="681"/>
      <c r="DQ36" s="681"/>
      <c r="DR36" s="681"/>
      <c r="DS36" s="681"/>
      <c r="DT36" s="681"/>
      <c r="DU36" s="681"/>
      <c r="DV36" s="682"/>
      <c r="DW36" s="683">
        <v>21.3</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772722</v>
      </c>
      <c r="S37" s="681"/>
      <c r="T37" s="681"/>
      <c r="U37" s="681"/>
      <c r="V37" s="681"/>
      <c r="W37" s="681"/>
      <c r="X37" s="681"/>
      <c r="Y37" s="682"/>
      <c r="Z37" s="713">
        <v>6.5</v>
      </c>
      <c r="AA37" s="713"/>
      <c r="AB37" s="713"/>
      <c r="AC37" s="713"/>
      <c r="AD37" s="714" t="s">
        <v>139</v>
      </c>
      <c r="AE37" s="714"/>
      <c r="AF37" s="714"/>
      <c r="AG37" s="714"/>
      <c r="AH37" s="714"/>
      <c r="AI37" s="714"/>
      <c r="AJ37" s="714"/>
      <c r="AK37" s="714"/>
      <c r="AL37" s="683" t="s">
        <v>139</v>
      </c>
      <c r="AM37" s="684"/>
      <c r="AN37" s="684"/>
      <c r="AO37" s="715"/>
      <c r="AQ37" s="723" t="s">
        <v>330</v>
      </c>
      <c r="AR37" s="724"/>
      <c r="AS37" s="724"/>
      <c r="AT37" s="724"/>
      <c r="AU37" s="724"/>
      <c r="AV37" s="724"/>
      <c r="AW37" s="724"/>
      <c r="AX37" s="724"/>
      <c r="AY37" s="725"/>
      <c r="AZ37" s="680">
        <v>422310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96301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675718</v>
      </c>
      <c r="CS37" s="699"/>
      <c r="CT37" s="699"/>
      <c r="CU37" s="699"/>
      <c r="CV37" s="699"/>
      <c r="CW37" s="699"/>
      <c r="CX37" s="699"/>
      <c r="CY37" s="700"/>
      <c r="CZ37" s="683">
        <v>6.1</v>
      </c>
      <c r="DA37" s="701"/>
      <c r="DB37" s="701"/>
      <c r="DC37" s="702"/>
      <c r="DD37" s="686">
        <v>675718</v>
      </c>
      <c r="DE37" s="699"/>
      <c r="DF37" s="699"/>
      <c r="DG37" s="699"/>
      <c r="DH37" s="699"/>
      <c r="DI37" s="699"/>
      <c r="DJ37" s="699"/>
      <c r="DK37" s="700"/>
      <c r="DL37" s="686">
        <v>670891</v>
      </c>
      <c r="DM37" s="699"/>
      <c r="DN37" s="699"/>
      <c r="DO37" s="699"/>
      <c r="DP37" s="699"/>
      <c r="DQ37" s="699"/>
      <c r="DR37" s="699"/>
      <c r="DS37" s="699"/>
      <c r="DT37" s="699"/>
      <c r="DU37" s="699"/>
      <c r="DV37" s="700"/>
      <c r="DW37" s="683">
        <v>15.7</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262452</v>
      </c>
      <c r="S38" s="681"/>
      <c r="T38" s="681"/>
      <c r="U38" s="681"/>
      <c r="V38" s="681"/>
      <c r="W38" s="681"/>
      <c r="X38" s="681"/>
      <c r="Y38" s="682"/>
      <c r="Z38" s="713">
        <v>2.2000000000000002</v>
      </c>
      <c r="AA38" s="713"/>
      <c r="AB38" s="713"/>
      <c r="AC38" s="713"/>
      <c r="AD38" s="714" t="s">
        <v>139</v>
      </c>
      <c r="AE38" s="714"/>
      <c r="AF38" s="714"/>
      <c r="AG38" s="714"/>
      <c r="AH38" s="714"/>
      <c r="AI38" s="714"/>
      <c r="AJ38" s="714"/>
      <c r="AK38" s="714"/>
      <c r="AL38" s="683" t="s">
        <v>139</v>
      </c>
      <c r="AM38" s="684"/>
      <c r="AN38" s="684"/>
      <c r="AO38" s="715"/>
      <c r="AQ38" s="723" t="s">
        <v>334</v>
      </c>
      <c r="AR38" s="724"/>
      <c r="AS38" s="724"/>
      <c r="AT38" s="724"/>
      <c r="AU38" s="724"/>
      <c r="AV38" s="724"/>
      <c r="AW38" s="724"/>
      <c r="AX38" s="724"/>
      <c r="AY38" s="725"/>
      <c r="AZ38" s="680">
        <v>159208</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1274</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855491</v>
      </c>
      <c r="CS38" s="681"/>
      <c r="CT38" s="681"/>
      <c r="CU38" s="681"/>
      <c r="CV38" s="681"/>
      <c r="CW38" s="681"/>
      <c r="CX38" s="681"/>
      <c r="CY38" s="682"/>
      <c r="CZ38" s="683">
        <v>7.7</v>
      </c>
      <c r="DA38" s="701"/>
      <c r="DB38" s="701"/>
      <c r="DC38" s="702"/>
      <c r="DD38" s="686">
        <v>761335</v>
      </c>
      <c r="DE38" s="681"/>
      <c r="DF38" s="681"/>
      <c r="DG38" s="681"/>
      <c r="DH38" s="681"/>
      <c r="DI38" s="681"/>
      <c r="DJ38" s="681"/>
      <c r="DK38" s="682"/>
      <c r="DL38" s="686">
        <v>510485</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1179378</v>
      </c>
      <c r="S39" s="681"/>
      <c r="T39" s="681"/>
      <c r="U39" s="681"/>
      <c r="V39" s="681"/>
      <c r="W39" s="681"/>
      <c r="X39" s="681"/>
      <c r="Y39" s="682"/>
      <c r="Z39" s="713">
        <v>9.9</v>
      </c>
      <c r="AA39" s="713"/>
      <c r="AB39" s="713"/>
      <c r="AC39" s="713"/>
      <c r="AD39" s="714" t="s">
        <v>139</v>
      </c>
      <c r="AE39" s="714"/>
      <c r="AF39" s="714"/>
      <c r="AG39" s="714"/>
      <c r="AH39" s="714"/>
      <c r="AI39" s="714"/>
      <c r="AJ39" s="714"/>
      <c r="AK39" s="714"/>
      <c r="AL39" s="683" t="s">
        <v>130</v>
      </c>
      <c r="AM39" s="684"/>
      <c r="AN39" s="684"/>
      <c r="AO39" s="715"/>
      <c r="AQ39" s="723" t="s">
        <v>338</v>
      </c>
      <c r="AR39" s="724"/>
      <c r="AS39" s="724"/>
      <c r="AT39" s="724"/>
      <c r="AU39" s="724"/>
      <c r="AV39" s="724"/>
      <c r="AW39" s="724"/>
      <c r="AX39" s="724"/>
      <c r="AY39" s="725"/>
      <c r="AZ39" s="680">
        <v>25722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1975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695955</v>
      </c>
      <c r="CS39" s="699"/>
      <c r="CT39" s="699"/>
      <c r="CU39" s="699"/>
      <c r="CV39" s="699"/>
      <c r="CW39" s="699"/>
      <c r="CX39" s="699"/>
      <c r="CY39" s="700"/>
      <c r="CZ39" s="683">
        <v>6.3</v>
      </c>
      <c r="DA39" s="701"/>
      <c r="DB39" s="701"/>
      <c r="DC39" s="702"/>
      <c r="DD39" s="686">
        <v>692313</v>
      </c>
      <c r="DE39" s="699"/>
      <c r="DF39" s="699"/>
      <c r="DG39" s="699"/>
      <c r="DH39" s="699"/>
      <c r="DI39" s="699"/>
      <c r="DJ39" s="699"/>
      <c r="DK39" s="700"/>
      <c r="DL39" s="686" t="s">
        <v>139</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v>10000</v>
      </c>
      <c r="S40" s="681"/>
      <c r="T40" s="681"/>
      <c r="U40" s="681"/>
      <c r="V40" s="681"/>
      <c r="W40" s="681"/>
      <c r="X40" s="681"/>
      <c r="Y40" s="682"/>
      <c r="Z40" s="713">
        <v>0.1</v>
      </c>
      <c r="AA40" s="713"/>
      <c r="AB40" s="713"/>
      <c r="AC40" s="713"/>
      <c r="AD40" s="714" t="s">
        <v>139</v>
      </c>
      <c r="AE40" s="714"/>
      <c r="AF40" s="714"/>
      <c r="AG40" s="714"/>
      <c r="AH40" s="714"/>
      <c r="AI40" s="714"/>
      <c r="AJ40" s="714"/>
      <c r="AK40" s="714"/>
      <c r="AL40" s="683" t="s">
        <v>139</v>
      </c>
      <c r="AM40" s="684"/>
      <c r="AN40" s="684"/>
      <c r="AO40" s="715"/>
      <c r="AQ40" s="723" t="s">
        <v>342</v>
      </c>
      <c r="AR40" s="724"/>
      <c r="AS40" s="724"/>
      <c r="AT40" s="724"/>
      <c r="AU40" s="724"/>
      <c r="AV40" s="724"/>
      <c r="AW40" s="724"/>
      <c r="AX40" s="724"/>
      <c r="AY40" s="725"/>
      <c r="AZ40" s="680">
        <v>17574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64900</v>
      </c>
      <c r="CS40" s="681"/>
      <c r="CT40" s="681"/>
      <c r="CU40" s="681"/>
      <c r="CV40" s="681"/>
      <c r="CW40" s="681"/>
      <c r="CX40" s="681"/>
      <c r="CY40" s="682"/>
      <c r="CZ40" s="683">
        <v>0.6</v>
      </c>
      <c r="DA40" s="701"/>
      <c r="DB40" s="701"/>
      <c r="DC40" s="702"/>
      <c r="DD40" s="686">
        <v>2400</v>
      </c>
      <c r="DE40" s="681"/>
      <c r="DF40" s="681"/>
      <c r="DG40" s="681"/>
      <c r="DH40" s="681"/>
      <c r="DI40" s="681"/>
      <c r="DJ40" s="681"/>
      <c r="DK40" s="682"/>
      <c r="DL40" s="686" t="s">
        <v>139</v>
      </c>
      <c r="DM40" s="681"/>
      <c r="DN40" s="681"/>
      <c r="DO40" s="681"/>
      <c r="DP40" s="681"/>
      <c r="DQ40" s="681"/>
      <c r="DR40" s="681"/>
      <c r="DS40" s="681"/>
      <c r="DT40" s="681"/>
      <c r="DU40" s="681"/>
      <c r="DV40" s="682"/>
      <c r="DW40" s="683" t="s">
        <v>139</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139</v>
      </c>
      <c r="AA41" s="713"/>
      <c r="AB41" s="713"/>
      <c r="AC41" s="713"/>
      <c r="AD41" s="714" t="s">
        <v>139</v>
      </c>
      <c r="AE41" s="714"/>
      <c r="AF41" s="714"/>
      <c r="AG41" s="714"/>
      <c r="AH41" s="714"/>
      <c r="AI41" s="714"/>
      <c r="AJ41" s="714"/>
      <c r="AK41" s="714"/>
      <c r="AL41" s="683" t="s">
        <v>139</v>
      </c>
      <c r="AM41" s="684"/>
      <c r="AN41" s="684"/>
      <c r="AO41" s="715"/>
      <c r="AQ41" s="723" t="s">
        <v>347</v>
      </c>
      <c r="AR41" s="724"/>
      <c r="AS41" s="724"/>
      <c r="AT41" s="724"/>
      <c r="AU41" s="724"/>
      <c r="AV41" s="724"/>
      <c r="AW41" s="724"/>
      <c r="AX41" s="724"/>
      <c r="AY41" s="725"/>
      <c r="AZ41" s="680">
        <v>61244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254778</v>
      </c>
      <c r="S42" s="681"/>
      <c r="T42" s="681"/>
      <c r="U42" s="681"/>
      <c r="V42" s="681"/>
      <c r="W42" s="681"/>
      <c r="X42" s="681"/>
      <c r="Y42" s="682"/>
      <c r="Z42" s="713">
        <v>2.1</v>
      </c>
      <c r="AA42" s="713"/>
      <c r="AB42" s="713"/>
      <c r="AC42" s="713"/>
      <c r="AD42" s="714" t="s">
        <v>130</v>
      </c>
      <c r="AE42" s="714"/>
      <c r="AF42" s="714"/>
      <c r="AG42" s="714"/>
      <c r="AH42" s="714"/>
      <c r="AI42" s="714"/>
      <c r="AJ42" s="714"/>
      <c r="AK42" s="714"/>
      <c r="AL42" s="683" t="s">
        <v>130</v>
      </c>
      <c r="AM42" s="684"/>
      <c r="AN42" s="684"/>
      <c r="AO42" s="715"/>
      <c r="AQ42" s="716" t="s">
        <v>351</v>
      </c>
      <c r="AR42" s="717"/>
      <c r="AS42" s="717"/>
      <c r="AT42" s="717"/>
      <c r="AU42" s="717"/>
      <c r="AV42" s="717"/>
      <c r="AW42" s="717"/>
      <c r="AX42" s="717"/>
      <c r="AY42" s="718"/>
      <c r="AZ42" s="664">
        <v>339557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434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2959159</v>
      </c>
      <c r="CS42" s="681"/>
      <c r="CT42" s="681"/>
      <c r="CU42" s="681"/>
      <c r="CV42" s="681"/>
      <c r="CW42" s="681"/>
      <c r="CX42" s="681"/>
      <c r="CY42" s="682"/>
      <c r="CZ42" s="683">
        <v>26.6</v>
      </c>
      <c r="DA42" s="684"/>
      <c r="DB42" s="684"/>
      <c r="DC42" s="685"/>
      <c r="DD42" s="686">
        <v>569957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11863394</v>
      </c>
      <c r="S43" s="703"/>
      <c r="T43" s="703"/>
      <c r="U43" s="703"/>
      <c r="V43" s="703"/>
      <c r="W43" s="703"/>
      <c r="X43" s="703"/>
      <c r="Y43" s="704"/>
      <c r="Z43" s="705">
        <v>100</v>
      </c>
      <c r="AA43" s="705"/>
      <c r="AB43" s="705"/>
      <c r="AC43" s="705"/>
      <c r="AD43" s="706">
        <v>4010295</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29166</v>
      </c>
      <c r="CS43" s="699"/>
      <c r="CT43" s="699"/>
      <c r="CU43" s="699"/>
      <c r="CV43" s="699"/>
      <c r="CW43" s="699"/>
      <c r="CX43" s="699"/>
      <c r="CY43" s="700"/>
      <c r="CZ43" s="683">
        <v>0.3</v>
      </c>
      <c r="DA43" s="701"/>
      <c r="DB43" s="701"/>
      <c r="DC43" s="702"/>
      <c r="DD43" s="686">
        <v>28776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2959159</v>
      </c>
      <c r="CS44" s="681"/>
      <c r="CT44" s="681"/>
      <c r="CU44" s="681"/>
      <c r="CV44" s="681"/>
      <c r="CW44" s="681"/>
      <c r="CX44" s="681"/>
      <c r="CY44" s="682"/>
      <c r="CZ44" s="683">
        <v>26.6</v>
      </c>
      <c r="DA44" s="684"/>
      <c r="DB44" s="684"/>
      <c r="DC44" s="685"/>
      <c r="DD44" s="686">
        <v>569957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1312302</v>
      </c>
      <c r="CS45" s="699"/>
      <c r="CT45" s="699"/>
      <c r="CU45" s="699"/>
      <c r="CV45" s="699"/>
      <c r="CW45" s="699"/>
      <c r="CX45" s="699"/>
      <c r="CY45" s="700"/>
      <c r="CZ45" s="683">
        <v>11.8</v>
      </c>
      <c r="DA45" s="701"/>
      <c r="DB45" s="701"/>
      <c r="DC45" s="702"/>
      <c r="DD45" s="686">
        <v>54165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1535543</v>
      </c>
      <c r="CS46" s="681"/>
      <c r="CT46" s="681"/>
      <c r="CU46" s="681"/>
      <c r="CV46" s="681"/>
      <c r="CW46" s="681"/>
      <c r="CX46" s="681"/>
      <c r="CY46" s="682"/>
      <c r="CZ46" s="683">
        <v>13.8</v>
      </c>
      <c r="DA46" s="684"/>
      <c r="DB46" s="684"/>
      <c r="DC46" s="685"/>
      <c r="DD46" s="686">
        <v>508830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130</v>
      </c>
      <c r="CS47" s="699"/>
      <c r="CT47" s="699"/>
      <c r="CU47" s="699"/>
      <c r="CV47" s="699"/>
      <c r="CW47" s="699"/>
      <c r="CX47" s="699"/>
      <c r="CY47" s="700"/>
      <c r="CZ47" s="683" t="s">
        <v>130</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11122439</v>
      </c>
      <c r="CS49" s="665"/>
      <c r="CT49" s="665"/>
      <c r="CU49" s="665"/>
      <c r="CV49" s="665"/>
      <c r="CW49" s="665"/>
      <c r="CX49" s="665"/>
      <c r="CY49" s="666"/>
      <c r="CZ49" s="667">
        <v>100</v>
      </c>
      <c r="DA49" s="668"/>
      <c r="DB49" s="668"/>
      <c r="DC49" s="669"/>
      <c r="DD49" s="670">
        <v>6444705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Udt39tWxzE10FqiGlkFdxBSQeZHwP0/3juWKH8Qs7KGqJK9JfHh/v7SPLi4AGRhGTxAh5XkcYkpsWTC20PbbA==" saltValue="9EX6kgRbET9VSy1qOeJK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11368</v>
      </c>
      <c r="R7" s="1200"/>
      <c r="S7" s="1200"/>
      <c r="T7" s="1200"/>
      <c r="U7" s="1200"/>
      <c r="V7" s="1200">
        <v>10645</v>
      </c>
      <c r="W7" s="1200"/>
      <c r="X7" s="1200"/>
      <c r="Y7" s="1200"/>
      <c r="Z7" s="1200"/>
      <c r="AA7" s="1200">
        <f>Q7-V7</f>
        <v>723</v>
      </c>
      <c r="AB7" s="1200"/>
      <c r="AC7" s="1200"/>
      <c r="AD7" s="1200"/>
      <c r="AE7" s="1201"/>
      <c r="AF7" s="1202">
        <v>586</v>
      </c>
      <c r="AG7" s="1203"/>
      <c r="AH7" s="1203"/>
      <c r="AI7" s="1203"/>
      <c r="AJ7" s="1204"/>
      <c r="AK7" s="1186">
        <v>307</v>
      </c>
      <c r="AL7" s="1187"/>
      <c r="AM7" s="1187"/>
      <c r="AN7" s="1187"/>
      <c r="AO7" s="1187"/>
      <c r="AP7" s="1187">
        <v>6132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604</v>
      </c>
      <c r="BS7" s="1190" t="s">
        <v>605</v>
      </c>
      <c r="BT7" s="1191"/>
      <c r="BU7" s="1191"/>
      <c r="BV7" s="1191"/>
      <c r="BW7" s="1191"/>
      <c r="BX7" s="1191"/>
      <c r="BY7" s="1191"/>
      <c r="BZ7" s="1191"/>
      <c r="CA7" s="1191"/>
      <c r="CB7" s="1191"/>
      <c r="CC7" s="1191"/>
      <c r="CD7" s="1191"/>
      <c r="CE7" s="1191"/>
      <c r="CF7" s="1191"/>
      <c r="CG7" s="1192"/>
      <c r="CH7" s="1183">
        <v>1</v>
      </c>
      <c r="CI7" s="1184"/>
      <c r="CJ7" s="1184"/>
      <c r="CK7" s="1184"/>
      <c r="CL7" s="1185"/>
      <c r="CM7" s="1183">
        <v>112</v>
      </c>
      <c r="CN7" s="1184"/>
      <c r="CO7" s="1184"/>
      <c r="CP7" s="1184"/>
      <c r="CQ7" s="1185"/>
      <c r="CR7" s="1183">
        <v>3</v>
      </c>
      <c r="CS7" s="1184"/>
      <c r="CT7" s="1184"/>
      <c r="CU7" s="1184"/>
      <c r="CV7" s="1185"/>
      <c r="CW7" s="1183" t="s">
        <v>620</v>
      </c>
      <c r="CX7" s="1184"/>
      <c r="CY7" s="1184"/>
      <c r="CZ7" s="1184"/>
      <c r="DA7" s="1185"/>
      <c r="DB7" s="1183" t="s">
        <v>619</v>
      </c>
      <c r="DC7" s="1184"/>
      <c r="DD7" s="1184"/>
      <c r="DE7" s="1184"/>
      <c r="DF7" s="1185"/>
      <c r="DG7" s="1183" t="s">
        <v>620</v>
      </c>
      <c r="DH7" s="1184"/>
      <c r="DI7" s="1184"/>
      <c r="DJ7" s="1184"/>
      <c r="DK7" s="1185"/>
      <c r="DL7" s="1183">
        <v>43</v>
      </c>
      <c r="DM7" s="1184"/>
      <c r="DN7" s="1184"/>
      <c r="DO7" s="1184"/>
      <c r="DP7" s="1185"/>
      <c r="DQ7" s="1183">
        <v>4</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112</v>
      </c>
      <c r="R8" s="1139"/>
      <c r="S8" s="1139"/>
      <c r="T8" s="1139"/>
      <c r="U8" s="1139"/>
      <c r="V8" s="1139">
        <v>112</v>
      </c>
      <c r="W8" s="1139"/>
      <c r="X8" s="1139"/>
      <c r="Y8" s="1139"/>
      <c r="Z8" s="1139"/>
      <c r="AA8" s="1140">
        <f>Q8-V8</f>
        <v>0</v>
      </c>
      <c r="AB8" s="1115"/>
      <c r="AC8" s="1115"/>
      <c r="AD8" s="1115"/>
      <c r="AE8" s="1116"/>
      <c r="AF8" s="1114">
        <v>0</v>
      </c>
      <c r="AG8" s="1115"/>
      <c r="AH8" s="1115"/>
      <c r="AI8" s="1115"/>
      <c r="AJ8" s="1116"/>
      <c r="AK8" s="1181">
        <v>7</v>
      </c>
      <c r="AL8" s="1182"/>
      <c r="AM8" s="1182"/>
      <c r="AN8" s="1182"/>
      <c r="AO8" s="1182"/>
      <c r="AP8" s="1182" t="s">
        <v>606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389</v>
      </c>
      <c r="C9" s="1133"/>
      <c r="D9" s="1133"/>
      <c r="E9" s="1133"/>
      <c r="F9" s="1133"/>
      <c r="G9" s="1133"/>
      <c r="H9" s="1133"/>
      <c r="I9" s="1133"/>
      <c r="J9" s="1133"/>
      <c r="K9" s="1133"/>
      <c r="L9" s="1133"/>
      <c r="M9" s="1133"/>
      <c r="N9" s="1133"/>
      <c r="O9" s="1133"/>
      <c r="P9" s="1134"/>
      <c r="Q9" s="1138">
        <v>391</v>
      </c>
      <c r="R9" s="1139"/>
      <c r="S9" s="1139"/>
      <c r="T9" s="1139"/>
      <c r="U9" s="1139"/>
      <c r="V9" s="1139">
        <v>372</v>
      </c>
      <c r="W9" s="1139"/>
      <c r="X9" s="1139"/>
      <c r="Y9" s="1139"/>
      <c r="Z9" s="1139"/>
      <c r="AA9" s="1140">
        <f>Q9-V9</f>
        <v>19</v>
      </c>
      <c r="AB9" s="1115"/>
      <c r="AC9" s="1115"/>
      <c r="AD9" s="1115"/>
      <c r="AE9" s="1116"/>
      <c r="AF9" s="1114">
        <v>18</v>
      </c>
      <c r="AG9" s="1115"/>
      <c r="AH9" s="1115"/>
      <c r="AI9" s="1115"/>
      <c r="AJ9" s="1116"/>
      <c r="AK9" s="1181" t="s">
        <v>618</v>
      </c>
      <c r="AL9" s="1182"/>
      <c r="AM9" s="1182"/>
      <c r="AN9" s="1182"/>
      <c r="AO9" s="1182"/>
      <c r="AP9" s="1182" t="s">
        <v>621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f>SUM(Q7:U9)</f>
        <v>11871</v>
      </c>
      <c r="R23" s="1164"/>
      <c r="S23" s="1164"/>
      <c r="T23" s="1164"/>
      <c r="U23" s="1164"/>
      <c r="V23" s="1164">
        <f>SUM(V7:Z9)</f>
        <v>11129</v>
      </c>
      <c r="W23" s="1164"/>
      <c r="X23" s="1164"/>
      <c r="Y23" s="1164"/>
      <c r="Z23" s="1164"/>
      <c r="AA23" s="1164">
        <f>SUM(AA7:AE9)</f>
        <v>742</v>
      </c>
      <c r="AB23" s="1164"/>
      <c r="AC23" s="1164"/>
      <c r="AD23" s="1164"/>
      <c r="AE23" s="1165"/>
      <c r="AF23" s="1166">
        <v>605</v>
      </c>
      <c r="AG23" s="1164"/>
      <c r="AH23" s="1164"/>
      <c r="AI23" s="1164"/>
      <c r="AJ23" s="1167"/>
      <c r="AK23" s="1168"/>
      <c r="AL23" s="1169"/>
      <c r="AM23" s="1169"/>
      <c r="AN23" s="1169"/>
      <c r="AO23" s="1169"/>
      <c r="AP23" s="1164">
        <f>SUM(AP7:AT9)</f>
        <v>6132</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1283</v>
      </c>
      <c r="R28" s="1149"/>
      <c r="S28" s="1149"/>
      <c r="T28" s="1149"/>
      <c r="U28" s="1149"/>
      <c r="V28" s="1149">
        <v>1182</v>
      </c>
      <c r="W28" s="1149"/>
      <c r="X28" s="1149"/>
      <c r="Y28" s="1149"/>
      <c r="Z28" s="1149"/>
      <c r="AA28" s="1149">
        <f t="shared" ref="AA28:AA37" si="0">Q28-V28</f>
        <v>101</v>
      </c>
      <c r="AB28" s="1149"/>
      <c r="AC28" s="1149"/>
      <c r="AD28" s="1149"/>
      <c r="AE28" s="1150"/>
      <c r="AF28" s="1151">
        <v>101</v>
      </c>
      <c r="AG28" s="1149"/>
      <c r="AH28" s="1149"/>
      <c r="AI28" s="1149"/>
      <c r="AJ28" s="1152"/>
      <c r="AK28" s="1153">
        <v>61</v>
      </c>
      <c r="AL28" s="1141"/>
      <c r="AM28" s="1141"/>
      <c r="AN28" s="1141"/>
      <c r="AO28" s="1141"/>
      <c r="AP28" s="1141" t="s">
        <v>613</v>
      </c>
      <c r="AQ28" s="1141"/>
      <c r="AR28" s="1141"/>
      <c r="AS28" s="1141"/>
      <c r="AT28" s="1141"/>
      <c r="AU28" s="1141" t="s">
        <v>614</v>
      </c>
      <c r="AV28" s="1141"/>
      <c r="AW28" s="1141"/>
      <c r="AX28" s="1141"/>
      <c r="AY28" s="1141"/>
      <c r="AZ28" s="1142" t="s">
        <v>606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133</v>
      </c>
      <c r="R29" s="1139"/>
      <c r="S29" s="1139"/>
      <c r="T29" s="1139"/>
      <c r="U29" s="1139"/>
      <c r="V29" s="1139">
        <v>132</v>
      </c>
      <c r="W29" s="1139"/>
      <c r="X29" s="1139"/>
      <c r="Y29" s="1139"/>
      <c r="Z29" s="1139"/>
      <c r="AA29" s="1140">
        <f t="shared" si="0"/>
        <v>1</v>
      </c>
      <c r="AB29" s="1115"/>
      <c r="AC29" s="1115"/>
      <c r="AD29" s="1115"/>
      <c r="AE29" s="1116"/>
      <c r="AF29" s="1114">
        <v>1</v>
      </c>
      <c r="AG29" s="1115"/>
      <c r="AH29" s="1115"/>
      <c r="AI29" s="1115"/>
      <c r="AJ29" s="1116"/>
      <c r="AK29" s="1075">
        <v>152</v>
      </c>
      <c r="AL29" s="1066"/>
      <c r="AM29" s="1066"/>
      <c r="AN29" s="1066"/>
      <c r="AO29" s="1066"/>
      <c r="AP29" s="1066" t="s">
        <v>614</v>
      </c>
      <c r="AQ29" s="1066"/>
      <c r="AR29" s="1066"/>
      <c r="AS29" s="1066"/>
      <c r="AT29" s="1066"/>
      <c r="AU29" s="1066" t="s">
        <v>606</v>
      </c>
      <c r="AV29" s="1066"/>
      <c r="AW29" s="1066"/>
      <c r="AX29" s="1066"/>
      <c r="AY29" s="1066"/>
      <c r="AZ29" s="1137" t="s">
        <v>606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1238</v>
      </c>
      <c r="R30" s="1139"/>
      <c r="S30" s="1139"/>
      <c r="T30" s="1139"/>
      <c r="U30" s="1139"/>
      <c r="V30" s="1139">
        <v>1124</v>
      </c>
      <c r="W30" s="1139"/>
      <c r="X30" s="1139"/>
      <c r="Y30" s="1139"/>
      <c r="Z30" s="1139"/>
      <c r="AA30" s="1140">
        <f t="shared" si="0"/>
        <v>114</v>
      </c>
      <c r="AB30" s="1115"/>
      <c r="AC30" s="1115"/>
      <c r="AD30" s="1115"/>
      <c r="AE30" s="1116"/>
      <c r="AF30" s="1114">
        <v>114</v>
      </c>
      <c r="AG30" s="1115"/>
      <c r="AH30" s="1115"/>
      <c r="AI30" s="1115"/>
      <c r="AJ30" s="1116"/>
      <c r="AK30" s="1075">
        <v>176</v>
      </c>
      <c r="AL30" s="1066"/>
      <c r="AM30" s="1066"/>
      <c r="AN30" s="1066"/>
      <c r="AO30" s="1066"/>
      <c r="AP30" s="1066" t="s">
        <v>608</v>
      </c>
      <c r="AQ30" s="1066"/>
      <c r="AR30" s="1066"/>
      <c r="AS30" s="1066"/>
      <c r="AT30" s="1066"/>
      <c r="AU30" s="1066" t="s">
        <v>614</v>
      </c>
      <c r="AV30" s="1066"/>
      <c r="AW30" s="1066"/>
      <c r="AX30" s="1066"/>
      <c r="AY30" s="1066"/>
      <c r="AZ30" s="1137" t="s">
        <v>615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4</v>
      </c>
      <c r="R31" s="1139"/>
      <c r="S31" s="1139"/>
      <c r="T31" s="1139"/>
      <c r="U31" s="1139"/>
      <c r="V31" s="1139">
        <v>4</v>
      </c>
      <c r="W31" s="1139"/>
      <c r="X31" s="1139"/>
      <c r="Y31" s="1139"/>
      <c r="Z31" s="1139"/>
      <c r="AA31" s="1140">
        <f t="shared" si="0"/>
        <v>0</v>
      </c>
      <c r="AB31" s="1115"/>
      <c r="AC31" s="1115"/>
      <c r="AD31" s="1115"/>
      <c r="AE31" s="1116"/>
      <c r="AF31" s="1114" t="s">
        <v>393</v>
      </c>
      <c r="AG31" s="1115"/>
      <c r="AH31" s="1115"/>
      <c r="AI31" s="1115"/>
      <c r="AJ31" s="1116"/>
      <c r="AK31" s="1075">
        <v>0</v>
      </c>
      <c r="AL31" s="1066"/>
      <c r="AM31" s="1066"/>
      <c r="AN31" s="1066"/>
      <c r="AO31" s="1066"/>
      <c r="AP31" s="1066" t="s">
        <v>614</v>
      </c>
      <c r="AQ31" s="1066"/>
      <c r="AR31" s="1066"/>
      <c r="AS31" s="1066"/>
      <c r="AT31" s="1066"/>
      <c r="AU31" s="1066" t="s">
        <v>608</v>
      </c>
      <c r="AV31" s="1066"/>
      <c r="AW31" s="1066"/>
      <c r="AX31" s="1066"/>
      <c r="AY31" s="1066"/>
      <c r="AZ31" s="1137" t="s">
        <v>606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157</v>
      </c>
      <c r="R32" s="1139"/>
      <c r="S32" s="1139"/>
      <c r="T32" s="1139"/>
      <c r="U32" s="1139"/>
      <c r="V32" s="1139">
        <v>144</v>
      </c>
      <c r="W32" s="1139"/>
      <c r="X32" s="1139"/>
      <c r="Y32" s="1139"/>
      <c r="Z32" s="1139"/>
      <c r="AA32" s="1139">
        <f t="shared" si="0"/>
        <v>13</v>
      </c>
      <c r="AB32" s="1139"/>
      <c r="AC32" s="1139"/>
      <c r="AD32" s="1139"/>
      <c r="AE32" s="1140"/>
      <c r="AF32" s="1114">
        <v>492</v>
      </c>
      <c r="AG32" s="1115"/>
      <c r="AH32" s="1115"/>
      <c r="AI32" s="1115"/>
      <c r="AJ32" s="1116"/>
      <c r="AK32" s="1075">
        <v>11</v>
      </c>
      <c r="AL32" s="1066"/>
      <c r="AM32" s="1066"/>
      <c r="AN32" s="1066"/>
      <c r="AO32" s="1066"/>
      <c r="AP32" s="1066">
        <v>957</v>
      </c>
      <c r="AQ32" s="1066"/>
      <c r="AR32" s="1066"/>
      <c r="AS32" s="1066"/>
      <c r="AT32" s="1066"/>
      <c r="AU32" s="1066">
        <v>101</v>
      </c>
      <c r="AV32" s="1066"/>
      <c r="AW32" s="1066"/>
      <c r="AX32" s="1066"/>
      <c r="AY32" s="1066"/>
      <c r="AZ32" s="1137" t="s">
        <v>614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314</v>
      </c>
      <c r="R33" s="1139"/>
      <c r="S33" s="1139"/>
      <c r="T33" s="1139"/>
      <c r="U33" s="1139"/>
      <c r="V33" s="1139">
        <v>296</v>
      </c>
      <c r="W33" s="1139"/>
      <c r="X33" s="1139"/>
      <c r="Y33" s="1139"/>
      <c r="Z33" s="1139"/>
      <c r="AA33" s="1139">
        <f t="shared" si="0"/>
        <v>18</v>
      </c>
      <c r="AB33" s="1139"/>
      <c r="AC33" s="1139"/>
      <c r="AD33" s="1139"/>
      <c r="AE33" s="1140"/>
      <c r="AF33" s="1114">
        <v>17</v>
      </c>
      <c r="AG33" s="1115"/>
      <c r="AH33" s="1115"/>
      <c r="AI33" s="1115"/>
      <c r="AJ33" s="1116"/>
      <c r="AK33" s="1075">
        <v>26</v>
      </c>
      <c r="AL33" s="1066"/>
      <c r="AM33" s="1066"/>
      <c r="AN33" s="1066"/>
      <c r="AO33" s="1066"/>
      <c r="AP33" s="1066">
        <v>415</v>
      </c>
      <c r="AQ33" s="1066"/>
      <c r="AR33" s="1066"/>
      <c r="AS33" s="1066"/>
      <c r="AT33" s="1066"/>
      <c r="AU33" s="1066">
        <v>208</v>
      </c>
      <c r="AV33" s="1066"/>
      <c r="AW33" s="1066"/>
      <c r="AX33" s="1066"/>
      <c r="AY33" s="1066"/>
      <c r="AZ33" s="1137" t="s">
        <v>606</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184</v>
      </c>
      <c r="R34" s="1139"/>
      <c r="S34" s="1139"/>
      <c r="T34" s="1139"/>
      <c r="U34" s="1139"/>
      <c r="V34" s="1139">
        <v>184</v>
      </c>
      <c r="W34" s="1139"/>
      <c r="X34" s="1139"/>
      <c r="Y34" s="1139"/>
      <c r="Z34" s="1139"/>
      <c r="AA34" s="1139">
        <f t="shared" si="0"/>
        <v>0</v>
      </c>
      <c r="AB34" s="1139"/>
      <c r="AC34" s="1139"/>
      <c r="AD34" s="1139"/>
      <c r="AE34" s="1140"/>
      <c r="AF34" s="1114">
        <v>0</v>
      </c>
      <c r="AG34" s="1115"/>
      <c r="AH34" s="1115"/>
      <c r="AI34" s="1115"/>
      <c r="AJ34" s="1116"/>
      <c r="AK34" s="1075">
        <v>57</v>
      </c>
      <c r="AL34" s="1066"/>
      <c r="AM34" s="1066"/>
      <c r="AN34" s="1066"/>
      <c r="AO34" s="1066"/>
      <c r="AP34" s="1066">
        <v>442</v>
      </c>
      <c r="AQ34" s="1066"/>
      <c r="AR34" s="1066"/>
      <c r="AS34" s="1066"/>
      <c r="AT34" s="1066"/>
      <c r="AU34" s="1066">
        <v>238</v>
      </c>
      <c r="AV34" s="1066"/>
      <c r="AW34" s="1066"/>
      <c r="AX34" s="1066"/>
      <c r="AY34" s="1066"/>
      <c r="AZ34" s="1137" t="s">
        <v>616</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413</v>
      </c>
      <c r="C35" s="1133"/>
      <c r="D35" s="1133"/>
      <c r="E35" s="1133"/>
      <c r="F35" s="1133"/>
      <c r="G35" s="1133"/>
      <c r="H35" s="1133"/>
      <c r="I35" s="1133"/>
      <c r="J35" s="1133"/>
      <c r="K35" s="1133"/>
      <c r="L35" s="1133"/>
      <c r="M35" s="1133"/>
      <c r="N35" s="1133"/>
      <c r="O35" s="1133"/>
      <c r="P35" s="1134"/>
      <c r="Q35" s="1138">
        <v>578</v>
      </c>
      <c r="R35" s="1139"/>
      <c r="S35" s="1139"/>
      <c r="T35" s="1139"/>
      <c r="U35" s="1139"/>
      <c r="V35" s="1139">
        <v>578</v>
      </c>
      <c r="W35" s="1139"/>
      <c r="X35" s="1139"/>
      <c r="Y35" s="1139"/>
      <c r="Z35" s="1139"/>
      <c r="AA35" s="1139">
        <f t="shared" si="0"/>
        <v>0</v>
      </c>
      <c r="AB35" s="1139"/>
      <c r="AC35" s="1139"/>
      <c r="AD35" s="1139"/>
      <c r="AE35" s="1140"/>
      <c r="AF35" s="1114">
        <v>0</v>
      </c>
      <c r="AG35" s="1115"/>
      <c r="AH35" s="1115"/>
      <c r="AI35" s="1115"/>
      <c r="AJ35" s="1116"/>
      <c r="AK35" s="1075">
        <v>135</v>
      </c>
      <c r="AL35" s="1066"/>
      <c r="AM35" s="1066"/>
      <c r="AN35" s="1066"/>
      <c r="AO35" s="1066"/>
      <c r="AP35" s="1066">
        <v>2644</v>
      </c>
      <c r="AQ35" s="1066"/>
      <c r="AR35" s="1066"/>
      <c r="AS35" s="1066"/>
      <c r="AT35" s="1066"/>
      <c r="AU35" s="1066">
        <v>992</v>
      </c>
      <c r="AV35" s="1066"/>
      <c r="AW35" s="1066"/>
      <c r="AX35" s="1066"/>
      <c r="AY35" s="1066"/>
      <c r="AZ35" s="1137" t="s">
        <v>615</v>
      </c>
      <c r="BA35" s="1137"/>
      <c r="BB35" s="1137"/>
      <c r="BC35" s="1137"/>
      <c r="BD35" s="1137"/>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414</v>
      </c>
      <c r="C36" s="1133"/>
      <c r="D36" s="1133"/>
      <c r="E36" s="1133"/>
      <c r="F36" s="1133"/>
      <c r="G36" s="1133"/>
      <c r="H36" s="1133"/>
      <c r="I36" s="1133"/>
      <c r="J36" s="1133"/>
      <c r="K36" s="1133"/>
      <c r="L36" s="1133"/>
      <c r="M36" s="1133"/>
      <c r="N36" s="1133"/>
      <c r="O36" s="1133"/>
      <c r="P36" s="1134"/>
      <c r="Q36" s="1138">
        <v>233</v>
      </c>
      <c r="R36" s="1139"/>
      <c r="S36" s="1139"/>
      <c r="T36" s="1139"/>
      <c r="U36" s="1139"/>
      <c r="V36" s="1139">
        <v>233</v>
      </c>
      <c r="W36" s="1139"/>
      <c r="X36" s="1139"/>
      <c r="Y36" s="1139"/>
      <c r="Z36" s="1139"/>
      <c r="AA36" s="1139">
        <f t="shared" si="0"/>
        <v>0</v>
      </c>
      <c r="AB36" s="1139"/>
      <c r="AC36" s="1139"/>
      <c r="AD36" s="1139"/>
      <c r="AE36" s="1140"/>
      <c r="AF36" s="1114">
        <v>45</v>
      </c>
      <c r="AG36" s="1115"/>
      <c r="AH36" s="1115"/>
      <c r="AI36" s="1115"/>
      <c r="AJ36" s="1116"/>
      <c r="AK36" s="1075" t="s">
        <v>612</v>
      </c>
      <c r="AL36" s="1066"/>
      <c r="AM36" s="1066"/>
      <c r="AN36" s="1066"/>
      <c r="AO36" s="1066"/>
      <c r="AP36" s="1066">
        <v>530</v>
      </c>
      <c r="AQ36" s="1066"/>
      <c r="AR36" s="1066"/>
      <c r="AS36" s="1066"/>
      <c r="AT36" s="1066"/>
      <c r="AU36" s="1066" t="s">
        <v>606</v>
      </c>
      <c r="AV36" s="1066"/>
      <c r="AW36" s="1066"/>
      <c r="AX36" s="1066"/>
      <c r="AY36" s="1066"/>
      <c r="AZ36" s="1137" t="s">
        <v>614</v>
      </c>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416</v>
      </c>
      <c r="C37" s="1133"/>
      <c r="D37" s="1133"/>
      <c r="E37" s="1133"/>
      <c r="F37" s="1133"/>
      <c r="G37" s="1133"/>
      <c r="H37" s="1133"/>
      <c r="I37" s="1133"/>
      <c r="J37" s="1133"/>
      <c r="K37" s="1133"/>
      <c r="L37" s="1133"/>
      <c r="M37" s="1133"/>
      <c r="N37" s="1133"/>
      <c r="O37" s="1133"/>
      <c r="P37" s="1134"/>
      <c r="Q37" s="1138">
        <v>140</v>
      </c>
      <c r="R37" s="1139"/>
      <c r="S37" s="1139"/>
      <c r="T37" s="1139"/>
      <c r="U37" s="1139"/>
      <c r="V37" s="1139">
        <v>17</v>
      </c>
      <c r="W37" s="1139"/>
      <c r="X37" s="1139"/>
      <c r="Y37" s="1139"/>
      <c r="Z37" s="1139"/>
      <c r="AA37" s="1139">
        <f t="shared" si="0"/>
        <v>123</v>
      </c>
      <c r="AB37" s="1139"/>
      <c r="AC37" s="1139"/>
      <c r="AD37" s="1139"/>
      <c r="AE37" s="1140"/>
      <c r="AF37" s="1114">
        <v>145</v>
      </c>
      <c r="AG37" s="1115"/>
      <c r="AH37" s="1115"/>
      <c r="AI37" s="1115"/>
      <c r="AJ37" s="1116"/>
      <c r="AK37" s="1075" t="s">
        <v>606</v>
      </c>
      <c r="AL37" s="1066"/>
      <c r="AM37" s="1066"/>
      <c r="AN37" s="1066"/>
      <c r="AO37" s="1066"/>
      <c r="AP37" s="1066" t="s">
        <v>617</v>
      </c>
      <c r="AQ37" s="1066"/>
      <c r="AR37" s="1066"/>
      <c r="AS37" s="1066"/>
      <c r="AT37" s="1066"/>
      <c r="AU37" s="1066" t="s">
        <v>606</v>
      </c>
      <c r="AV37" s="1066"/>
      <c r="AW37" s="1066"/>
      <c r="AX37" s="1066"/>
      <c r="AY37" s="1066"/>
      <c r="AZ37" s="1137" t="s">
        <v>606</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916</v>
      </c>
      <c r="AG63" s="1054"/>
      <c r="AH63" s="1054"/>
      <c r="AI63" s="1054"/>
      <c r="AJ63" s="1125"/>
      <c r="AK63" s="1126"/>
      <c r="AL63" s="1058"/>
      <c r="AM63" s="1058"/>
      <c r="AN63" s="1058"/>
      <c r="AO63" s="1058"/>
      <c r="AP63" s="1054">
        <f>SUM(AP32:AT36)</f>
        <v>4988</v>
      </c>
      <c r="AQ63" s="1054"/>
      <c r="AR63" s="1054"/>
      <c r="AS63" s="1054"/>
      <c r="AT63" s="1054"/>
      <c r="AU63" s="1054">
        <f>SUM(AU32:AY35)</f>
        <v>1539</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595</v>
      </c>
      <c r="C68" s="1081"/>
      <c r="D68" s="1081"/>
      <c r="E68" s="1081"/>
      <c r="F68" s="1081"/>
      <c r="G68" s="1081"/>
      <c r="H68" s="1081"/>
      <c r="I68" s="1081"/>
      <c r="J68" s="1081"/>
      <c r="K68" s="1081"/>
      <c r="L68" s="1081"/>
      <c r="M68" s="1081"/>
      <c r="N68" s="1081"/>
      <c r="O68" s="1081"/>
      <c r="P68" s="1082"/>
      <c r="Q68" s="1083">
        <v>9455</v>
      </c>
      <c r="R68" s="1077"/>
      <c r="S68" s="1077"/>
      <c r="T68" s="1077"/>
      <c r="U68" s="1077"/>
      <c r="V68" s="1077">
        <v>8682</v>
      </c>
      <c r="W68" s="1077"/>
      <c r="X68" s="1077"/>
      <c r="Y68" s="1077"/>
      <c r="Z68" s="1077"/>
      <c r="AA68" s="1077">
        <v>773</v>
      </c>
      <c r="AB68" s="1077"/>
      <c r="AC68" s="1077"/>
      <c r="AD68" s="1077"/>
      <c r="AE68" s="1077"/>
      <c r="AF68" s="1077">
        <v>248</v>
      </c>
      <c r="AG68" s="1077"/>
      <c r="AH68" s="1077"/>
      <c r="AI68" s="1077"/>
      <c r="AJ68" s="1077"/>
      <c r="AK68" s="1077" t="s">
        <v>606</v>
      </c>
      <c r="AL68" s="1077"/>
      <c r="AM68" s="1077"/>
      <c r="AN68" s="1077"/>
      <c r="AO68" s="1077"/>
      <c r="AP68" s="1077">
        <v>8090</v>
      </c>
      <c r="AQ68" s="1077"/>
      <c r="AR68" s="1077"/>
      <c r="AS68" s="1077"/>
      <c r="AT68" s="1077"/>
      <c r="AU68" s="1077">
        <v>474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596</v>
      </c>
      <c r="C69" s="1070"/>
      <c r="D69" s="1070"/>
      <c r="E69" s="1070"/>
      <c r="F69" s="1070"/>
      <c r="G69" s="1070"/>
      <c r="H69" s="1070"/>
      <c r="I69" s="1070"/>
      <c r="J69" s="1070"/>
      <c r="K69" s="1070"/>
      <c r="L69" s="1070"/>
      <c r="M69" s="1070"/>
      <c r="N69" s="1070"/>
      <c r="O69" s="1070"/>
      <c r="P69" s="1071"/>
      <c r="Q69" s="1072">
        <v>1964</v>
      </c>
      <c r="R69" s="1066"/>
      <c r="S69" s="1066"/>
      <c r="T69" s="1066"/>
      <c r="U69" s="1066"/>
      <c r="V69" s="1066">
        <v>1869</v>
      </c>
      <c r="W69" s="1066"/>
      <c r="X69" s="1066"/>
      <c r="Y69" s="1066"/>
      <c r="Z69" s="1066"/>
      <c r="AA69" s="1066">
        <v>95</v>
      </c>
      <c r="AB69" s="1066"/>
      <c r="AC69" s="1066"/>
      <c r="AD69" s="1066"/>
      <c r="AE69" s="1066"/>
      <c r="AF69" s="1066">
        <v>21</v>
      </c>
      <c r="AG69" s="1066"/>
      <c r="AH69" s="1066"/>
      <c r="AI69" s="1066"/>
      <c r="AJ69" s="1066"/>
      <c r="AK69" s="1066" t="s">
        <v>607</v>
      </c>
      <c r="AL69" s="1066"/>
      <c r="AM69" s="1066"/>
      <c r="AN69" s="1066"/>
      <c r="AO69" s="1066"/>
      <c r="AP69" s="1066">
        <v>1023</v>
      </c>
      <c r="AQ69" s="1066"/>
      <c r="AR69" s="1066"/>
      <c r="AS69" s="1066"/>
      <c r="AT69" s="1066"/>
      <c r="AU69" s="1066">
        <v>94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597</v>
      </c>
      <c r="C70" s="1070"/>
      <c r="D70" s="1070"/>
      <c r="E70" s="1070"/>
      <c r="F70" s="1070"/>
      <c r="G70" s="1070"/>
      <c r="H70" s="1070"/>
      <c r="I70" s="1070"/>
      <c r="J70" s="1070"/>
      <c r="K70" s="1070"/>
      <c r="L70" s="1070"/>
      <c r="M70" s="1070"/>
      <c r="N70" s="1070"/>
      <c r="O70" s="1070"/>
      <c r="P70" s="1071"/>
      <c r="Q70" s="1072">
        <v>867</v>
      </c>
      <c r="R70" s="1066"/>
      <c r="S70" s="1066"/>
      <c r="T70" s="1066"/>
      <c r="U70" s="1066"/>
      <c r="V70" s="1066">
        <v>800</v>
      </c>
      <c r="W70" s="1066"/>
      <c r="X70" s="1066"/>
      <c r="Y70" s="1066"/>
      <c r="Z70" s="1066"/>
      <c r="AA70" s="1066">
        <v>67</v>
      </c>
      <c r="AB70" s="1066"/>
      <c r="AC70" s="1066"/>
      <c r="AD70" s="1066"/>
      <c r="AE70" s="1066"/>
      <c r="AF70" s="1066">
        <v>67</v>
      </c>
      <c r="AG70" s="1066"/>
      <c r="AH70" s="1066"/>
      <c r="AI70" s="1066"/>
      <c r="AJ70" s="1066"/>
      <c r="AK70" s="1066" t="s">
        <v>606</v>
      </c>
      <c r="AL70" s="1066"/>
      <c r="AM70" s="1066"/>
      <c r="AN70" s="1066"/>
      <c r="AO70" s="1066"/>
      <c r="AP70" s="1066">
        <v>703</v>
      </c>
      <c r="AQ70" s="1066"/>
      <c r="AR70" s="1066"/>
      <c r="AS70" s="1066"/>
      <c r="AT70" s="1066"/>
      <c r="AU70" s="1066">
        <v>362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598</v>
      </c>
      <c r="C71" s="1070"/>
      <c r="D71" s="1070"/>
      <c r="E71" s="1070"/>
      <c r="F71" s="1070"/>
      <c r="G71" s="1070"/>
      <c r="H71" s="1070"/>
      <c r="I71" s="1070"/>
      <c r="J71" s="1070"/>
      <c r="K71" s="1070"/>
      <c r="L71" s="1070"/>
      <c r="M71" s="1070"/>
      <c r="N71" s="1070"/>
      <c r="O71" s="1070"/>
      <c r="P71" s="1071"/>
      <c r="Q71" s="1072">
        <v>809</v>
      </c>
      <c r="R71" s="1066"/>
      <c r="S71" s="1066"/>
      <c r="T71" s="1066"/>
      <c r="U71" s="1066"/>
      <c r="V71" s="1066">
        <v>807</v>
      </c>
      <c r="W71" s="1066"/>
      <c r="X71" s="1066"/>
      <c r="Y71" s="1066"/>
      <c r="Z71" s="1066"/>
      <c r="AA71" s="1066">
        <v>2</v>
      </c>
      <c r="AB71" s="1066"/>
      <c r="AC71" s="1066"/>
      <c r="AD71" s="1066"/>
      <c r="AE71" s="1066"/>
      <c r="AF71" s="1066">
        <v>2</v>
      </c>
      <c r="AG71" s="1066"/>
      <c r="AH71" s="1066"/>
      <c r="AI71" s="1066"/>
      <c r="AJ71" s="1066"/>
      <c r="AK71" s="1066">
        <v>452</v>
      </c>
      <c r="AL71" s="1066"/>
      <c r="AM71" s="1066"/>
      <c r="AN71" s="1066"/>
      <c r="AO71" s="1066"/>
      <c r="AP71" s="1066" t="s">
        <v>606</v>
      </c>
      <c r="AQ71" s="1066"/>
      <c r="AR71" s="1066"/>
      <c r="AS71" s="1066"/>
      <c r="AT71" s="1066"/>
      <c r="AU71" s="1066" t="s">
        <v>606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599</v>
      </c>
      <c r="C72" s="1070"/>
      <c r="D72" s="1070"/>
      <c r="E72" s="1070"/>
      <c r="F72" s="1070"/>
      <c r="G72" s="1070"/>
      <c r="H72" s="1070"/>
      <c r="I72" s="1070"/>
      <c r="J72" s="1070"/>
      <c r="K72" s="1070"/>
      <c r="L72" s="1070"/>
      <c r="M72" s="1070"/>
      <c r="N72" s="1070"/>
      <c r="O72" s="1070"/>
      <c r="P72" s="1071"/>
      <c r="Q72" s="1072">
        <v>497</v>
      </c>
      <c r="R72" s="1066"/>
      <c r="S72" s="1066"/>
      <c r="T72" s="1066"/>
      <c r="U72" s="1066"/>
      <c r="V72" s="1066">
        <v>463</v>
      </c>
      <c r="W72" s="1066"/>
      <c r="X72" s="1066"/>
      <c r="Y72" s="1066"/>
      <c r="Z72" s="1066"/>
      <c r="AA72" s="1066">
        <v>34</v>
      </c>
      <c r="AB72" s="1066"/>
      <c r="AC72" s="1066"/>
      <c r="AD72" s="1066"/>
      <c r="AE72" s="1066"/>
      <c r="AF72" s="1066">
        <v>34</v>
      </c>
      <c r="AG72" s="1066"/>
      <c r="AH72" s="1066"/>
      <c r="AI72" s="1066"/>
      <c r="AJ72" s="1066"/>
      <c r="AK72" s="1066" t="s">
        <v>606</v>
      </c>
      <c r="AL72" s="1066"/>
      <c r="AM72" s="1066"/>
      <c r="AN72" s="1066"/>
      <c r="AO72" s="1066"/>
      <c r="AP72" s="1066" t="s">
        <v>606</v>
      </c>
      <c r="AQ72" s="1066"/>
      <c r="AR72" s="1066"/>
      <c r="AS72" s="1066"/>
      <c r="AT72" s="1066"/>
      <c r="AU72" s="1066" t="s">
        <v>606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600</v>
      </c>
      <c r="C73" s="1070"/>
      <c r="D73" s="1070"/>
      <c r="E73" s="1070"/>
      <c r="F73" s="1070"/>
      <c r="G73" s="1070"/>
      <c r="H73" s="1070"/>
      <c r="I73" s="1070"/>
      <c r="J73" s="1070"/>
      <c r="K73" s="1070"/>
      <c r="L73" s="1070"/>
      <c r="M73" s="1070"/>
      <c r="N73" s="1070"/>
      <c r="O73" s="1070"/>
      <c r="P73" s="1071"/>
      <c r="Q73" s="1072">
        <v>107279</v>
      </c>
      <c r="R73" s="1066"/>
      <c r="S73" s="1066"/>
      <c r="T73" s="1066"/>
      <c r="U73" s="1066"/>
      <c r="V73" s="1066">
        <v>102546</v>
      </c>
      <c r="W73" s="1066"/>
      <c r="X73" s="1066"/>
      <c r="Y73" s="1066"/>
      <c r="Z73" s="1066"/>
      <c r="AA73" s="1066">
        <v>4733</v>
      </c>
      <c r="AB73" s="1066"/>
      <c r="AC73" s="1066"/>
      <c r="AD73" s="1066"/>
      <c r="AE73" s="1066"/>
      <c r="AF73" s="1066">
        <v>4733</v>
      </c>
      <c r="AG73" s="1066"/>
      <c r="AH73" s="1066"/>
      <c r="AI73" s="1066"/>
      <c r="AJ73" s="1066"/>
      <c r="AK73" s="1066">
        <v>399</v>
      </c>
      <c r="AL73" s="1066"/>
      <c r="AM73" s="1066"/>
      <c r="AN73" s="1066"/>
      <c r="AO73" s="1066"/>
      <c r="AP73" s="1066" t="s">
        <v>606</v>
      </c>
      <c r="AQ73" s="1066"/>
      <c r="AR73" s="1066"/>
      <c r="AS73" s="1066"/>
      <c r="AT73" s="1066"/>
      <c r="AU73" s="1066" t="s">
        <v>606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601</v>
      </c>
      <c r="C74" s="1070"/>
      <c r="D74" s="1070"/>
      <c r="E74" s="1070"/>
      <c r="F74" s="1070"/>
      <c r="G74" s="1070"/>
      <c r="H74" s="1070"/>
      <c r="I74" s="1070"/>
      <c r="J74" s="1070"/>
      <c r="K74" s="1070"/>
      <c r="L74" s="1070"/>
      <c r="M74" s="1070"/>
      <c r="N74" s="1070"/>
      <c r="O74" s="1070"/>
      <c r="P74" s="1071"/>
      <c r="Q74" s="1072">
        <v>4383</v>
      </c>
      <c r="R74" s="1066"/>
      <c r="S74" s="1066"/>
      <c r="T74" s="1066"/>
      <c r="U74" s="1066"/>
      <c r="V74" s="1066">
        <v>3497</v>
      </c>
      <c r="W74" s="1066"/>
      <c r="X74" s="1066"/>
      <c r="Y74" s="1066"/>
      <c r="Z74" s="1066"/>
      <c r="AA74" s="1066">
        <v>886</v>
      </c>
      <c r="AB74" s="1066"/>
      <c r="AC74" s="1066"/>
      <c r="AD74" s="1066"/>
      <c r="AE74" s="1066"/>
      <c r="AF74" s="1066">
        <v>886</v>
      </c>
      <c r="AG74" s="1066"/>
      <c r="AH74" s="1066"/>
      <c r="AI74" s="1066"/>
      <c r="AJ74" s="1066"/>
      <c r="AK74" s="1066" t="s">
        <v>608</v>
      </c>
      <c r="AL74" s="1066"/>
      <c r="AM74" s="1066"/>
      <c r="AN74" s="1066"/>
      <c r="AO74" s="1066"/>
      <c r="AP74" s="1066" t="s">
        <v>610</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602</v>
      </c>
      <c r="C75" s="1070"/>
      <c r="D75" s="1070"/>
      <c r="E75" s="1070"/>
      <c r="F75" s="1070"/>
      <c r="G75" s="1070"/>
      <c r="H75" s="1070"/>
      <c r="I75" s="1070"/>
      <c r="J75" s="1070"/>
      <c r="K75" s="1070"/>
      <c r="L75" s="1070"/>
      <c r="M75" s="1070"/>
      <c r="N75" s="1070"/>
      <c r="O75" s="1070"/>
      <c r="P75" s="1071"/>
      <c r="Q75" s="1073">
        <v>89</v>
      </c>
      <c r="R75" s="1074"/>
      <c r="S75" s="1074"/>
      <c r="T75" s="1074"/>
      <c r="U75" s="1075"/>
      <c r="V75" s="1076">
        <v>82</v>
      </c>
      <c r="W75" s="1074"/>
      <c r="X75" s="1074"/>
      <c r="Y75" s="1074"/>
      <c r="Z75" s="1075"/>
      <c r="AA75" s="1076">
        <v>7</v>
      </c>
      <c r="AB75" s="1074"/>
      <c r="AC75" s="1074"/>
      <c r="AD75" s="1074"/>
      <c r="AE75" s="1075"/>
      <c r="AF75" s="1076">
        <v>7</v>
      </c>
      <c r="AG75" s="1074"/>
      <c r="AH75" s="1074"/>
      <c r="AI75" s="1074"/>
      <c r="AJ75" s="1075"/>
      <c r="AK75" s="1076" t="s">
        <v>609</v>
      </c>
      <c r="AL75" s="1074"/>
      <c r="AM75" s="1074"/>
      <c r="AN75" s="1074"/>
      <c r="AO75" s="1075"/>
      <c r="AP75" s="1076" t="s">
        <v>610</v>
      </c>
      <c r="AQ75" s="1074"/>
      <c r="AR75" s="1074"/>
      <c r="AS75" s="1074"/>
      <c r="AT75" s="1075"/>
      <c r="AU75" s="1076" t="s">
        <v>611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603</v>
      </c>
      <c r="C76" s="1070"/>
      <c r="D76" s="1070"/>
      <c r="E76" s="1070"/>
      <c r="F76" s="1070"/>
      <c r="G76" s="1070"/>
      <c r="H76" s="1070"/>
      <c r="I76" s="1070"/>
      <c r="J76" s="1070"/>
      <c r="K76" s="1070"/>
      <c r="L76" s="1070"/>
      <c r="M76" s="1070"/>
      <c r="N76" s="1070"/>
      <c r="O76" s="1070"/>
      <c r="P76" s="1071"/>
      <c r="Q76" s="1073">
        <v>119</v>
      </c>
      <c r="R76" s="1074"/>
      <c r="S76" s="1074"/>
      <c r="T76" s="1074"/>
      <c r="U76" s="1075"/>
      <c r="V76" s="1076">
        <v>113</v>
      </c>
      <c r="W76" s="1074"/>
      <c r="X76" s="1074"/>
      <c r="Y76" s="1074"/>
      <c r="Z76" s="1075"/>
      <c r="AA76" s="1076">
        <v>6</v>
      </c>
      <c r="AB76" s="1074"/>
      <c r="AC76" s="1074"/>
      <c r="AD76" s="1074"/>
      <c r="AE76" s="1075"/>
      <c r="AF76" s="1076">
        <v>6</v>
      </c>
      <c r="AG76" s="1074"/>
      <c r="AH76" s="1074"/>
      <c r="AI76" s="1074"/>
      <c r="AJ76" s="1075"/>
      <c r="AK76" s="1076" t="s">
        <v>606</v>
      </c>
      <c r="AL76" s="1074"/>
      <c r="AM76" s="1074"/>
      <c r="AN76" s="1074"/>
      <c r="AO76" s="1075"/>
      <c r="AP76" s="1076" t="s">
        <v>606</v>
      </c>
      <c r="AQ76" s="1074"/>
      <c r="AR76" s="1074"/>
      <c r="AS76" s="1074"/>
      <c r="AT76" s="1075"/>
      <c r="AU76" s="1076" t="s">
        <v>606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SUM(AF68:AJ76)</f>
        <v>6004</v>
      </c>
      <c r="AG88" s="1054"/>
      <c r="AH88" s="1054"/>
      <c r="AI88" s="1054"/>
      <c r="AJ88" s="1054"/>
      <c r="AK88" s="1058"/>
      <c r="AL88" s="1058"/>
      <c r="AM88" s="1058"/>
      <c r="AN88" s="1058"/>
      <c r="AO88" s="1058"/>
      <c r="AP88" s="1054">
        <f>SUM(AP68:AT76)</f>
        <v>9816</v>
      </c>
      <c r="AQ88" s="1054"/>
      <c r="AR88" s="1054"/>
      <c r="AS88" s="1054"/>
      <c r="AT88" s="1054"/>
      <c r="AU88" s="1054">
        <f>SUM(AU68:AY76)</f>
        <v>930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305</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305</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305</v>
      </c>
      <c r="DR109" s="989"/>
      <c r="DS109" s="989"/>
      <c r="DT109" s="989"/>
      <c r="DU109" s="990"/>
      <c r="DV109" s="991" t="s">
        <v>441</v>
      </c>
      <c r="DW109" s="989"/>
      <c r="DX109" s="989"/>
      <c r="DY109" s="989"/>
      <c r="DZ109" s="1020"/>
    </row>
    <row r="110" spans="1:131" s="248" customFormat="1" ht="26.25" customHeight="1" x14ac:dyDescent="0.2">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625240</v>
      </c>
      <c r="AB110" s="982"/>
      <c r="AC110" s="982"/>
      <c r="AD110" s="982"/>
      <c r="AE110" s="983"/>
      <c r="AF110" s="984">
        <v>660331</v>
      </c>
      <c r="AG110" s="982"/>
      <c r="AH110" s="982"/>
      <c r="AI110" s="982"/>
      <c r="AJ110" s="983"/>
      <c r="AK110" s="984">
        <v>394413</v>
      </c>
      <c r="AL110" s="982"/>
      <c r="AM110" s="982"/>
      <c r="AN110" s="982"/>
      <c r="AO110" s="983"/>
      <c r="AP110" s="985">
        <v>11.3</v>
      </c>
      <c r="AQ110" s="986"/>
      <c r="AR110" s="986"/>
      <c r="AS110" s="986"/>
      <c r="AT110" s="987"/>
      <c r="AU110" s="1021" t="s">
        <v>72</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5502654</v>
      </c>
      <c r="BR110" s="929"/>
      <c r="BS110" s="929"/>
      <c r="BT110" s="929"/>
      <c r="BU110" s="929"/>
      <c r="BV110" s="929">
        <v>5332249</v>
      </c>
      <c r="BW110" s="929"/>
      <c r="BX110" s="929"/>
      <c r="BY110" s="929"/>
      <c r="BZ110" s="929"/>
      <c r="CA110" s="929">
        <v>6132393</v>
      </c>
      <c r="CB110" s="929"/>
      <c r="CC110" s="929"/>
      <c r="CD110" s="929"/>
      <c r="CE110" s="929"/>
      <c r="CF110" s="953">
        <v>175.4</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420</v>
      </c>
      <c r="DH110" s="929"/>
      <c r="DI110" s="929"/>
      <c r="DJ110" s="929"/>
      <c r="DK110" s="929"/>
      <c r="DL110" s="929" t="s">
        <v>447</v>
      </c>
      <c r="DM110" s="929"/>
      <c r="DN110" s="929"/>
      <c r="DO110" s="929"/>
      <c r="DP110" s="929"/>
      <c r="DQ110" s="929" t="s">
        <v>447</v>
      </c>
      <c r="DR110" s="929"/>
      <c r="DS110" s="929"/>
      <c r="DT110" s="929"/>
      <c r="DU110" s="929"/>
      <c r="DV110" s="930" t="s">
        <v>420</v>
      </c>
      <c r="DW110" s="930"/>
      <c r="DX110" s="930"/>
      <c r="DY110" s="930"/>
      <c r="DZ110" s="931"/>
    </row>
    <row r="111" spans="1:131" s="248" customFormat="1" ht="26.25" customHeight="1" x14ac:dyDescent="0.2">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393</v>
      </c>
      <c r="AG111" s="1010"/>
      <c r="AH111" s="1010"/>
      <c r="AI111" s="1010"/>
      <c r="AJ111" s="1011"/>
      <c r="AK111" s="1012" t="s">
        <v>393</v>
      </c>
      <c r="AL111" s="1010"/>
      <c r="AM111" s="1010"/>
      <c r="AN111" s="1010"/>
      <c r="AO111" s="1011"/>
      <c r="AP111" s="1013" t="s">
        <v>393</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447</v>
      </c>
      <c r="BR111" s="901"/>
      <c r="BS111" s="901"/>
      <c r="BT111" s="901"/>
      <c r="BU111" s="901"/>
      <c r="BV111" s="901" t="s">
        <v>420</v>
      </c>
      <c r="BW111" s="901"/>
      <c r="BX111" s="901"/>
      <c r="BY111" s="901"/>
      <c r="BZ111" s="901"/>
      <c r="CA111" s="901" t="s">
        <v>393</v>
      </c>
      <c r="CB111" s="901"/>
      <c r="CC111" s="901"/>
      <c r="CD111" s="901"/>
      <c r="CE111" s="901"/>
      <c r="CF111" s="962" t="s">
        <v>420</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420</v>
      </c>
      <c r="DH111" s="901"/>
      <c r="DI111" s="901"/>
      <c r="DJ111" s="901"/>
      <c r="DK111" s="901"/>
      <c r="DL111" s="901" t="s">
        <v>420</v>
      </c>
      <c r="DM111" s="901"/>
      <c r="DN111" s="901"/>
      <c r="DO111" s="901"/>
      <c r="DP111" s="901"/>
      <c r="DQ111" s="901" t="s">
        <v>420</v>
      </c>
      <c r="DR111" s="901"/>
      <c r="DS111" s="901"/>
      <c r="DT111" s="901"/>
      <c r="DU111" s="901"/>
      <c r="DV111" s="878" t="s">
        <v>420</v>
      </c>
      <c r="DW111" s="878"/>
      <c r="DX111" s="878"/>
      <c r="DY111" s="878"/>
      <c r="DZ111" s="879"/>
    </row>
    <row r="112" spans="1:131" s="248" customFormat="1" ht="26.25" customHeight="1" x14ac:dyDescent="0.2">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410</v>
      </c>
      <c r="AB112" s="864"/>
      <c r="AC112" s="864"/>
      <c r="AD112" s="864"/>
      <c r="AE112" s="865"/>
      <c r="AF112" s="866">
        <v>410</v>
      </c>
      <c r="AG112" s="864"/>
      <c r="AH112" s="864"/>
      <c r="AI112" s="864"/>
      <c r="AJ112" s="865"/>
      <c r="AK112" s="866">
        <v>410</v>
      </c>
      <c r="AL112" s="864"/>
      <c r="AM112" s="864"/>
      <c r="AN112" s="864"/>
      <c r="AO112" s="865"/>
      <c r="AP112" s="911">
        <v>0</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3940332</v>
      </c>
      <c r="BR112" s="901"/>
      <c r="BS112" s="901"/>
      <c r="BT112" s="901"/>
      <c r="BU112" s="901"/>
      <c r="BV112" s="901">
        <v>3681385</v>
      </c>
      <c r="BW112" s="901"/>
      <c r="BX112" s="901"/>
      <c r="BY112" s="901"/>
      <c r="BZ112" s="901"/>
      <c r="CA112" s="901">
        <v>3434561</v>
      </c>
      <c r="CB112" s="901"/>
      <c r="CC112" s="901"/>
      <c r="CD112" s="901"/>
      <c r="CE112" s="901"/>
      <c r="CF112" s="962">
        <v>98.3</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420</v>
      </c>
      <c r="DH112" s="901"/>
      <c r="DI112" s="901"/>
      <c r="DJ112" s="901"/>
      <c r="DK112" s="901"/>
      <c r="DL112" s="901" t="s">
        <v>420</v>
      </c>
      <c r="DM112" s="901"/>
      <c r="DN112" s="901"/>
      <c r="DO112" s="901"/>
      <c r="DP112" s="901"/>
      <c r="DQ112" s="901" t="s">
        <v>393</v>
      </c>
      <c r="DR112" s="901"/>
      <c r="DS112" s="901"/>
      <c r="DT112" s="901"/>
      <c r="DU112" s="901"/>
      <c r="DV112" s="878" t="s">
        <v>420</v>
      </c>
      <c r="DW112" s="878"/>
      <c r="DX112" s="878"/>
      <c r="DY112" s="878"/>
      <c r="DZ112" s="879"/>
    </row>
    <row r="113" spans="1:130" s="248" customFormat="1" ht="26.25" customHeight="1" x14ac:dyDescent="0.2">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337122</v>
      </c>
      <c r="AB113" s="1010"/>
      <c r="AC113" s="1010"/>
      <c r="AD113" s="1010"/>
      <c r="AE113" s="1011"/>
      <c r="AF113" s="1012">
        <v>329873</v>
      </c>
      <c r="AG113" s="1010"/>
      <c r="AH113" s="1010"/>
      <c r="AI113" s="1010"/>
      <c r="AJ113" s="1011"/>
      <c r="AK113" s="1012">
        <v>314516</v>
      </c>
      <c r="AL113" s="1010"/>
      <c r="AM113" s="1010"/>
      <c r="AN113" s="1010"/>
      <c r="AO113" s="1011"/>
      <c r="AP113" s="1013">
        <v>9</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988901</v>
      </c>
      <c r="BR113" s="901"/>
      <c r="BS113" s="901"/>
      <c r="BT113" s="901"/>
      <c r="BU113" s="901"/>
      <c r="BV113" s="901">
        <v>941485</v>
      </c>
      <c r="BW113" s="901"/>
      <c r="BX113" s="901"/>
      <c r="BY113" s="901"/>
      <c r="BZ113" s="901"/>
      <c r="CA113" s="901">
        <v>930865</v>
      </c>
      <c r="CB113" s="901"/>
      <c r="CC113" s="901"/>
      <c r="CD113" s="901"/>
      <c r="CE113" s="901"/>
      <c r="CF113" s="962">
        <v>26.6</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420</v>
      </c>
      <c r="DH113" s="864"/>
      <c r="DI113" s="864"/>
      <c r="DJ113" s="864"/>
      <c r="DK113" s="865"/>
      <c r="DL113" s="866" t="s">
        <v>420</v>
      </c>
      <c r="DM113" s="864"/>
      <c r="DN113" s="864"/>
      <c r="DO113" s="864"/>
      <c r="DP113" s="865"/>
      <c r="DQ113" s="866" t="s">
        <v>420</v>
      </c>
      <c r="DR113" s="864"/>
      <c r="DS113" s="864"/>
      <c r="DT113" s="864"/>
      <c r="DU113" s="865"/>
      <c r="DV113" s="911" t="s">
        <v>420</v>
      </c>
      <c r="DW113" s="912"/>
      <c r="DX113" s="912"/>
      <c r="DY113" s="912"/>
      <c r="DZ113" s="913"/>
    </row>
    <row r="114" spans="1:130" s="248" customFormat="1" ht="26.25" customHeight="1" x14ac:dyDescent="0.2">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111380</v>
      </c>
      <c r="AB114" s="864"/>
      <c r="AC114" s="864"/>
      <c r="AD114" s="864"/>
      <c r="AE114" s="865"/>
      <c r="AF114" s="866">
        <v>109772</v>
      </c>
      <c r="AG114" s="864"/>
      <c r="AH114" s="864"/>
      <c r="AI114" s="864"/>
      <c r="AJ114" s="865"/>
      <c r="AK114" s="866">
        <v>101933</v>
      </c>
      <c r="AL114" s="864"/>
      <c r="AM114" s="864"/>
      <c r="AN114" s="864"/>
      <c r="AO114" s="865"/>
      <c r="AP114" s="911">
        <v>2.9</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1328919</v>
      </c>
      <c r="BR114" s="901"/>
      <c r="BS114" s="901"/>
      <c r="BT114" s="901"/>
      <c r="BU114" s="901"/>
      <c r="BV114" s="901">
        <v>1301281</v>
      </c>
      <c r="BW114" s="901"/>
      <c r="BX114" s="901"/>
      <c r="BY114" s="901"/>
      <c r="BZ114" s="901"/>
      <c r="CA114" s="901">
        <v>1371234</v>
      </c>
      <c r="CB114" s="901"/>
      <c r="CC114" s="901"/>
      <c r="CD114" s="901"/>
      <c r="CE114" s="901"/>
      <c r="CF114" s="962">
        <v>39.200000000000003</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420</v>
      </c>
      <c r="DH114" s="864"/>
      <c r="DI114" s="864"/>
      <c r="DJ114" s="864"/>
      <c r="DK114" s="865"/>
      <c r="DL114" s="866" t="s">
        <v>420</v>
      </c>
      <c r="DM114" s="864"/>
      <c r="DN114" s="864"/>
      <c r="DO114" s="864"/>
      <c r="DP114" s="865"/>
      <c r="DQ114" s="866" t="s">
        <v>420</v>
      </c>
      <c r="DR114" s="864"/>
      <c r="DS114" s="864"/>
      <c r="DT114" s="864"/>
      <c r="DU114" s="865"/>
      <c r="DV114" s="911" t="s">
        <v>420</v>
      </c>
      <c r="DW114" s="912"/>
      <c r="DX114" s="912"/>
      <c r="DY114" s="912"/>
      <c r="DZ114" s="913"/>
    </row>
    <row r="115" spans="1:130" s="248" customFormat="1" ht="26.25" customHeight="1" x14ac:dyDescent="0.2">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420</v>
      </c>
      <c r="AB115" s="1010"/>
      <c r="AC115" s="1010"/>
      <c r="AD115" s="1010"/>
      <c r="AE115" s="1011"/>
      <c r="AF115" s="1012" t="s">
        <v>420</v>
      </c>
      <c r="AG115" s="1010"/>
      <c r="AH115" s="1010"/>
      <c r="AI115" s="1010"/>
      <c r="AJ115" s="1011"/>
      <c r="AK115" s="1012" t="s">
        <v>420</v>
      </c>
      <c r="AL115" s="1010"/>
      <c r="AM115" s="1010"/>
      <c r="AN115" s="1010"/>
      <c r="AO115" s="1011"/>
      <c r="AP115" s="1013" t="s">
        <v>420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v>2658</v>
      </c>
      <c r="BR115" s="901"/>
      <c r="BS115" s="901"/>
      <c r="BT115" s="901"/>
      <c r="BU115" s="901"/>
      <c r="BV115" s="901">
        <v>5434</v>
      </c>
      <c r="BW115" s="901"/>
      <c r="BX115" s="901"/>
      <c r="BY115" s="901"/>
      <c r="BZ115" s="901"/>
      <c r="CA115" s="901">
        <v>4321</v>
      </c>
      <c r="CB115" s="901"/>
      <c r="CC115" s="901"/>
      <c r="CD115" s="901"/>
      <c r="CE115" s="901"/>
      <c r="CF115" s="962">
        <v>0.1</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420</v>
      </c>
      <c r="DH115" s="864"/>
      <c r="DI115" s="864"/>
      <c r="DJ115" s="864"/>
      <c r="DK115" s="865"/>
      <c r="DL115" s="866" t="s">
        <v>420</v>
      </c>
      <c r="DM115" s="864"/>
      <c r="DN115" s="864"/>
      <c r="DO115" s="864"/>
      <c r="DP115" s="865"/>
      <c r="DQ115" s="866" t="s">
        <v>420</v>
      </c>
      <c r="DR115" s="864"/>
      <c r="DS115" s="864"/>
      <c r="DT115" s="864"/>
      <c r="DU115" s="865"/>
      <c r="DV115" s="911" t="s">
        <v>393</v>
      </c>
      <c r="DW115" s="912"/>
      <c r="DX115" s="912"/>
      <c r="DY115" s="912"/>
      <c r="DZ115" s="913"/>
    </row>
    <row r="116" spans="1:130" s="248" customFormat="1" ht="26.25" customHeight="1" x14ac:dyDescent="0.2">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67</v>
      </c>
      <c r="AB116" s="864"/>
      <c r="AC116" s="864"/>
      <c r="AD116" s="864"/>
      <c r="AE116" s="865"/>
      <c r="AF116" s="866">
        <v>22</v>
      </c>
      <c r="AG116" s="864"/>
      <c r="AH116" s="864"/>
      <c r="AI116" s="864"/>
      <c r="AJ116" s="865"/>
      <c r="AK116" s="866">
        <v>187</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420</v>
      </c>
      <c r="BR116" s="901"/>
      <c r="BS116" s="901"/>
      <c r="BT116" s="901"/>
      <c r="BU116" s="901"/>
      <c r="BV116" s="901" t="s">
        <v>420</v>
      </c>
      <c r="BW116" s="901"/>
      <c r="BX116" s="901"/>
      <c r="BY116" s="901"/>
      <c r="BZ116" s="901"/>
      <c r="CA116" s="901" t="s">
        <v>420</v>
      </c>
      <c r="CB116" s="901"/>
      <c r="CC116" s="901"/>
      <c r="CD116" s="901"/>
      <c r="CE116" s="901"/>
      <c r="CF116" s="962" t="s">
        <v>420</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420</v>
      </c>
      <c r="DH116" s="864"/>
      <c r="DI116" s="864"/>
      <c r="DJ116" s="864"/>
      <c r="DK116" s="865"/>
      <c r="DL116" s="866" t="s">
        <v>420</v>
      </c>
      <c r="DM116" s="864"/>
      <c r="DN116" s="864"/>
      <c r="DO116" s="864"/>
      <c r="DP116" s="865"/>
      <c r="DQ116" s="866" t="s">
        <v>420</v>
      </c>
      <c r="DR116" s="864"/>
      <c r="DS116" s="864"/>
      <c r="DT116" s="864"/>
      <c r="DU116" s="865"/>
      <c r="DV116" s="911" t="s">
        <v>420</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1074219</v>
      </c>
      <c r="AB117" s="996"/>
      <c r="AC117" s="996"/>
      <c r="AD117" s="996"/>
      <c r="AE117" s="997"/>
      <c r="AF117" s="998">
        <v>1100408</v>
      </c>
      <c r="AG117" s="996"/>
      <c r="AH117" s="996"/>
      <c r="AI117" s="996"/>
      <c r="AJ117" s="997"/>
      <c r="AK117" s="998">
        <v>811459</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469</v>
      </c>
      <c r="BR117" s="901"/>
      <c r="BS117" s="901"/>
      <c r="BT117" s="901"/>
      <c r="BU117" s="901"/>
      <c r="BV117" s="901" t="s">
        <v>470</v>
      </c>
      <c r="BW117" s="901"/>
      <c r="BX117" s="901"/>
      <c r="BY117" s="901"/>
      <c r="BZ117" s="901"/>
      <c r="CA117" s="901" t="s">
        <v>393</v>
      </c>
      <c r="CB117" s="901"/>
      <c r="CC117" s="901"/>
      <c r="CD117" s="901"/>
      <c r="CE117" s="901"/>
      <c r="CF117" s="962" t="s">
        <v>393</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393</v>
      </c>
      <c r="DH117" s="864"/>
      <c r="DI117" s="864"/>
      <c r="DJ117" s="864"/>
      <c r="DK117" s="865"/>
      <c r="DL117" s="866" t="s">
        <v>447</v>
      </c>
      <c r="DM117" s="864"/>
      <c r="DN117" s="864"/>
      <c r="DO117" s="864"/>
      <c r="DP117" s="865"/>
      <c r="DQ117" s="866" t="s">
        <v>447</v>
      </c>
      <c r="DR117" s="864"/>
      <c r="DS117" s="864"/>
      <c r="DT117" s="864"/>
      <c r="DU117" s="865"/>
      <c r="DV117" s="911" t="s">
        <v>469</v>
      </c>
      <c r="DW117" s="912"/>
      <c r="DX117" s="912"/>
      <c r="DY117" s="912"/>
      <c r="DZ117" s="913"/>
    </row>
    <row r="118" spans="1:130" s="248" customFormat="1" ht="26.25" customHeight="1" x14ac:dyDescent="0.2">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305</v>
      </c>
      <c r="AL118" s="989"/>
      <c r="AM118" s="989"/>
      <c r="AN118" s="989"/>
      <c r="AO118" s="990"/>
      <c r="AP118" s="992" t="s">
        <v>441</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v>64298</v>
      </c>
      <c r="BR118" s="932"/>
      <c r="BS118" s="932"/>
      <c r="BT118" s="932"/>
      <c r="BU118" s="932"/>
      <c r="BV118" s="932">
        <v>48860</v>
      </c>
      <c r="BW118" s="932"/>
      <c r="BX118" s="932"/>
      <c r="BY118" s="932"/>
      <c r="BZ118" s="932"/>
      <c r="CA118" s="932" t="s">
        <v>447</v>
      </c>
      <c r="CB118" s="932"/>
      <c r="CC118" s="932"/>
      <c r="CD118" s="932"/>
      <c r="CE118" s="932"/>
      <c r="CF118" s="962" t="s">
        <v>473</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473</v>
      </c>
      <c r="DM118" s="864"/>
      <c r="DN118" s="864"/>
      <c r="DO118" s="864"/>
      <c r="DP118" s="865"/>
      <c r="DQ118" s="866" t="s">
        <v>447</v>
      </c>
      <c r="DR118" s="864"/>
      <c r="DS118" s="864"/>
      <c r="DT118" s="864"/>
      <c r="DU118" s="865"/>
      <c r="DV118" s="911" t="s">
        <v>473</v>
      </c>
      <c r="DW118" s="912"/>
      <c r="DX118" s="912"/>
      <c r="DY118" s="912"/>
      <c r="DZ118" s="913"/>
    </row>
    <row r="119" spans="1:130" s="248" customFormat="1" ht="26.25" customHeight="1" x14ac:dyDescent="0.2">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469</v>
      </c>
      <c r="AG119" s="982"/>
      <c r="AH119" s="982"/>
      <c r="AI119" s="982"/>
      <c r="AJ119" s="983"/>
      <c r="AK119" s="984" t="s">
        <v>447</v>
      </c>
      <c r="AL119" s="982"/>
      <c r="AM119" s="982"/>
      <c r="AN119" s="982"/>
      <c r="AO119" s="983"/>
      <c r="AP119" s="985" t="s">
        <v>473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475</v>
      </c>
      <c r="BP119" s="965"/>
      <c r="BQ119" s="969">
        <v>11827762</v>
      </c>
      <c r="BR119" s="932"/>
      <c r="BS119" s="932"/>
      <c r="BT119" s="932"/>
      <c r="BU119" s="932"/>
      <c r="BV119" s="932">
        <v>11310694</v>
      </c>
      <c r="BW119" s="932"/>
      <c r="BX119" s="932"/>
      <c r="BY119" s="932"/>
      <c r="BZ119" s="932"/>
      <c r="CA119" s="932">
        <v>11873374</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393</v>
      </c>
      <c r="DH119" s="847"/>
      <c r="DI119" s="847"/>
      <c r="DJ119" s="847"/>
      <c r="DK119" s="848"/>
      <c r="DL119" s="849" t="s">
        <v>393</v>
      </c>
      <c r="DM119" s="847"/>
      <c r="DN119" s="847"/>
      <c r="DO119" s="847"/>
      <c r="DP119" s="848"/>
      <c r="DQ119" s="849" t="s">
        <v>469</v>
      </c>
      <c r="DR119" s="847"/>
      <c r="DS119" s="847"/>
      <c r="DT119" s="847"/>
      <c r="DU119" s="848"/>
      <c r="DV119" s="935" t="s">
        <v>393</v>
      </c>
      <c r="DW119" s="936"/>
      <c r="DX119" s="936"/>
      <c r="DY119" s="936"/>
      <c r="DZ119" s="937"/>
    </row>
    <row r="120" spans="1:130" s="248" customFormat="1" ht="26.25" customHeight="1" x14ac:dyDescent="0.2">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473</v>
      </c>
      <c r="AB120" s="864"/>
      <c r="AC120" s="864"/>
      <c r="AD120" s="864"/>
      <c r="AE120" s="865"/>
      <c r="AF120" s="866" t="s">
        <v>447</v>
      </c>
      <c r="AG120" s="864"/>
      <c r="AH120" s="864"/>
      <c r="AI120" s="864"/>
      <c r="AJ120" s="865"/>
      <c r="AK120" s="866" t="s">
        <v>473</v>
      </c>
      <c r="AL120" s="864"/>
      <c r="AM120" s="864"/>
      <c r="AN120" s="864"/>
      <c r="AO120" s="865"/>
      <c r="AP120" s="911" t="s">
        <v>447</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2314185</v>
      </c>
      <c r="BR120" s="929"/>
      <c r="BS120" s="929"/>
      <c r="BT120" s="929"/>
      <c r="BU120" s="929"/>
      <c r="BV120" s="929">
        <v>2744094</v>
      </c>
      <c r="BW120" s="929"/>
      <c r="BX120" s="929"/>
      <c r="BY120" s="929"/>
      <c r="BZ120" s="929"/>
      <c r="CA120" s="929">
        <v>2999079</v>
      </c>
      <c r="CB120" s="929"/>
      <c r="CC120" s="929"/>
      <c r="CD120" s="929"/>
      <c r="CE120" s="929"/>
      <c r="CF120" s="953">
        <v>85.8</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3079743</v>
      </c>
      <c r="DH120" s="929"/>
      <c r="DI120" s="929"/>
      <c r="DJ120" s="929"/>
      <c r="DK120" s="929"/>
      <c r="DL120" s="929">
        <v>2868073</v>
      </c>
      <c r="DM120" s="929"/>
      <c r="DN120" s="929"/>
      <c r="DO120" s="929"/>
      <c r="DP120" s="929"/>
      <c r="DQ120" s="929">
        <v>2644153</v>
      </c>
      <c r="DR120" s="929"/>
      <c r="DS120" s="929"/>
      <c r="DT120" s="929"/>
      <c r="DU120" s="929"/>
      <c r="DV120" s="930">
        <v>75.599999999999994</v>
      </c>
      <c r="DW120" s="930"/>
      <c r="DX120" s="930"/>
      <c r="DY120" s="930"/>
      <c r="DZ120" s="931"/>
    </row>
    <row r="121" spans="1:130" s="248" customFormat="1" ht="26.25" customHeight="1" x14ac:dyDescent="0.2">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482</v>
      </c>
      <c r="AB121" s="864"/>
      <c r="AC121" s="864"/>
      <c r="AD121" s="864"/>
      <c r="AE121" s="865"/>
      <c r="AF121" s="866" t="s">
        <v>482</v>
      </c>
      <c r="AG121" s="864"/>
      <c r="AH121" s="864"/>
      <c r="AI121" s="864"/>
      <c r="AJ121" s="865"/>
      <c r="AK121" s="866" t="s">
        <v>483</v>
      </c>
      <c r="AL121" s="864"/>
      <c r="AM121" s="864"/>
      <c r="AN121" s="864"/>
      <c r="AO121" s="865"/>
      <c r="AP121" s="911" t="s">
        <v>393</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431056</v>
      </c>
      <c r="BR121" s="901"/>
      <c r="BS121" s="901"/>
      <c r="BT121" s="901"/>
      <c r="BU121" s="901"/>
      <c r="BV121" s="901">
        <v>173100</v>
      </c>
      <c r="BW121" s="901"/>
      <c r="BX121" s="901"/>
      <c r="BY121" s="901"/>
      <c r="BZ121" s="901"/>
      <c r="CA121" s="901">
        <v>214100</v>
      </c>
      <c r="CB121" s="901"/>
      <c r="CC121" s="901"/>
      <c r="CD121" s="901"/>
      <c r="CE121" s="901"/>
      <c r="CF121" s="962">
        <v>6.1</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524319</v>
      </c>
      <c r="DH121" s="901"/>
      <c r="DI121" s="901"/>
      <c r="DJ121" s="901"/>
      <c r="DK121" s="901"/>
      <c r="DL121" s="901">
        <v>478942</v>
      </c>
      <c r="DM121" s="901"/>
      <c r="DN121" s="901"/>
      <c r="DO121" s="901"/>
      <c r="DP121" s="901"/>
      <c r="DQ121" s="901">
        <v>441875</v>
      </c>
      <c r="DR121" s="901"/>
      <c r="DS121" s="901"/>
      <c r="DT121" s="901"/>
      <c r="DU121" s="901"/>
      <c r="DV121" s="878">
        <v>12.6</v>
      </c>
      <c r="DW121" s="878"/>
      <c r="DX121" s="878"/>
      <c r="DY121" s="878"/>
      <c r="DZ121" s="879"/>
    </row>
    <row r="122" spans="1:130" s="248" customFormat="1" ht="26.25" customHeight="1" x14ac:dyDescent="0.2">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393</v>
      </c>
      <c r="AB122" s="864"/>
      <c r="AC122" s="864"/>
      <c r="AD122" s="864"/>
      <c r="AE122" s="865"/>
      <c r="AF122" s="866" t="s">
        <v>486</v>
      </c>
      <c r="AG122" s="864"/>
      <c r="AH122" s="864"/>
      <c r="AI122" s="864"/>
      <c r="AJ122" s="865"/>
      <c r="AK122" s="866" t="s">
        <v>447</v>
      </c>
      <c r="AL122" s="864"/>
      <c r="AM122" s="864"/>
      <c r="AN122" s="864"/>
      <c r="AO122" s="865"/>
      <c r="AP122" s="911" t="s">
        <v>473</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6092603</v>
      </c>
      <c r="BR122" s="932"/>
      <c r="BS122" s="932"/>
      <c r="BT122" s="932"/>
      <c r="BU122" s="932"/>
      <c r="BV122" s="932">
        <v>5945652</v>
      </c>
      <c r="BW122" s="932"/>
      <c r="BX122" s="932"/>
      <c r="BY122" s="932"/>
      <c r="BZ122" s="932"/>
      <c r="CA122" s="932">
        <v>5442467</v>
      </c>
      <c r="CB122" s="932"/>
      <c r="CC122" s="932"/>
      <c r="CD122" s="932"/>
      <c r="CE122" s="932"/>
      <c r="CF122" s="933">
        <v>155.69999999999999</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244611</v>
      </c>
      <c r="DH122" s="901"/>
      <c r="DI122" s="901"/>
      <c r="DJ122" s="901"/>
      <c r="DK122" s="901"/>
      <c r="DL122" s="901">
        <v>238491</v>
      </c>
      <c r="DM122" s="901"/>
      <c r="DN122" s="901"/>
      <c r="DO122" s="901"/>
      <c r="DP122" s="901"/>
      <c r="DQ122" s="901">
        <v>247107</v>
      </c>
      <c r="DR122" s="901"/>
      <c r="DS122" s="901"/>
      <c r="DT122" s="901"/>
      <c r="DU122" s="901"/>
      <c r="DV122" s="878">
        <v>7.1</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447</v>
      </c>
      <c r="AB123" s="864"/>
      <c r="AC123" s="864"/>
      <c r="AD123" s="864"/>
      <c r="AE123" s="865"/>
      <c r="AF123" s="866" t="s">
        <v>482</v>
      </c>
      <c r="AG123" s="864"/>
      <c r="AH123" s="864"/>
      <c r="AI123" s="864"/>
      <c r="AJ123" s="865"/>
      <c r="AK123" s="866" t="s">
        <v>486</v>
      </c>
      <c r="AL123" s="864"/>
      <c r="AM123" s="864"/>
      <c r="AN123" s="864"/>
      <c r="AO123" s="865"/>
      <c r="AP123" s="911" t="s">
        <v>489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490</v>
      </c>
      <c r="BP123" s="965"/>
      <c r="BQ123" s="919">
        <v>8837844</v>
      </c>
      <c r="BR123" s="920"/>
      <c r="BS123" s="920"/>
      <c r="BT123" s="920"/>
      <c r="BU123" s="920"/>
      <c r="BV123" s="920">
        <v>8862846</v>
      </c>
      <c r="BW123" s="920"/>
      <c r="BX123" s="920"/>
      <c r="BY123" s="920"/>
      <c r="BZ123" s="920"/>
      <c r="CA123" s="920">
        <v>8655646</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v>91659</v>
      </c>
      <c r="DH123" s="864"/>
      <c r="DI123" s="864"/>
      <c r="DJ123" s="864"/>
      <c r="DK123" s="865"/>
      <c r="DL123" s="866">
        <v>95879</v>
      </c>
      <c r="DM123" s="864"/>
      <c r="DN123" s="864"/>
      <c r="DO123" s="864"/>
      <c r="DP123" s="865"/>
      <c r="DQ123" s="866">
        <v>101426</v>
      </c>
      <c r="DR123" s="864"/>
      <c r="DS123" s="864"/>
      <c r="DT123" s="864"/>
      <c r="DU123" s="865"/>
      <c r="DV123" s="911">
        <v>2.9</v>
      </c>
      <c r="DW123" s="912"/>
      <c r="DX123" s="912"/>
      <c r="DY123" s="912"/>
      <c r="DZ123" s="913"/>
    </row>
    <row r="124" spans="1:130" s="248" customFormat="1" ht="26.25" customHeight="1" thickBot="1" x14ac:dyDescent="0.25">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447</v>
      </c>
      <c r="AB124" s="864"/>
      <c r="AC124" s="864"/>
      <c r="AD124" s="864"/>
      <c r="AE124" s="865"/>
      <c r="AF124" s="866" t="s">
        <v>473</v>
      </c>
      <c r="AG124" s="864"/>
      <c r="AH124" s="864"/>
      <c r="AI124" s="864"/>
      <c r="AJ124" s="865"/>
      <c r="AK124" s="866" t="s">
        <v>447</v>
      </c>
      <c r="AL124" s="864"/>
      <c r="AM124" s="864"/>
      <c r="AN124" s="864"/>
      <c r="AO124" s="865"/>
      <c r="AP124" s="911" t="s">
        <v>447</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90.5</v>
      </c>
      <c r="BR124" s="918"/>
      <c r="BS124" s="918"/>
      <c r="BT124" s="918"/>
      <c r="BU124" s="918"/>
      <c r="BV124" s="918">
        <v>74.400000000000006</v>
      </c>
      <c r="BW124" s="918"/>
      <c r="BX124" s="918"/>
      <c r="BY124" s="918"/>
      <c r="BZ124" s="918"/>
      <c r="CA124" s="918">
        <v>92</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t="s">
        <v>486</v>
      </c>
      <c r="DH124" s="847"/>
      <c r="DI124" s="847"/>
      <c r="DJ124" s="847"/>
      <c r="DK124" s="848"/>
      <c r="DL124" s="849" t="s">
        <v>473</v>
      </c>
      <c r="DM124" s="847"/>
      <c r="DN124" s="847"/>
      <c r="DO124" s="847"/>
      <c r="DP124" s="848"/>
      <c r="DQ124" s="849" t="s">
        <v>393</v>
      </c>
      <c r="DR124" s="847"/>
      <c r="DS124" s="847"/>
      <c r="DT124" s="847"/>
      <c r="DU124" s="848"/>
      <c r="DV124" s="935" t="s">
        <v>393</v>
      </c>
      <c r="DW124" s="936"/>
      <c r="DX124" s="936"/>
      <c r="DY124" s="936"/>
      <c r="DZ124" s="937"/>
    </row>
    <row r="125" spans="1:130" s="248" customFormat="1" ht="26.25" customHeight="1" x14ac:dyDescent="0.2">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447</v>
      </c>
      <c r="AB125" s="864"/>
      <c r="AC125" s="864"/>
      <c r="AD125" s="864"/>
      <c r="AE125" s="865"/>
      <c r="AF125" s="866" t="s">
        <v>447</v>
      </c>
      <c r="AG125" s="864"/>
      <c r="AH125" s="864"/>
      <c r="AI125" s="864"/>
      <c r="AJ125" s="865"/>
      <c r="AK125" s="866" t="s">
        <v>447</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393</v>
      </c>
      <c r="DH125" s="929"/>
      <c r="DI125" s="929"/>
      <c r="DJ125" s="929"/>
      <c r="DK125" s="929"/>
      <c r="DL125" s="929" t="s">
        <v>393</v>
      </c>
      <c r="DM125" s="929"/>
      <c r="DN125" s="929"/>
      <c r="DO125" s="929"/>
      <c r="DP125" s="929"/>
      <c r="DQ125" s="929" t="s">
        <v>393</v>
      </c>
      <c r="DR125" s="929"/>
      <c r="DS125" s="929"/>
      <c r="DT125" s="929"/>
      <c r="DU125" s="929"/>
      <c r="DV125" s="930" t="s">
        <v>447</v>
      </c>
      <c r="DW125" s="930"/>
      <c r="DX125" s="930"/>
      <c r="DY125" s="930"/>
      <c r="DZ125" s="931"/>
    </row>
    <row r="126" spans="1:130" s="248" customFormat="1" ht="26.25" customHeight="1" thickBot="1" x14ac:dyDescent="0.25">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473</v>
      </c>
      <c r="AB126" s="864"/>
      <c r="AC126" s="864"/>
      <c r="AD126" s="864"/>
      <c r="AE126" s="865"/>
      <c r="AF126" s="866" t="s">
        <v>447</v>
      </c>
      <c r="AG126" s="864"/>
      <c r="AH126" s="864"/>
      <c r="AI126" s="864"/>
      <c r="AJ126" s="865"/>
      <c r="AK126" s="866" t="s">
        <v>473</v>
      </c>
      <c r="AL126" s="864"/>
      <c r="AM126" s="864"/>
      <c r="AN126" s="864"/>
      <c r="AO126" s="865"/>
      <c r="AP126" s="911" t="s">
        <v>447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447</v>
      </c>
      <c r="DH126" s="901"/>
      <c r="DI126" s="901"/>
      <c r="DJ126" s="901"/>
      <c r="DK126" s="901"/>
      <c r="DL126" s="901" t="s">
        <v>486</v>
      </c>
      <c r="DM126" s="901"/>
      <c r="DN126" s="901"/>
      <c r="DO126" s="901"/>
      <c r="DP126" s="901"/>
      <c r="DQ126" s="901" t="s">
        <v>486</v>
      </c>
      <c r="DR126" s="901"/>
      <c r="DS126" s="901"/>
      <c r="DT126" s="901"/>
      <c r="DU126" s="901"/>
      <c r="DV126" s="878" t="s">
        <v>447</v>
      </c>
      <c r="DW126" s="878"/>
      <c r="DX126" s="878"/>
      <c r="DY126" s="878"/>
      <c r="DZ126" s="879"/>
    </row>
    <row r="127" spans="1:130" s="248" customFormat="1" ht="26.25" customHeight="1" x14ac:dyDescent="0.2">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447</v>
      </c>
      <c r="AB127" s="864"/>
      <c r="AC127" s="864"/>
      <c r="AD127" s="864"/>
      <c r="AE127" s="865"/>
      <c r="AF127" s="866" t="s">
        <v>482</v>
      </c>
      <c r="AG127" s="864"/>
      <c r="AH127" s="864"/>
      <c r="AI127" s="864"/>
      <c r="AJ127" s="865"/>
      <c r="AK127" s="866" t="s">
        <v>447</v>
      </c>
      <c r="AL127" s="864"/>
      <c r="AM127" s="864"/>
      <c r="AN127" s="864"/>
      <c r="AO127" s="865"/>
      <c r="AP127" s="911" t="s">
        <v>483</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393</v>
      </c>
      <c r="DH127" s="901"/>
      <c r="DI127" s="901"/>
      <c r="DJ127" s="901"/>
      <c r="DK127" s="901"/>
      <c r="DL127" s="901" t="s">
        <v>393</v>
      </c>
      <c r="DM127" s="901"/>
      <c r="DN127" s="901"/>
      <c r="DO127" s="901"/>
      <c r="DP127" s="901"/>
      <c r="DQ127" s="901" t="s">
        <v>473</v>
      </c>
      <c r="DR127" s="901"/>
      <c r="DS127" s="901"/>
      <c r="DT127" s="901"/>
      <c r="DU127" s="901"/>
      <c r="DV127" s="878" t="s">
        <v>473</v>
      </c>
      <c r="DW127" s="878"/>
      <c r="DX127" s="878"/>
      <c r="DY127" s="878"/>
      <c r="DZ127" s="879"/>
    </row>
    <row r="128" spans="1:130" s="248" customFormat="1" ht="26.25" customHeight="1" thickBot="1" x14ac:dyDescent="0.25">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249156</v>
      </c>
      <c r="AB128" s="885"/>
      <c r="AC128" s="885"/>
      <c r="AD128" s="885"/>
      <c r="AE128" s="886"/>
      <c r="AF128" s="887">
        <v>239830</v>
      </c>
      <c r="AG128" s="885"/>
      <c r="AH128" s="885"/>
      <c r="AI128" s="885"/>
      <c r="AJ128" s="886"/>
      <c r="AK128" s="887">
        <v>582</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447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v>2658</v>
      </c>
      <c r="DH128" s="875"/>
      <c r="DI128" s="875"/>
      <c r="DJ128" s="875"/>
      <c r="DK128" s="875"/>
      <c r="DL128" s="875">
        <v>5434</v>
      </c>
      <c r="DM128" s="875"/>
      <c r="DN128" s="875"/>
      <c r="DO128" s="875"/>
      <c r="DP128" s="875"/>
      <c r="DQ128" s="875">
        <v>4321</v>
      </c>
      <c r="DR128" s="875"/>
      <c r="DS128" s="875"/>
      <c r="DT128" s="875"/>
      <c r="DU128" s="875"/>
      <c r="DV128" s="876">
        <v>0.1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3838301</v>
      </c>
      <c r="AB129" s="864"/>
      <c r="AC129" s="864"/>
      <c r="AD129" s="864"/>
      <c r="AE129" s="865"/>
      <c r="AF129" s="866">
        <v>3825828</v>
      </c>
      <c r="AG129" s="864"/>
      <c r="AH129" s="864"/>
      <c r="AI129" s="864"/>
      <c r="AJ129" s="865"/>
      <c r="AK129" s="866">
        <v>4027631</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473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537676</v>
      </c>
      <c r="AB130" s="864"/>
      <c r="AC130" s="864"/>
      <c r="AD130" s="864"/>
      <c r="AE130" s="865"/>
      <c r="AF130" s="866">
        <v>538320</v>
      </c>
      <c r="AG130" s="864"/>
      <c r="AH130" s="864"/>
      <c r="AI130" s="864"/>
      <c r="AJ130" s="865"/>
      <c r="AK130" s="866">
        <v>532200</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3300625</v>
      </c>
      <c r="AB131" s="847"/>
      <c r="AC131" s="847"/>
      <c r="AD131" s="847"/>
      <c r="AE131" s="848"/>
      <c r="AF131" s="849">
        <v>3287508</v>
      </c>
      <c r="AG131" s="847"/>
      <c r="AH131" s="847"/>
      <c r="AI131" s="847"/>
      <c r="AJ131" s="848"/>
      <c r="AK131" s="849">
        <v>3495431</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92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8.7070479079999998</v>
      </c>
      <c r="AB132" s="827"/>
      <c r="AC132" s="827"/>
      <c r="AD132" s="827"/>
      <c r="AE132" s="828"/>
      <c r="AF132" s="829">
        <v>9.8025008610000004</v>
      </c>
      <c r="AG132" s="827"/>
      <c r="AH132" s="827"/>
      <c r="AI132" s="827"/>
      <c r="AJ132" s="828"/>
      <c r="AK132" s="829">
        <v>7.9726076700000004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9.1</v>
      </c>
      <c r="AB133" s="806"/>
      <c r="AC133" s="806"/>
      <c r="AD133" s="806"/>
      <c r="AE133" s="807"/>
      <c r="AF133" s="805">
        <v>9.1999999999999993</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TtqTgZABri0My5zbll5R1gmpLrJT7RHiCOSoy3vHhYS7+fqXyIr8tFeLgDoQVGXotkeTEtstOvVaaC0ZqlabQ==" saltValue="xFnMTDQ3FAXkITAcrB5m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8kLsmGn7WzhpfzACiL/64qEQp8q4hFiZCGtertvuLdK9fHGB8b1GEeoUAwn7ThOCDhwGg/F9EA3+SRWS9vxqDQ==" saltValue="h52X0ldvB7mgO1kliYH0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CfOEtgNrME/RlzWr74+I/JekTPEIwQ/xEweTa7vSh14HfK2CXCcZBmRrHTaq83Msr95/zlFijFPT92jeYmxcw==" saltValue="iIpldiybFlGA2oOVZC5PB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1575230</v>
      </c>
      <c r="AP9" s="314">
        <v>169708</v>
      </c>
      <c r="AQ9" s="315">
        <v>133274</v>
      </c>
      <c r="AR9" s="316">
        <v>27.3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180183</v>
      </c>
      <c r="AP10" s="317">
        <v>19412</v>
      </c>
      <c r="AQ10" s="318">
        <v>18858</v>
      </c>
      <c r="AR10" s="319">
        <v>2.9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68820</v>
      </c>
      <c r="AP11" s="317">
        <v>7414</v>
      </c>
      <c r="AQ11" s="318">
        <v>1196</v>
      </c>
      <c r="AR11" s="319">
        <v>519.9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528</v>
      </c>
      <c r="AP12" s="317" t="s">
        <v>528</v>
      </c>
      <c r="AQ12" s="318" t="s">
        <v>528</v>
      </c>
      <c r="AR12" s="319" t="s">
        <v>528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35855</v>
      </c>
      <c r="AP13" s="317">
        <v>3863</v>
      </c>
      <c r="AQ13" s="318">
        <v>5360</v>
      </c>
      <c r="AR13" s="319">
        <v>-27.9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29166</v>
      </c>
      <c r="AP14" s="317">
        <v>3142</v>
      </c>
      <c r="AQ14" s="318">
        <v>2713</v>
      </c>
      <c r="AR14" s="319">
        <v>15.8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-124971</v>
      </c>
      <c r="AP15" s="317">
        <v>-13464</v>
      </c>
      <c r="AQ15" s="318">
        <v>-11837</v>
      </c>
      <c r="AR15" s="319">
        <v>13.7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1764283</v>
      </c>
      <c r="AP16" s="317">
        <v>190076</v>
      </c>
      <c r="AQ16" s="318">
        <v>149564</v>
      </c>
      <c r="AR16" s="319">
        <v>27.1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17.670000000000002</v>
      </c>
      <c r="AP21" s="331">
        <v>13.76</v>
      </c>
      <c r="AQ21" s="332">
        <v>3.91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93</v>
      </c>
      <c r="AP22" s="336">
        <v>95.5</v>
      </c>
      <c r="AQ22" s="337">
        <v>-2.5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394413</v>
      </c>
      <c r="AP32" s="345">
        <v>42492</v>
      </c>
      <c r="AQ32" s="346">
        <v>71500</v>
      </c>
      <c r="AR32" s="347">
        <v>-40.6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v>410</v>
      </c>
      <c r="AP34" s="345">
        <v>44</v>
      </c>
      <c r="AQ34" s="346">
        <v>1</v>
      </c>
      <c r="AR34" s="347">
        <v>4300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314516</v>
      </c>
      <c r="AP35" s="345">
        <v>33885</v>
      </c>
      <c r="AQ35" s="346">
        <v>19534</v>
      </c>
      <c r="AR35" s="347">
        <v>73.5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101933</v>
      </c>
      <c r="AP36" s="345">
        <v>10982</v>
      </c>
      <c r="AQ36" s="346">
        <v>5450</v>
      </c>
      <c r="AR36" s="347">
        <v>101.5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t="s">
        <v>528</v>
      </c>
      <c r="AP37" s="345" t="s">
        <v>528</v>
      </c>
      <c r="AQ37" s="346">
        <v>1039</v>
      </c>
      <c r="AR37" s="347" t="s">
        <v>528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v>187</v>
      </c>
      <c r="AP38" s="348">
        <v>20</v>
      </c>
      <c r="AQ38" s="349">
        <v>9</v>
      </c>
      <c r="AR38" s="337">
        <v>122.2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-582</v>
      </c>
      <c r="AP39" s="345">
        <v>-63</v>
      </c>
      <c r="AQ39" s="346">
        <v>-2217</v>
      </c>
      <c r="AR39" s="347">
        <v>-97.2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-532200</v>
      </c>
      <c r="AP40" s="345">
        <v>-57337</v>
      </c>
      <c r="AQ40" s="346">
        <v>-63826</v>
      </c>
      <c r="AR40" s="347">
        <v>-10.199999999999999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278677</v>
      </c>
      <c r="AP41" s="345">
        <v>30023</v>
      </c>
      <c r="AQ41" s="346">
        <v>31490</v>
      </c>
      <c r="AR41" s="347">
        <v>-4.7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3705026</v>
      </c>
      <c r="AN51" s="367">
        <v>375497</v>
      </c>
      <c r="AO51" s="368">
        <v>40.1</v>
      </c>
      <c r="AP51" s="369">
        <v>119882</v>
      </c>
      <c r="AQ51" s="370">
        <v>9.1</v>
      </c>
      <c r="AR51" s="371">
        <v>31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2272182</v>
      </c>
      <c r="AN52" s="375">
        <v>230281</v>
      </c>
      <c r="AO52" s="376">
        <v>7.4</v>
      </c>
      <c r="AP52" s="377">
        <v>66481</v>
      </c>
      <c r="AQ52" s="378">
        <v>6</v>
      </c>
      <c r="AR52" s="379">
        <v>1.4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2248943</v>
      </c>
      <c r="AN53" s="367">
        <v>231611</v>
      </c>
      <c r="AO53" s="368">
        <v>-38.299999999999997</v>
      </c>
      <c r="AP53" s="369">
        <v>116162</v>
      </c>
      <c r="AQ53" s="370">
        <v>-3.1</v>
      </c>
      <c r="AR53" s="371">
        <v>-35.200000000000003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1281473</v>
      </c>
      <c r="AN54" s="375">
        <v>131975</v>
      </c>
      <c r="AO54" s="376">
        <v>-42.7</v>
      </c>
      <c r="AP54" s="377">
        <v>61562</v>
      </c>
      <c r="AQ54" s="378">
        <v>-7.4</v>
      </c>
      <c r="AR54" s="379">
        <v>-35.299999999999997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1588220</v>
      </c>
      <c r="AN55" s="367">
        <v>165802</v>
      </c>
      <c r="AO55" s="368">
        <v>-28.4</v>
      </c>
      <c r="AP55" s="369">
        <v>121449</v>
      </c>
      <c r="AQ55" s="370">
        <v>4.5999999999999996</v>
      </c>
      <c r="AR55" s="371">
        <v>-33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914768</v>
      </c>
      <c r="AN56" s="375">
        <v>95497</v>
      </c>
      <c r="AO56" s="376">
        <v>-27.6</v>
      </c>
      <c r="AP56" s="377">
        <v>62922</v>
      </c>
      <c r="AQ56" s="378">
        <v>2.2000000000000002</v>
      </c>
      <c r="AR56" s="379">
        <v>-29.8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2479092</v>
      </c>
      <c r="AN57" s="367">
        <v>265257</v>
      </c>
      <c r="AO57" s="368">
        <v>60</v>
      </c>
      <c r="AP57" s="369">
        <v>145139</v>
      </c>
      <c r="AQ57" s="370">
        <v>19.5</v>
      </c>
      <c r="AR57" s="371">
        <v>40.5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1236941</v>
      </c>
      <c r="AN58" s="375">
        <v>132350</v>
      </c>
      <c r="AO58" s="376">
        <v>38.6</v>
      </c>
      <c r="AP58" s="377">
        <v>83762</v>
      </c>
      <c r="AQ58" s="378">
        <v>33.1</v>
      </c>
      <c r="AR58" s="379">
        <v>5.5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2959159</v>
      </c>
      <c r="AN59" s="367">
        <v>318806</v>
      </c>
      <c r="AO59" s="368">
        <v>20.2</v>
      </c>
      <c r="AP59" s="369">
        <v>125391</v>
      </c>
      <c r="AQ59" s="370">
        <v>-13.6</v>
      </c>
      <c r="AR59" s="371">
        <v>33.799999999999997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1535543</v>
      </c>
      <c r="AN60" s="375">
        <v>165432</v>
      </c>
      <c r="AO60" s="376">
        <v>25</v>
      </c>
      <c r="AP60" s="377">
        <v>68516</v>
      </c>
      <c r="AQ60" s="378">
        <v>-18.2</v>
      </c>
      <c r="AR60" s="379">
        <v>43.2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2596088</v>
      </c>
      <c r="AN61" s="382">
        <v>271395</v>
      </c>
      <c r="AO61" s="383">
        <v>10.7</v>
      </c>
      <c r="AP61" s="384">
        <v>125605</v>
      </c>
      <c r="AQ61" s="385">
        <v>3.3</v>
      </c>
      <c r="AR61" s="371">
        <v>7.4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1448181</v>
      </c>
      <c r="AN62" s="375">
        <v>151107</v>
      </c>
      <c r="AO62" s="376">
        <v>0.1</v>
      </c>
      <c r="AP62" s="377">
        <v>68649</v>
      </c>
      <c r="AQ62" s="378">
        <v>3.1</v>
      </c>
      <c r="AR62" s="379">
        <v>-3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f2UEc1o2grFx46eb73M2PxdCwKl7csj5wez5QjAFQO6weJd0FN8zEczGJiKM5PoRMHV0+Pl2pCaDojMgP5pyQ==" saltValue="GkKmZtHif6V9h1lcplkU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1" spans="125:125" ht="13.5" hidden="1" customHeight="1" x14ac:dyDescent="0.2">
      <c r="DU121" s="292"/>
    </row>
  </sheetData>
  <sheetProtection algorithmName="SHA-512" hashValue="a+6l9TKyn45jScDOksjwMnPqcMzTn4jvwwtA7xH9fZcAiqaXLLnDOw+g54sJmw0QN+ZxN5eHlR6PGxQsuBKlrQ==" saltValue="1GRc4gUfVUHYtva/EFjx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5+kbfLi8BSEprMfU9yMUaKIojEfzNzx/cBJnlWgsHodvRkYbdADXgiuBZSJsg4LW01nFSRcxcX2kdUv0d+Ql3A==" saltValue="WKTW2Axu2Nuk/HauVuOE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8" t="s">
        <v>3</v>
      </c>
      <c r="D47" s="1238"/>
      <c r="E47" s="1239"/>
      <c r="F47" s="11">
        <v>18.809999999999999</v>
      </c>
      <c r="G47" s="12">
        <v>23.88</v>
      </c>
      <c r="H47" s="12">
        <v>30.23</v>
      </c>
      <c r="I47" s="12">
        <v>30.32</v>
      </c>
      <c r="J47" s="13">
        <v>28.8</v>
      </c>
    </row>
    <row r="48" spans="2:10" ht="57.75" customHeight="1" x14ac:dyDescent="0.2">
      <c r="B48" s="14"/>
      <c r="C48" s="1240" t="s">
        <v>4</v>
      </c>
      <c r="D48" s="1240"/>
      <c r="E48" s="1241"/>
      <c r="F48" s="15">
        <v>10.39</v>
      </c>
      <c r="G48" s="16">
        <v>13.57</v>
      </c>
      <c r="H48" s="16">
        <v>13.61</v>
      </c>
      <c r="I48" s="16">
        <v>14.16</v>
      </c>
      <c r="J48" s="17">
        <v>15.01</v>
      </c>
    </row>
    <row r="49" spans="2:10" ht="57.75" customHeight="1" thickBot="1" x14ac:dyDescent="0.25">
      <c r="B49" s="18"/>
      <c r="C49" s="1242" t="s">
        <v>5</v>
      </c>
      <c r="D49" s="1242"/>
      <c r="E49" s="1243"/>
      <c r="F49" s="19">
        <v>5.26</v>
      </c>
      <c r="G49" s="20">
        <v>8.4</v>
      </c>
      <c r="H49" s="20">
        <v>5.95</v>
      </c>
      <c r="I49" s="20">
        <v>0.51</v>
      </c>
      <c r="J49" s="21">
        <v>1.87</v>
      </c>
    </row>
    <row r="50" spans="2:10" ht="13.5" customHeight="1" x14ac:dyDescent="0.2"/>
  </sheetData>
  <sheetProtection algorithmName="SHA-512" hashValue="3j/lsl+3YgQrHVg0y+NTRknXCBTr6K0ilX3JRCyblc9gEucZjlFGZxxzsW63ZrzTHYAUgdTeNoElM3YojNKVyw==" saltValue="fkGUdllYQZEVQ6hFBE4/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2023-01-17T04:29:50Z</cp:lastPrinted>
  <dcterms:created xsi:type="dcterms:W3CDTF">2022-02-02T04:55:54Z</dcterms:created>
  <dcterms:modified xsi:type="dcterms:W3CDTF">2023-01-17T04:49:28Z</dcterms:modified>
  <cp:category/>
</cp:coreProperties>
</file>