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A992A48B-213C-4CF0-A6B2-9F687ECDE7BD}"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DL102" i="12" l="1"/>
  <c r="CR102" i="12"/>
  <c r="AU88" i="12" l="1"/>
  <c r="AP88" i="12"/>
  <c r="AF88" i="12"/>
  <c r="AP23" i="12" l="1"/>
  <c r="AF23" i="12"/>
  <c r="AA23" i="12"/>
  <c r="V23" i="12"/>
  <c r="Q23" i="12"/>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AM37" i="10"/>
  <c r="C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U37" i="10" s="1"/>
  <c r="U38" i="10" s="1"/>
  <c r="BE34" i="10" s="1"/>
  <c r="BE35" i="10" s="1"/>
  <c r="BE36" i="10" s="1"/>
  <c r="BE37" i="10" s="1"/>
  <c r="BE38" i="10" s="1"/>
  <c r="AM34" i="10"/>
  <c r="AM35" i="10" s="1"/>
  <c r="AM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<sst xmlns="http://schemas.openxmlformats.org/spreadsheetml/2006/main" count="1144" uniqueCount="625">
  <si>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</si>
  <si>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</si>
  <si>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</si>
  <si>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</si>
  <si>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</si>
  <si>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</si>
  <si>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</si>
  <si>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</si>
  <si>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</si>
  <si>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</si>
  <si>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</si>
  <si>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</si>
  <si>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</si>
  <si>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</si>
  <si>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</si>
  <si>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</si>
  <si>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</si>
  <si>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</si>
  <si>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</si>
  <si>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</si>
  <si>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</si>
  <si>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</si>
  <si>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</si>
  <si>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</si>
  <si>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</si>
  <si>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</si>
  <si>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</si>
  <si>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</si>
  <si>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</si>
  <si>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</si>
  <si>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</si>
  <si>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</si>
  <si>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</si>
  <si>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</si>
  <si>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</si>
  <si>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</si>
  <si>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</si>
  <si>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</si>
  <si>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</si>
  <si>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</si>
  <si>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</si>
  <si>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</si>
  <si>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</si>
  <si>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</si>
  <si>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</si>
  <si>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</si>
  <si>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</si>
  <si>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</si>
  <si>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</si>
  <si>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</si>
  <si>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</si>
  <si>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</si>
  <si>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</si>
  <si>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</si>
  <si>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</si>
  <si>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</si>
  <si>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</si>
  <si>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</si>
  <si>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</si>
  <si>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</si>
  <si>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</si>
  <si>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</si>
  <si>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</si>
  <si>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</si>
  <si>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</si>
  <si>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</si>
  <si>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</si>
  <si>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</si>
  <si>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</si>
  <si>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</si>
  <si>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</si>
  <si>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</si>
  <si>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</si>
  <si>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</si>
  <si>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</si>
  <si>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</si>
  <si>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</si>
  <si>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</si>
  <si>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</si>
  <si>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</si>
  <si>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</si>
  <si>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</si>
  <si>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</si>
  <si>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</si>
  <si>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</si>
  <si>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</si>
  <si>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</si>
  <si>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</si>
  <si>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</si>
  <si>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</si>
  <si>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</si>
  <si>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</si>
  <si>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</si>
  <si>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</si>
  <si>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</si>
  <si>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</si>
  <si>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</si>
  <si>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</si>
  <si>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</si>
  <si>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</si>
  <si>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</si>
  <si>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</si>
  <si>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</si>
  <si>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</si>
  <si>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</si>
  <si>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</si>
  <si>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</si>
  <si>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</si>
  <si>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</si>
  <si>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</si>
  <si>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</si>
  <si>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</si>
  <si>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</si>
  <si>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</si>
  <si>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</si>
  <si>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</si>
  <si>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</si>
  <si>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</si>
  <si>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</si>
  <si>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</si>
  <si>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</si>
  <si>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</si>
  <si>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</si>
  <si>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</si>
  <si>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</si>
  <si>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</si>
  <si>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</si>
  <si>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</si>
  <si>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</si>
  <si>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</si>
  <si>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</si>
  <si>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</si>
  <si>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</si>
  <si>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</si>
  <si>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</si>
  <si>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</si>
  <si>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</si>
  <si>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</si>
  <si>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</si>
  <si>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</si>
  <si>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</si>
  <si>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</si>
  <si>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</si>
  <si>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</si>
  <si>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</si>
  <si>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</si>
  <si>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</si>
  <si>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</si>
  <si>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</si>
  <si>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</si>
  <si>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</si>
  <si>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</si>
  <si>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</si>
  <si>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</si>
  <si>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</si>
  <si>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</si>
  <si>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</si>
  <si>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</si>
  <si>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</si>
  <si>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</si>
  <si>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</si>
  <si>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</si>
  <si>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</si>
  <si>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</si>
  <si>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</si>
  <si>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</si>
  <si>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</si>
  <si>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</si>
  <si>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</si>
  <si>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</si>
  <si>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</si>
  <si>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</si>
  <si>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</si>
  <si>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</si>
  <si>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</si>
  <si>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</si>
  <si>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</si>
  <si>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</si>
  <si>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</si>
  <si>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</si>
  <si>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</si>
  <si>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</si>
  <si>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</si>
  <si>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</si>
  <si>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</si>
  <si>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</si>
  <si>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</si>
  <si>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</si>
  <si>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</si>
  <si>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</si>
  <si>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</si>
  <si>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</si>
  <si>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</si>
  <si>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</si>
  <si>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</si>
  <si>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</si>
  <si>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</si>
  <si>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</si>
  <si>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</si>
  <si>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</si>
  <si>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</si>
  <si>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</si>
  <si>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</si>
  <si>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</si>
  <si>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</si>
  <si>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</si>
  <si>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</si>
  <si>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</si>
  <si>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</si>
  <si>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</si>
  <si>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福井県若狭町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</si>
  <si>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</si>
  <si>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</si>
  <si>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</si>
  <si>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</si>
  <si>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</si>
  <si>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</si>
  <si>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</si>
  <si>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</si>
  <si>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</si>
  <si>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</si>
  <si>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</si>
  <si>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</si>
  <si>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</si>
  <si>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</si>
  <si>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</si>
  <si>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</si>
  <si>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</si>
  <si>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</si>
  <si>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</si>
  <si>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</si>
  <si>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</si>
  <si>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</si>
  <si>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</si>
  <si>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</si>
  <si>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</si>
  <si>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</si>
  <si>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</si>
  <si>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</si>
  <si>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</si>
  <si>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</si>
  <si>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</si>
  <si>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</si>
  <si>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</si>
  <si>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</si>
  <si>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</si>
  <si>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</si>
  <si>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</si>
  <si>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</si>
  <si>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</si>
  <si>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</si>
  <si>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</si>
  <si>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</si>
  <si>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</si>
  <si>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</si>
  <si>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</si>
  <si>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</si>
  <si>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</si>
  <si>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</si>
  <si>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</si>
  <si>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</si>
  <si>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</si>
  <si>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</si>
  <si>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</si>
  <si>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</si>
  <si>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</si>
  <si>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</si>
  <si>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</si>
  <si>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</si>
  <si>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</si>
  <si>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</si>
  <si>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</si>
  <si>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</si>
  <si>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</si>
  <si>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</si>
  <si>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</si>
  <si>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</si>
  <si>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</si>
  <si>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</si>
  <si>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</si>
  <si>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</si>
  <si>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</si>
  <si>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</si>
  <si>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</si>
  <si>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</si>
  <si>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</si>
  <si>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</si>
  <si>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</si>
  <si>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</si>
  <si>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</si>
  <si>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</si>
  <si>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</si>
  <si>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</si>
  <si>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</si>
  <si>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</si>
  <si>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</si>
  <si>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</si>
  <si>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</si>
  <si>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</si>
  <si>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</si>
  <si>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</si>
  <si>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</si>
  <si>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</si>
  <si>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</si>
  <si>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</si>
  <si>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</si>
  <si>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</si>
  <si>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</si>
  <si>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</si>
  <si>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</si>
  <si>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</si>
  <si>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</si>
  <si>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</si>
  <si>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</si>
  <si>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</si>
  <si>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</si>
  <si>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</si>
  <si>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</si>
  <si>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</si>
  <si>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</si>
  <si>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</si>
  <si>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</si>
  <si>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</si>
  <si>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</si>
  <si>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</si>
  <si>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</si>
  <si>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</si>
  <si>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</si>
  <si>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</si>
  <si>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</si>
  <si>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</si>
  <si>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</si>
  <si>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</si>
  <si>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</si>
  <si>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</si>
  <si>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</si>
  <si>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</si>
  <si>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</si>
  <si>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</si>
  <si>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</si>
  <si>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</si>
  <si>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</si>
  <si>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</si>
  <si>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</si>
  <si>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</si>
  <si>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</si>
  <si>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</si>
  <si>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</si>
  <si>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</si>
  <si>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</si>
  <si>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</si>
  <si>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</si>
  <si>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</si>
  <si>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</si>
  <si>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</si>
  <si>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</si>
  <si>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</si>
  <si>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</si>
  <si>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</si>
  <si>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</si>
  <si>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</si>
  <si>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</si>
  <si>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</si>
  <si>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</si>
  <si>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</si>
  <si>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</si>
  <si>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福井県若狭町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</si>
  <si>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</si>
  <si>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</si>
  <si>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</si>
  <si>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</si>
  <si>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</si>
  <si>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</si>
  <si>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</si>
  <si>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</si>
  <si>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</si>
  <si>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</si>
  <si>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</si>
  <si>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</si>
  <si>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</si>
  <si>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</si>
  <si>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</si>
  <si>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</si>
  <si>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</si>
  <si>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</si>
  <si>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</si>
  <si>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</si>
  <si>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農業者労働災害共済事業特別会計</t>
    <phoneticPr fontId="5"/>
  </si>
  <si>
    <t>町営住宅等特別会計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</si>
  <si>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</si>
  <si>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</si>
  <si>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</si>
  <si>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</si>
  <si>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</si>
  <si>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</si>
  <si>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</si>
  <si>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</si>
  <si>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</si>
  <si>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</si>
  <si>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</si>
  <si>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</si>
  <si>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</si>
  <si>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</si>
  <si>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</si>
  <si>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</si>
  <si>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</si>
  <si>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</si>
  <si>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</si>
  <si>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</si>
  <si>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工業用水道事業会計</t>
    <phoneticPr fontId="5"/>
  </si>
  <si>
    <t>法適用企業</t>
    <phoneticPr fontId="5"/>
  </si>
  <si>
    <t>国民健康保険上中診療所事業会計</t>
    <phoneticPr fontId="5"/>
  </si>
  <si>
    <t>簡易水道事業特別会計</t>
    <phoneticPr fontId="5"/>
  </si>
  <si>
    <t>法非適用企業</t>
    <phoneticPr fontId="5"/>
  </si>
  <si>
    <t>農業集落排水処理事業特別会計</t>
    <phoneticPr fontId="5"/>
  </si>
  <si>
    <t>漁業集落排水処理事業特別会計</t>
    <phoneticPr fontId="5"/>
  </si>
  <si>
    <t>法非適用企業</t>
    <phoneticPr fontId="5"/>
  </si>
  <si>
    <t>特定環境保全公共下水道事業特別会計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</si>
  <si>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</si>
  <si>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</si>
  <si>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</si>
  <si>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</si>
  <si>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</si>
  <si>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</si>
  <si>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</si>
  <si>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</si>
  <si>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</si>
  <si>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</si>
  <si>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</si>
  <si>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</si>
  <si>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</si>
  <si>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</si>
  <si>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</si>
  <si>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</si>
  <si>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</si>
  <si>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</si>
  <si>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</si>
  <si>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</si>
  <si>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</si>
  <si>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</si>
  <si>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</si>
  <si>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</si>
  <si>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</si>
  <si>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</si>
  <si>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</si>
  <si>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</si>
  <si>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</si>
  <si>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</si>
  <si>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</si>
  <si>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</si>
  <si>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</si>
  <si>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</si>
  <si>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</si>
  <si>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</si>
  <si>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</si>
  <si>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</si>
  <si>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</si>
  <si>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</si>
  <si>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</si>
  <si>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</si>
  <si>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</si>
  <si>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</si>
  <si>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</si>
  <si>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</si>
  <si>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</si>
  <si>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</si>
  <si>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</si>
  <si>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</si>
  <si>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</si>
  <si>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</si>
  <si>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</si>
  <si>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</si>
  <si>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</si>
  <si>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</si>
  <si>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</si>
  <si>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</si>
  <si>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</si>
  <si>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</si>
  <si>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</si>
  <si>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</si>
  <si>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</si>
  <si>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</si>
  <si>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</si>
  <si>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国民健康保険上中診療所事業会計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</si>
  <si>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</si>
  <si>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</si>
  <si>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</si>
  <si>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</si>
  <si>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</si>
  <si>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</si>
  <si>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</si>
  <si>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</si>
  <si>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</si>
  <si>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</si>
  <si>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</si>
  <si>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</si>
  <si>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</si>
  <si>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</si>
  <si>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</si>
  <si>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</si>
  <si>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</si>
  <si>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</si>
  <si>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</si>
  <si>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</si>
  <si>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</si>
  <si>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</si>
  <si>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</si>
  <si>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</si>
  <si>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</si>
  <si>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</si>
  <si>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</si>
  <si>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</si>
  <si>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</si>
  <si>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</si>
  <si>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</si>
  <si>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</si>
  <si>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</si>
  <si>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</si>
  <si>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</si>
  <si>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</si>
  <si>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</si>
  <si>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</si>
  <si>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</si>
  <si>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</si>
  <si>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</si>
  <si>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</si>
  <si>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</si>
  <si>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</si>
  <si>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</si>
  <si>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</si>
  <si>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</si>
  <si>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</si>
  <si>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</si>
  <si>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</si>
  <si>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</si>
  <si>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</si>
  <si>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</si>
  <si>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</si>
  <si>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</si>
  <si>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</si>
  <si>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</si>
  <si>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</si>
  <si>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</si>
  <si>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</si>
  <si>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</si>
  <si>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</si>
  <si>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</si>
  <si>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</si>
  <si>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</si>
  <si>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</si>
  <si>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</si>
  <si>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</si>
  <si>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</si>
  <si>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</si>
  <si>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</si>
  <si>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</si>
  <si>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</si>
  <si>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</si>
  <si>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</si>
  <si>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</si>
  <si>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</si>
  <si>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</si>
  <si>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</si>
  <si>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</si>
  <si>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</si>
  <si>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</si>
  <si>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</si>
  <si>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</si>
  <si>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</si>
  <si>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4.32</t>
  </si>
  <si>
    <t>▲ 0.40</t>
  </si>
  <si>
    <t>水道事業会計</t>
  </si>
  <si>
    <t>一般会計</t>
  </si>
  <si>
    <t>工業用水道事業会計</t>
  </si>
  <si>
    <t>土地開発事業特別会計</t>
  </si>
  <si>
    <t>介護保険特別会計（事業勘定）</t>
  </si>
  <si>
    <t>簡易水道事業特別会計</t>
  </si>
  <si>
    <t>国民健康保険上中診療所事業会計</t>
  </si>
  <si>
    <t>▲ 0.29</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</si>
  <si>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</si>
  <si>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</si>
  <si>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</si>
  <si>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</si>
  <si>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</si>
  <si>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</si>
  <si>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</si>
  <si>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</si>
  <si>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</si>
  <si>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</si>
  <si>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観光振興基金</t>
    <rPh sb="0" eb="2">
      <t>カンコウ</t>
    </rPh>
    <rPh sb="2" eb="4">
      <t>シンコウ</t>
    </rPh>
    <rPh sb="4" eb="6">
      <t>キキン</t>
    </rPh>
    <phoneticPr fontId="5"/>
  </si>
  <si>
    <t>情報基盤整備事業基金</t>
    <rPh sb="0" eb="2">
      <t>ジョウホウ</t>
    </rPh>
    <rPh sb="2" eb="4">
      <t>キバン</t>
    </rPh>
    <rPh sb="4" eb="6">
      <t>セイビ</t>
    </rPh>
    <rPh sb="6" eb="8">
      <t>ジギョウ</t>
    </rPh>
    <rPh sb="8" eb="10">
      <t>キキン</t>
    </rPh>
    <phoneticPr fontId="5"/>
  </si>
  <si>
    <t>国際交流基金</t>
    <rPh sb="0" eb="2">
      <t>コクサイ</t>
    </rPh>
    <rPh sb="2" eb="4">
      <t>コウリュウ</t>
    </rPh>
    <rPh sb="4" eb="6">
      <t>キキン</t>
    </rPh>
    <phoneticPr fontId="5"/>
  </si>
  <si>
    <t>電源地域活性化基金</t>
    <rPh sb="0" eb="2">
      <t>デンゲン</t>
    </rPh>
    <rPh sb="2" eb="4">
      <t>チイキ</t>
    </rPh>
    <rPh sb="4" eb="7">
      <t>カッセイカ</t>
    </rPh>
    <rPh sb="7" eb="9">
      <t>キキン</t>
    </rPh>
    <phoneticPr fontId="5"/>
  </si>
  <si>
    <t>-</t>
    <phoneticPr fontId="2"/>
  </si>
  <si>
    <t>-</t>
    <phoneticPr fontId="2"/>
  </si>
  <si>
    <t>-</t>
    <phoneticPr fontId="2"/>
  </si>
  <si>
    <t>公立小浜病院組合</t>
    <rPh sb="0" eb="2">
      <t>コウリツ</t>
    </rPh>
    <rPh sb="2" eb="4">
      <t>オバマ</t>
    </rPh>
    <rPh sb="4" eb="6">
      <t>ビョウイン</t>
    </rPh>
    <rPh sb="6" eb="8">
      <t>クミアイ</t>
    </rPh>
    <phoneticPr fontId="2"/>
  </si>
  <si>
    <t>若狭消防組合</t>
    <rPh sb="0" eb="2">
      <t>ワカサ</t>
    </rPh>
    <rPh sb="2" eb="4">
      <t>ショウボウ</t>
    </rPh>
    <rPh sb="4" eb="6">
      <t>クミアイ</t>
    </rPh>
    <phoneticPr fontId="2"/>
  </si>
  <si>
    <t>敦賀美方消防組合</t>
    <rPh sb="0" eb="2">
      <t>ツルガ</t>
    </rPh>
    <rPh sb="2" eb="4">
      <t>ミカタ</t>
    </rPh>
    <rPh sb="4" eb="6">
      <t>ショウボウ</t>
    </rPh>
    <rPh sb="6" eb="8">
      <t>クミアイ</t>
    </rPh>
    <phoneticPr fontId="2"/>
  </si>
  <si>
    <t>美浜・三方環境衛生組合</t>
    <rPh sb="0" eb="2">
      <t>ミハマ</t>
    </rPh>
    <rPh sb="3" eb="5">
      <t>ミカタ</t>
    </rPh>
    <rPh sb="5" eb="7">
      <t>カンキョウ</t>
    </rPh>
    <rPh sb="7" eb="9">
      <t>エイセイ</t>
    </rPh>
    <rPh sb="9" eb="11">
      <t>クミアイ</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</si>
  <si>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</si>
  <si>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</si>
  <si>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福井県市町総合事務組合（事業会計）</t>
    <rPh sb="0" eb="3">
      <t>フクイケン</t>
    </rPh>
    <rPh sb="3" eb="5">
      <t>シチョウ</t>
    </rPh>
    <rPh sb="5" eb="7">
      <t>ソウゴウ</t>
    </rPh>
    <rPh sb="7" eb="9">
      <t>ジム</t>
    </rPh>
    <rPh sb="9" eb="11">
      <t>クミアイ</t>
    </rPh>
    <rPh sb="12" eb="14">
      <t>ジギョウ</t>
    </rPh>
    <rPh sb="14" eb="16">
      <t>カイケイ</t>
    </rPh>
    <phoneticPr fontId="2"/>
  </si>
  <si>
    <t>福井県市町総合事務組合（普通会計）</t>
    <rPh sb="0" eb="3">
      <t>フクイケン</t>
    </rPh>
    <rPh sb="3" eb="5">
      <t>シチョウ</t>
    </rPh>
    <rPh sb="5" eb="7">
      <t>ソウゴウ</t>
    </rPh>
    <rPh sb="7" eb="9">
      <t>ジム</t>
    </rPh>
    <rPh sb="9" eb="11">
      <t>クミアイ</t>
    </rPh>
    <rPh sb="12" eb="14">
      <t>フツウ</t>
    </rPh>
    <rPh sb="14" eb="16">
      <t>カイケイ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</si>
  <si>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</si>
  <si>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</si>
  <si>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若狭広域行政事務組合</t>
    <rPh sb="0" eb="2">
      <t>ワカサ</t>
    </rPh>
    <rPh sb="2" eb="4">
      <t>コウイキ</t>
    </rPh>
    <rPh sb="4" eb="6">
      <t>ギョウセイ</t>
    </rPh>
    <rPh sb="6" eb="8">
      <t>ジム</t>
    </rPh>
    <rPh sb="8" eb="10">
      <t>クミアイ</t>
    </rPh>
    <phoneticPr fontId="2"/>
  </si>
  <si>
    <t>レインボーライン</t>
  </si>
  <si>
    <t>エコファームみかた</t>
  </si>
  <si>
    <t>かみなか農楽舎</t>
    <rPh sb="4" eb="5">
      <t>ノウ</t>
    </rPh>
    <rPh sb="5" eb="6">
      <t>ガク</t>
    </rPh>
    <rPh sb="6" eb="7">
      <t>シャ</t>
    </rPh>
    <phoneticPr fontId="2"/>
  </si>
  <si>
    <t>若狭瓜割</t>
    <rPh sb="0" eb="2">
      <t>ワカサ</t>
    </rPh>
    <rPh sb="2" eb="3">
      <t>ウリ</t>
    </rPh>
    <rPh sb="3" eb="4">
      <t>ワ</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</si>
  <si>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</si>
  <si>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</si>
  <si>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</si>
  <si>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</si>
  <si>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</si>
  <si>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</si>
  <si>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</si>
  <si>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を大きく上回っているが、将来負担比率については年々減少している。これは若狭町行財政改革プランにおいて、毎年の地方債の新規発行額を6億円以内と設定し、新規発行を抑制してきたためである。実質公債費比率については減少に転じた。上記取り組みによる地方債残高の減少が継続され、さらに普通交付税が幼児保育の無償化等により増加していることが原因と考えられる。今後も地方債の発行抑制、繰上償還等に努め、実質公債費比率・将来負担比率の改善を目指していく。</t>
    <rPh sb="2" eb="5">
      <t>コウサイヒ</t>
    </rPh>
    <rPh sb="5" eb="7">
      <t>ヒリツ</t>
    </rPh>
    <rPh sb="114" eb="117">
      <t>コウサイヒ</t>
    </rPh>
    <rPh sb="117" eb="119">
      <t>ヒリツ</t>
    </rPh>
    <rPh sb="196" eb="198">
      <t>チホウ</t>
    </rPh>
    <rPh sb="216" eb="219">
      <t>コウサイヒ</t>
    </rPh>
    <rPh sb="219" eb="221">
      <t>ヒリツ</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</si>
  <si>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</si>
  <si>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</si>
  <si>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</si>
  <si>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が低下しているが依然として将来負担比率が類似団体と比べて高い水準にある一方、有形固定資産減価償却率は類似団体内平均値よりも低い値となっている。これについては、公共施設等総合管理計画、個別施設計画に基づき、公共施設の適切な維持管理および積極的な複合化・統廃合を進めていくこととしている。</t>
    <rPh sb="85" eb="86">
      <t>ヒク</t>
    </rPh>
    <rPh sb="87" eb="88">
      <t>アタイ</t>
    </rPh>
    <rPh sb="122" eb="123">
      <t>モト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</si>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</sst>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5D34E82-FFFC-42CD-82B6-5EB89131490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3DF7-4815-94FF-BC358DF567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96137</c:v>
                </c:pt>
                <c:pt idx="1">
                  <c:v>114052</c:v>
                </c:pt>
                <c:pt idx="2">
                  <c:v>69496</c:v>
                </c:pt>
                <c:pt idx="3">
                  <c:v>69380</c:v>
                </c:pt>
                <c:pt idx="4">
                  <c:v>101109</c:v>
                </c:pt>
              </c:numCache>
            </c:numRef>
          </c:val>
          <c:smooth val="0"/>
          <c:extLst>
            <c:ext xmlns:c16="http://schemas.microsoft.com/office/drawing/2014/chart" uri="{C3380CC4-5D6E-409C-BE32-E72D297353CC}">
              <c16:uniqueId val="{00000001-3DF7-4815-94FF-BC358DF567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6.44</c:v>
                </c:pt>
                <c:pt idx="1">
                  <c:v>9.82</c:v>
                </c:pt>
                <c:pt idx="2">
                  <c:v>9.11</c:v>
                </c:pt>
                <c:pt idx="3">
                  <c:v>8.7899999999999991</c:v>
                </c:pt>
                <c:pt idx="4">
                  <c:v>8.8000000000000007</c:v>
                </c:pt>
              </c:numCache>
            </c:numRef>
          </c:val>
          <c:extLst>
            <c:ext xmlns:c16="http://schemas.microsoft.com/office/drawing/2014/chart" uri="{C3380CC4-5D6E-409C-BE32-E72D297353CC}">
              <c16:uniqueId val="{00000000-6FF3-482A-8D4E-049484F87E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11.14</c:v>
                </c:pt>
                <c:pt idx="1">
                  <c:v>11.81</c:v>
                </c:pt>
                <c:pt idx="2">
                  <c:v>15.99</c:v>
                </c:pt>
                <c:pt idx="3">
                  <c:v>15.5</c:v>
                </c:pt>
                <c:pt idx="4">
                  <c:v>17.059999999999999</c:v>
                </c:pt>
              </c:numCache>
            </c:numRef>
          </c:val>
          <c:extLst>
            <c:ext xmlns:c16="http://schemas.microsoft.com/office/drawing/2014/chart" uri="{C3380CC4-5D6E-409C-BE32-E72D297353CC}">
              <c16:uniqueId val="{00000001-6FF3-482A-8D4E-049484F87E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-4.32</c:v>
                </c:pt>
                <c:pt idx="1">
                  <c:v>3.92</c:v>
                </c:pt>
                <c:pt idx="2">
                  <c:v>3.61</c:v>
                </c:pt>
                <c:pt idx="3">
                  <c:v>-0.4</c:v>
                </c:pt>
                <c:pt idx="4">
                  <c:v>2.7</c:v>
                </c:pt>
              </c:numCache>
            </c:numRef>
          </c:val>
          <c:smooth val="0"/>
          <c:extLst>
            <c:ext xmlns:c16="http://schemas.microsoft.com/office/drawing/2014/chart" uri="{C3380CC4-5D6E-409C-BE32-E72D297353CC}">
              <c16:uniqueId val="{00000002-6FF3-482A-8D4E-049484F87E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0.31</c:v>
                </c:pt>
                <c:pt idx="4">
                  <c:v>#N/A</c:v>
                </c:pt>
                <c:pt idx="5">
                  <c:v>0.22</c:v>
                </c:pt>
                <c:pt idx="6">
                  <c:v>#N/A</c:v>
                </c:pt>
                <c:pt idx="7">
                  <c:v>0.3</c:v>
                </c:pt>
                <c:pt idx="8">
                  <c:v>#N/A</c:v>
                </c:pt>
                <c:pt idx="9">
                  <c:v>0.36</c:v>
                </c:pt>
              </c:numCache>
            </c:numRef>
          </c:val>
          <c:extLst>
            <c:ext xmlns:c16="http://schemas.microsoft.com/office/drawing/2014/chart" uri="{C3380CC4-5D6E-409C-BE32-E72D297353CC}">
              <c16:uniqueId val="{00000000-3237-456E-A18F-9E3FDD4431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37-456E-A18F-9E3FDD4431B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1.88</c:v>
                </c:pt>
                <c:pt idx="2">
                  <c:v>#N/A</c:v>
                </c:pt>
                <c:pt idx="3">
                  <c:v>1.81</c:v>
                </c:pt>
                <c:pt idx="4">
                  <c:v>#N/A</c:v>
                </c:pt>
                <c:pt idx="5">
                  <c:v>0.36</c:v>
                </c:pt>
                <c:pt idx="6">
                  <c:v>#N/A</c:v>
                </c:pt>
                <c:pt idx="7">
                  <c:v>0.1</c:v>
                </c:pt>
                <c:pt idx="8">
                  <c:v>#N/A</c:v>
                </c:pt>
                <c:pt idx="9">
                  <c:v>0.28999999999999998</c:v>
                </c:pt>
              </c:numCache>
            </c:numRef>
          </c:val>
          <c:extLst>
            <c:ext xmlns:c16="http://schemas.microsoft.com/office/drawing/2014/chart" uri="{C3380CC4-5D6E-409C-BE32-E72D297353CC}">
              <c16:uniqueId val="{00000002-3237-456E-A18F-9E3FDD4431BC}"/>
            </c:ext>
          </c:extLst>
        </c:ser>
        <c:ser>
          <c:idx val="3"/>
          <c:order val="3"/>
          <c:tx>
            <c:strRef>
              <c:f>データシート!$A$30</c:f>
              <c:strCache>
                <c:ptCount val="1"/>
                <c:pt idx="0">
                  <c:v>国民健康保険上中診療所事業会計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1.36</c:v>
                </c:pt>
                <c:pt idx="2">
                  <c:v>#N/A</c:v>
                </c:pt>
                <c:pt idx="3">
                  <c:v>0.2</c:v>
                </c:pt>
                <c:pt idx="4">
                  <c:v>0.28999999999999998</c:v>
                </c:pt>
                <c:pt idx="5">
                  <c:v>#N/A</c:v>
                </c:pt>
                <c:pt idx="6">
                  <c:v>#N/A</c:v>
                </c:pt>
                <c:pt idx="7">
                  <c:v>0.33</c:v>
                </c:pt>
                <c:pt idx="8">
                  <c:v>#N/A</c:v>
                </c:pt>
                <c:pt idx="9">
                  <c:v>0.31</c:v>
                </c:pt>
              </c:numCache>
            </c:numRef>
          </c:val>
          <c:extLst>
            <c:ext xmlns:c16="http://schemas.microsoft.com/office/drawing/2014/chart" uri="{C3380CC4-5D6E-409C-BE32-E72D297353CC}">
              <c16:uniqueId val="{00000003-3237-456E-A18F-9E3FDD4431B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0.38</c:v>
                </c:pt>
                <c:pt idx="2">
                  <c:v>#N/A</c:v>
                </c:pt>
                <c:pt idx="3">
                  <c:v>0.54</c:v>
                </c:pt>
                <c:pt idx="4">
                  <c:v>#N/A</c:v>
                </c:pt>
                <c:pt idx="5">
                  <c:v>0.57999999999999996</c:v>
                </c:pt>
                <c:pt idx="6">
                  <c:v>#N/A</c:v>
                </c:pt>
                <c:pt idx="7">
                  <c:v>0.38</c:v>
                </c:pt>
                <c:pt idx="8">
                  <c:v>#N/A</c:v>
                </c:pt>
                <c:pt idx="9">
                  <c:v>0.45</c:v>
                </c:pt>
              </c:numCache>
            </c:numRef>
          </c:val>
          <c:extLst>
            <c:ext xmlns:c16="http://schemas.microsoft.com/office/drawing/2014/chart" uri="{C3380CC4-5D6E-409C-BE32-E72D297353CC}">
              <c16:uniqueId val="{00000004-3237-456E-A18F-9E3FDD4431BC}"/>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1.18</c:v>
                </c:pt>
                <c:pt idx="2">
                  <c:v>#N/A</c:v>
                </c:pt>
                <c:pt idx="3">
                  <c:v>0.81</c:v>
                </c:pt>
                <c:pt idx="4">
                  <c:v>#N/A</c:v>
                </c:pt>
                <c:pt idx="5">
                  <c:v>1.1200000000000001</c:v>
                </c:pt>
                <c:pt idx="6">
                  <c:v>#N/A</c:v>
                </c:pt>
                <c:pt idx="7">
                  <c:v>0.36</c:v>
                </c:pt>
                <c:pt idx="8">
                  <c:v>#N/A</c:v>
                </c:pt>
                <c:pt idx="9">
                  <c:v>0.73</c:v>
                </c:pt>
              </c:numCache>
            </c:numRef>
          </c:val>
          <c:extLst>
            <c:ext xmlns:c16="http://schemas.microsoft.com/office/drawing/2014/chart" uri="{C3380CC4-5D6E-409C-BE32-E72D297353CC}">
              <c16:uniqueId val="{00000005-3237-456E-A18F-9E3FDD4431BC}"/>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1.06</c:v>
                </c:pt>
                <c:pt idx="2">
                  <c:v>#N/A</c:v>
                </c:pt>
                <c:pt idx="3">
                  <c:v>0.17</c:v>
                </c:pt>
                <c:pt idx="4">
                  <c:v>#N/A</c:v>
                </c:pt>
                <c:pt idx="5">
                  <c:v>0</c:v>
                </c:pt>
                <c:pt idx="6">
                  <c:v>#N/A</c:v>
                </c:pt>
                <c:pt idx="7">
                  <c:v>0.37</c:v>
                </c:pt>
                <c:pt idx="8">
                  <c:v>#N/A</c:v>
                </c:pt>
                <c:pt idx="9">
                  <c:v>0.84</c:v>
                </c:pt>
              </c:numCache>
            </c:numRef>
          </c:val>
          <c:extLst>
            <c:ext xmlns:c16="http://schemas.microsoft.com/office/drawing/2014/chart" uri="{C3380CC4-5D6E-409C-BE32-E72D297353CC}">
              <c16:uniqueId val="{00000006-3237-456E-A18F-9E3FDD4431B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c:v>
                </c:pt>
                <c:pt idx="2">
                  <c:v>#N/A</c:v>
                </c:pt>
                <c:pt idx="3">
                  <c:v>4.3499999999999996</c:v>
                </c:pt>
                <c:pt idx="4">
                  <c:v>#N/A</c:v>
                </c:pt>
                <c:pt idx="5">
                  <c:v>4.08</c:v>
                </c:pt>
                <c:pt idx="6">
                  <c:v>#N/A</c:v>
                </c:pt>
                <c:pt idx="7">
                  <c:v>4.05</c:v>
                </c:pt>
                <c:pt idx="8">
                  <c:v>#N/A</c:v>
                </c:pt>
                <c:pt idx="9">
                  <c:v>3.87</c:v>
                </c:pt>
              </c:numCache>
            </c:numRef>
          </c:val>
          <c:extLst>
            <c:ext xmlns:c16="http://schemas.microsoft.com/office/drawing/2014/chart" uri="{C3380CC4-5D6E-409C-BE32-E72D297353CC}">
              <c16:uniqueId val="{00000007-3237-456E-A18F-9E3FDD4431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6.38</c:v>
                </c:pt>
                <c:pt idx="2">
                  <c:v>#N/A</c:v>
                </c:pt>
                <c:pt idx="3">
                  <c:v>9.7100000000000009</c:v>
                </c:pt>
                <c:pt idx="4">
                  <c:v>#N/A</c:v>
                </c:pt>
                <c:pt idx="5">
                  <c:v>8.9700000000000006</c:v>
                </c:pt>
                <c:pt idx="6">
                  <c:v>#N/A</c:v>
                </c:pt>
                <c:pt idx="7">
                  <c:v>8.64</c:v>
                </c:pt>
                <c:pt idx="8">
                  <c:v>#N/A</c:v>
                </c:pt>
                <c:pt idx="9">
                  <c:v>8.0500000000000007</c:v>
                </c:pt>
              </c:numCache>
            </c:numRef>
          </c:val>
          <c:extLst>
            <c:ext xmlns:c16="http://schemas.microsoft.com/office/drawing/2014/chart" uri="{C3380CC4-5D6E-409C-BE32-E72D297353CC}">
              <c16:uniqueId val="{00000008-3237-456E-A18F-9E3FDD4431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12.97</c:v>
                </c:pt>
                <c:pt idx="2">
                  <c:v>#N/A</c:v>
                </c:pt>
                <c:pt idx="3">
                  <c:v>12.74</c:v>
                </c:pt>
                <c:pt idx="4">
                  <c:v>#N/A</c:v>
                </c:pt>
                <c:pt idx="5">
                  <c:v>12.82</c:v>
                </c:pt>
                <c:pt idx="6">
                  <c:v>#N/A</c:v>
                </c:pt>
                <c:pt idx="7">
                  <c:v>12.69</c:v>
                </c:pt>
                <c:pt idx="8">
                  <c:v>#N/A</c:v>
                </c:pt>
                <c:pt idx="9">
                  <c:v>12.06</c:v>
                </c:pt>
              </c:numCache>
            </c:numRef>
          </c:val>
          <c:extLst>
            <c:ext xmlns:c16="http://schemas.microsoft.com/office/drawing/2014/chart" uri="{C3380CC4-5D6E-409C-BE32-E72D297353CC}">
              <c16:uniqueId val="{00000009-3237-456E-A18F-9E3FDD4431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1287</c:v>
                </c:pt>
                <c:pt idx="5">
                  <c:v>1297</c:v>
                </c:pt>
                <c:pt idx="8">
                  <c:v>1190</c:v>
                </c:pt>
                <c:pt idx="11">
                  <c:v>1187</c:v>
                </c:pt>
                <c:pt idx="14">
                  <c:v>1207</c:v>
                </c:pt>
              </c:numCache>
            </c:numRef>
          </c:val>
          <c:extLst>
            <c:ext xmlns:c16="http://schemas.microsoft.com/office/drawing/2014/chart" uri="{C3380CC4-5D6E-409C-BE32-E72D297353CC}">
              <c16:uniqueId val="{00000000-ABFB-43FE-BFD7-AC4043D16F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FB-43FE-BFD7-AC4043D16F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55</c:v>
                </c:pt>
                <c:pt idx="6">
                  <c:v>0</c:v>
                </c:pt>
                <c:pt idx="9">
                  <c:v>0</c:v>
                </c:pt>
                <c:pt idx="12">
                  <c:v>0</c:v>
                </c:pt>
              </c:numCache>
            </c:numRef>
          </c:val>
          <c:extLst>
            <c:ext xmlns:c16="http://schemas.microsoft.com/office/drawing/2014/chart" uri="{C3380CC4-5D6E-409C-BE32-E72D297353CC}">
              <c16:uniqueId val="{00000002-ABFB-43FE-BFD7-AC4043D16F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206</c:v>
                </c:pt>
                <c:pt idx="3">
                  <c:v>200</c:v>
                </c:pt>
                <c:pt idx="6">
                  <c:v>208</c:v>
                </c:pt>
                <c:pt idx="9">
                  <c:v>219</c:v>
                </c:pt>
                <c:pt idx="12">
                  <c:v>207</c:v>
                </c:pt>
              </c:numCache>
            </c:numRef>
          </c:val>
          <c:extLst>
            <c:ext xmlns:c16="http://schemas.microsoft.com/office/drawing/2014/chart" uri="{C3380CC4-5D6E-409C-BE32-E72D297353CC}">
              <c16:uniqueId val="{00000003-ABFB-43FE-BFD7-AC4043D16F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492</c:v>
                </c:pt>
                <c:pt idx="3">
                  <c:v>480</c:v>
                </c:pt>
                <c:pt idx="6">
                  <c:v>466</c:v>
                </c:pt>
                <c:pt idx="9">
                  <c:v>470</c:v>
                </c:pt>
                <c:pt idx="12">
                  <c:v>475</c:v>
                </c:pt>
              </c:numCache>
            </c:numRef>
          </c:val>
          <c:extLst>
            <c:ext xmlns:c16="http://schemas.microsoft.com/office/drawing/2014/chart" uri="{C3380CC4-5D6E-409C-BE32-E72D297353CC}">
              <c16:uniqueId val="{00000004-ABFB-43FE-BFD7-AC4043D16F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B-43FE-BFD7-AC4043D16F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FB-43FE-BFD7-AC4043D16F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1297</c:v>
                </c:pt>
                <c:pt idx="3">
                  <c:v>1303</c:v>
                </c:pt>
                <c:pt idx="6">
                  <c:v>1253</c:v>
                </c:pt>
                <c:pt idx="9">
                  <c:v>1262</c:v>
                </c:pt>
                <c:pt idx="12">
                  <c:v>1283</c:v>
                </c:pt>
              </c:numCache>
            </c:numRef>
          </c:val>
          <c:extLst>
            <c:ext xmlns:c16="http://schemas.microsoft.com/office/drawing/2014/chart" uri="{C3380CC4-5D6E-409C-BE32-E72D297353CC}">
              <c16:uniqueId val="{00000007-ABFB-43FE-BFD7-AC4043D16F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748</c:v>
                </c:pt>
                <c:pt idx="2">
                  <c:v>#N/A</c:v>
                </c:pt>
                <c:pt idx="3">
                  <c:v>#N/A</c:v>
                </c:pt>
                <c:pt idx="4">
                  <c:v>741</c:v>
                </c:pt>
                <c:pt idx="5">
                  <c:v>#N/A</c:v>
                </c:pt>
                <c:pt idx="6">
                  <c:v>#N/A</c:v>
                </c:pt>
                <c:pt idx="7">
                  <c:v>737</c:v>
                </c:pt>
                <c:pt idx="8">
                  <c:v>#N/A</c:v>
                </c:pt>
                <c:pt idx="9">
                  <c:v>#N/A</c:v>
                </c:pt>
                <c:pt idx="10">
                  <c:v>764</c:v>
                </c:pt>
                <c:pt idx="11">
                  <c:v>#N/A</c:v>
                </c:pt>
                <c:pt idx="12">
                  <c:v>#N/A</c:v>
                </c:pt>
                <c:pt idx="13">
                  <c:v>758</c:v>
                </c:pt>
                <c:pt idx="14">
                  <c:v>#N/A</c:v>
                </c:pt>
              </c:numCache>
            </c:numRef>
          </c:val>
          <c:smooth val="0"/>
          <c:extLst>
            <c:ext xmlns:c16="http://schemas.microsoft.com/office/drawing/2014/chart" uri="{C3380CC4-5D6E-409C-BE32-E72D297353CC}">
              <c16:uniqueId val="{00000008-ABFB-43FE-BFD7-AC4043D16F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11816</c:v>
                </c:pt>
                <c:pt idx="5">
                  <c:v>11525</c:v>
                </c:pt>
                <c:pt idx="8">
                  <c:v>11065</c:v>
                </c:pt>
                <c:pt idx="11">
                  <c:v>10517</c:v>
                </c:pt>
                <c:pt idx="14">
                  <c:v>10139</c:v>
                </c:pt>
              </c:numCache>
            </c:numRef>
          </c:val>
          <c:extLst>
            <c:ext xmlns:c16="http://schemas.microsoft.com/office/drawing/2014/chart" uri="{C3380CC4-5D6E-409C-BE32-E72D297353CC}">
              <c16:uniqueId val="{00000000-A32A-4AB8-9617-48A20AAED7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194</c:v>
                </c:pt>
                <c:pt idx="5">
                  <c:v>148</c:v>
                </c:pt>
                <c:pt idx="8">
                  <c:v>299</c:v>
                </c:pt>
                <c:pt idx="11">
                  <c:v>272</c:v>
                </c:pt>
                <c:pt idx="14">
                  <c:v>244</c:v>
                </c:pt>
              </c:numCache>
            </c:numRef>
          </c:val>
          <c:extLst>
            <c:ext xmlns:c16="http://schemas.microsoft.com/office/drawing/2014/chart" uri="{C3380CC4-5D6E-409C-BE32-E72D297353CC}">
              <c16:uniqueId val="{00000001-A32A-4AB8-9617-48A20AAED7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1560</c:v>
                </c:pt>
                <c:pt idx="5">
                  <c:v>1679</c:v>
                </c:pt>
                <c:pt idx="8">
                  <c:v>1839</c:v>
                </c:pt>
                <c:pt idx="11">
                  <c:v>2015</c:v>
                </c:pt>
                <c:pt idx="14">
                  <c:v>2115</c:v>
                </c:pt>
              </c:numCache>
            </c:numRef>
          </c:val>
          <c:extLst>
            <c:ext xmlns:c16="http://schemas.microsoft.com/office/drawing/2014/chart" uri="{C3380CC4-5D6E-409C-BE32-E72D297353CC}">
              <c16:uniqueId val="{00000002-A32A-4AB8-9617-48A20AAED7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95</c:v>
                </c:pt>
                <c:pt idx="9">
                  <c:v>121</c:v>
                </c:pt>
                <c:pt idx="12">
                  <c:v>0</c:v>
                </c:pt>
              </c:numCache>
            </c:numRef>
          </c:val>
          <c:extLst>
            <c:ext xmlns:c16="http://schemas.microsoft.com/office/drawing/2014/chart" uri="{C3380CC4-5D6E-409C-BE32-E72D297353CC}">
              <c16:uniqueId val="{00000003-A32A-4AB8-9617-48A20AAED7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2A-4AB8-9617-48A20AAED7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1</c:v>
                </c:pt>
                <c:pt idx="6">
                  <c:v>3</c:v>
                </c:pt>
                <c:pt idx="9">
                  <c:v>5</c:v>
                </c:pt>
                <c:pt idx="12">
                  <c:v>4</c:v>
                </c:pt>
              </c:numCache>
            </c:numRef>
          </c:val>
          <c:extLst>
            <c:ext xmlns:c16="http://schemas.microsoft.com/office/drawing/2014/chart" uri="{C3380CC4-5D6E-409C-BE32-E72D297353CC}">
              <c16:uniqueId val="{00000005-A32A-4AB8-9617-48A20AAED7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1899</c:v>
                </c:pt>
                <c:pt idx="3">
                  <c:v>1560</c:v>
                </c:pt>
                <c:pt idx="6">
                  <c:v>1509</c:v>
                </c:pt>
                <c:pt idx="9">
                  <c:v>1811</c:v>
                </c:pt>
                <c:pt idx="12">
                  <c:v>1923</c:v>
                </c:pt>
              </c:numCache>
            </c:numRef>
          </c:val>
          <c:extLst>
            <c:ext xmlns:c16="http://schemas.microsoft.com/office/drawing/2014/chart" uri="{C3380CC4-5D6E-409C-BE32-E72D297353CC}">
              <c16:uniqueId val="{00000006-A32A-4AB8-9617-48A20AAED7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1807</c:v>
                </c:pt>
                <c:pt idx="3">
                  <c:v>1725</c:v>
                </c:pt>
                <c:pt idx="6">
                  <c:v>1622</c:v>
                </c:pt>
                <c:pt idx="9">
                  <c:v>1533</c:v>
                </c:pt>
                <c:pt idx="12">
                  <c:v>1457</c:v>
                </c:pt>
              </c:numCache>
            </c:numRef>
          </c:val>
          <c:extLst>
            <c:ext xmlns:c16="http://schemas.microsoft.com/office/drawing/2014/chart" uri="{C3380CC4-5D6E-409C-BE32-E72D297353CC}">
              <c16:uniqueId val="{00000007-A32A-4AB8-9617-48A20AAED7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4417</c:v>
                </c:pt>
                <c:pt idx="3">
                  <c:v>4263</c:v>
                </c:pt>
                <c:pt idx="6">
                  <c:v>3855</c:v>
                </c:pt>
                <c:pt idx="9">
                  <c:v>3301</c:v>
                </c:pt>
                <c:pt idx="12">
                  <c:v>2959</c:v>
                </c:pt>
              </c:numCache>
            </c:numRef>
          </c:val>
          <c:extLst>
            <c:ext xmlns:c16="http://schemas.microsoft.com/office/drawing/2014/chart" uri="{C3380CC4-5D6E-409C-BE32-E72D297353CC}">
              <c16:uniqueId val="{00000008-A32A-4AB8-9617-48A20AAED7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200</c:v>
                </c:pt>
                <c:pt idx="3">
                  <c:v>145</c:v>
                </c:pt>
                <c:pt idx="6">
                  <c:v>70</c:v>
                </c:pt>
                <c:pt idx="9">
                  <c:v>35</c:v>
                </c:pt>
                <c:pt idx="12">
                  <c:v>0</c:v>
                </c:pt>
              </c:numCache>
            </c:numRef>
          </c:val>
          <c:extLst>
            <c:ext xmlns:c16="http://schemas.microsoft.com/office/drawing/2014/chart" uri="{C3380CC4-5D6E-409C-BE32-E72D297353CC}">
              <c16:uniqueId val="{00000009-A32A-4AB8-9617-48A20AAED7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12093</c:v>
                </c:pt>
                <c:pt idx="3">
                  <c:v>11993</c:v>
                </c:pt>
                <c:pt idx="6">
                  <c:v>11429</c:v>
                </c:pt>
                <c:pt idx="9">
                  <c:v>10735</c:v>
                </c:pt>
                <c:pt idx="12">
                  <c:v>10354</c:v>
                </c:pt>
              </c:numCache>
            </c:numRef>
          </c:val>
          <c:extLst>
            <c:ext xmlns:c16="http://schemas.microsoft.com/office/drawing/2014/chart" uri="{C3380CC4-5D6E-409C-BE32-E72D297353CC}">
              <c16:uniqueId val="{0000000A-A32A-4AB8-9617-48A20AAED7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6847</c:v>
                </c:pt>
                <c:pt idx="2">
                  <c:v>#N/A</c:v>
                </c:pt>
                <c:pt idx="3">
                  <c:v>#N/A</c:v>
                </c:pt>
                <c:pt idx="4">
                  <c:v>6334</c:v>
                </c:pt>
                <c:pt idx="5">
                  <c:v>#N/A</c:v>
                </c:pt>
                <c:pt idx="6">
                  <c:v>#N/A</c:v>
                </c:pt>
                <c:pt idx="7">
                  <c:v>5381</c:v>
                </c:pt>
                <c:pt idx="8">
                  <c:v>#N/A</c:v>
                </c:pt>
                <c:pt idx="9">
                  <c:v>#N/A</c:v>
                </c:pt>
                <c:pt idx="10">
                  <c:v>4737</c:v>
                </c:pt>
                <c:pt idx="11">
                  <c:v>#N/A</c:v>
                </c:pt>
                <c:pt idx="12">
                  <c:v>#N/A</c:v>
                </c:pt>
                <c:pt idx="13">
                  <c:v>4200</c:v>
                </c:pt>
                <c:pt idx="14">
                  <c:v>#N/A</c:v>
                </c:pt>
              </c:numCache>
            </c:numRef>
          </c:val>
          <c:smooth val="0"/>
          <c:extLst>
            <c:ext xmlns:c16="http://schemas.microsoft.com/office/drawing/2014/chart" uri="{C3380CC4-5D6E-409C-BE32-E72D297353CC}">
              <c16:uniqueId val="{0000000B-A32A-4AB8-9617-48A20AAED7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944</c:v>
                </c:pt>
                <c:pt idx="1">
                  <c:v>930</c:v>
                </c:pt>
                <c:pt idx="2">
                  <c:v>1074</c:v>
                </c:pt>
              </c:numCache>
            </c:numRef>
          </c:val>
          <c:extLst>
            <c:ext xmlns:c16="http://schemas.microsoft.com/office/drawing/2014/chart" uri="{C3380CC4-5D6E-409C-BE32-E72D297353CC}">
              <c16:uniqueId val="{00000000-E53E-4D46-9136-E77AA4E629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E53E-4D46-9136-E77AA4E629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753</c:v>
                </c:pt>
                <c:pt idx="1">
                  <c:v>877</c:v>
                </c:pt>
                <c:pt idx="2">
                  <c:v>791</c:v>
                </c:pt>
              </c:numCache>
            </c:numRef>
          </c:val>
          <c:extLst>
            <c:ext xmlns:c16="http://schemas.microsoft.com/office/drawing/2014/chart" uri="{C3380CC4-5D6E-409C-BE32-E72D297353CC}">
              <c16:uniqueId val="{00000002-E53E-4D46-9136-E77AA4E629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{5BCDAD5D-CDCF-4972-8DD0-E9CC85DF7BE2}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1F7-49BA-B384-0917209670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{99A6696A-D243-40BE-8034-72A027F638BE}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F7-49BA-B384-0917209670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{CBEFB593-CF53-42BA-AA63-E282008C2D31}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F7-49BA-B384-0917209670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{AF4ACEF8-9980-46C8-AA9C-25DA8AF7D8E2}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F7-49BA-B384-0917209670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{77699F6E-468B-438A-9218-93EB5B5BEE43}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F7-49BA-B384-0917209670A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{EA018C9E-3AEB-4ED3-A23F-513E7EF698FB}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1F7-49BA-B384-0917209670A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{7D6E8C6B-F353-4654-A103-7E1817535B7A}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1F7-49BA-B384-0917209670A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{0C0620B8-7505-415A-B250-9B2346E42593}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1F7-49BA-B384-0917209670A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{02AB2957-2131-4EE0-AD8D-B663A57CFCD0}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1F7-49BA-B384-0917209670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58.9</c:v>
                </c:pt>
                <c:pt idx="16">
                  <c:v>58.5</c:v>
                </c:pt>
                <c:pt idx="24">
                  <c:v>60.2</c:v>
                </c:pt>
                <c:pt idx="32">
                  <c:v>61</c:v>
                </c:pt>
              </c:numCache>
            </c:numRef>
          </c:xVal>
          <c:yVal>
            <c:numRef>
              <c:f>公会計指標分析・財政指標組合せ分析表!$BP$51:$DC$51</c:f>
              <c:numCache>
                <c:formatCode>#,##0.0;"▲ "#,##0.0</c:formatCode>
                <c:ptCount val="40"/>
                <c:pt idx="0">
                  <c:v>140.19999999999999</c:v>
                </c:pt>
                <c:pt idx="8">
                  <c:v>131.30000000000001</c:v>
                </c:pt>
                <c:pt idx="16">
                  <c:v>113.1</c:v>
                </c:pt>
                <c:pt idx="24">
                  <c:v>97.5</c:v>
                </c:pt>
                <c:pt idx="32">
                  <c:v>81.900000000000006</c:v>
                </c:pt>
              </c:numCache>
            </c:numRef>
          </c:yVal>
          <c:smooth val="0"/>
          <c:extLst>
            <c:ext xmlns:c16="http://schemas.microsoft.com/office/drawing/2014/chart" uri="{C3380CC4-5D6E-409C-BE32-E72D297353CC}">
              <c16:uniqueId val="{00000009-E1F7-49BA-B384-0917209670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{6C310BFF-B44A-4C1C-BC5A-4F1833E99226}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1F7-49BA-B384-0917209670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{9AFAF5D8-3030-451F-91F7-5E4E37E98546}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F7-49BA-B384-0917209670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{5F0F936A-459D-48AE-9CA8-F0DD547C6B35}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F7-49BA-B384-0917209670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{83E868EF-89A6-4A07-BB6E-EAF9FB096C63}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F7-49BA-B384-0917209670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{7AC81A01-0AC0-4106-BF19-BE14903CB661}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F7-49BA-B384-0917209670A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{CE55C7C4-A154-497B-AA63-BE33D83CDD15}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1F7-49BA-B384-0917209670A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{F5B93A02-CF67-40B3-BD6A-B269A0D56CDB}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1F7-49BA-B384-0917209670A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{4981BB40-CC48-4980-A18E-9D6C6D0CB4F7}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1F7-49BA-B384-0917209670A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{74BF62C3-1F07-484F-80A4-4A70FA2DFC67}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1F7-49BA-B384-0917209670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E1F7-49BA-B384-0917209670AF}"/>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{6B61D13B-D5C7-4D6C-8C1D-FA93ED19D663}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A1D-4623-A153-AE8876485C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{A70938F1-73D8-492B-B8FA-72BE0882402D}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1D-4623-A153-AE8876485C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{1C50DF6A-AA18-4CAB-AD50-B9D1708F7551}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1D-4623-A153-AE8876485C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{338A1A39-5AC9-4898-BB8A-35D16FD3FE6E}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1D-4623-A153-AE8876485C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{97409429-3D4F-4BC6-96AC-9F117CD506B8}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1D-4623-A153-AE8876485CC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{4C01D1F0-5C43-4A70-943D-AF47DF42B1B7}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A1D-4623-A153-AE8876485CC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{1562EAEB-BCCF-4A2E-B834-6CDF555396F0}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A1D-4623-A153-AE8876485CC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{6F2008AA-2ACE-43CB-8965-3845D4519877}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A1D-4623-A153-AE8876485CC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{8C0EFD61-5B60-4A7E-8736-DABF00B081B9}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A1D-4623-A153-AE8876485C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15.3</c:v>
                </c:pt>
                <c:pt idx="16">
                  <c:v>15.3</c:v>
                </c:pt>
                <c:pt idx="24">
                  <c:v>15.5</c:v>
                </c:pt>
                <c:pt idx="32">
                  <c:v>15.3</c:v>
                </c:pt>
              </c:numCache>
            </c:numRef>
          </c:xVal>
          <c:yVal>
            <c:numRef>
              <c:f>公会計指標分析・財政指標組合せ分析表!$BP$73:$DC$73</c:f>
              <c:numCache>
                <c:formatCode>#,##0.0;"▲ "#,##0.0</c:formatCode>
                <c:ptCount val="40"/>
                <c:pt idx="0">
                  <c:v>140.19999999999999</c:v>
                </c:pt>
                <c:pt idx="8">
                  <c:v>131.30000000000001</c:v>
                </c:pt>
                <c:pt idx="16">
                  <c:v>113.1</c:v>
                </c:pt>
                <c:pt idx="24">
                  <c:v>97.5</c:v>
                </c:pt>
                <c:pt idx="32">
                  <c:v>81.900000000000006</c:v>
                </c:pt>
              </c:numCache>
            </c:numRef>
          </c:yVal>
          <c:smooth val="0"/>
          <c:extLst>
            <c:ext xmlns:c16="http://schemas.microsoft.com/office/drawing/2014/chart" uri="{C3380CC4-5D6E-409C-BE32-E72D297353CC}">
              <c16:uniqueId val="{00000009-DA1D-4623-A153-AE8876485C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91933458775113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{529B0A60-B636-4E4C-8CAF-ECA6E4B600F2}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A1D-4623-A153-AE8876485C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{65C81AFE-81F1-43DE-9C98-76512199182F}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1D-4623-A153-AE8876485C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{F9F7117C-EAD6-4D96-BD67-DC370239DBFF}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1D-4623-A153-AE8876485C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{F2588929-66D3-4637-BFA8-3B28567376DE}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1D-4623-A153-AE8876485C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{B443590F-DF99-4A01-998C-7377674F4964}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1D-4623-A153-AE8876485CC7}"/>
                </c:ext>
              </c:extLst>
            </c:dLbl>
            <c:dLbl>
              <c:idx val="8"/>
              <c:layout>
                <c:manualLayout>
                  <c:x val="0"/>
                  <c:y val="1.541759166851039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{9E13BBEB-5E70-4608-BA75-8DE790019A29}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A1D-4623-A153-AE8876485CC7}"/>
                </c:ext>
              </c:extLst>
            </c:dLbl>
            <c:dLbl>
              <c:idx val="16"/>
              <c:layout>
                <c:manualLayout>
                  <c:x val="0"/>
                  <c:y val="-1.935106140322638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{942F841E-A028-48A9-887E-5920AA731378}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A1D-4623-A153-AE8876485CC7}"/>
                </c:ext>
              </c:extLst>
            </c:dLbl>
            <c:dLbl>
              <c:idx val="24"/>
              <c:layout>
                <c:manualLayout>
                  <c:x val="0"/>
                  <c:y val="1.24992550895365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{CE8C6BD9-5AB8-4613-8241-1191D5E429F6}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A1D-4623-A153-AE8876485CC7}"/>
                </c:ext>
              </c:extLst>
            </c:dLbl>
            <c:dLbl>
              <c:idx val="32"/>
              <c:layout>
                <c:manualLayout>
                  <c:x val="0"/>
                  <c:y val="-2.775844625719309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{C9D5F4FF-7BC2-4433-942F-C2024B4A0BA0}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A1D-4623-A153-AE8876485C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DA1D-4623-A153-AE8876485CC7}"/>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元利償還金等は、平成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年以降、財源の確保できる範囲において、随時繰上償還を行ってきたため、急激な償還額の伸びは抑制できているが、合併以降の大型事業等により平成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年度がピークになった。今後は、事業の計画的な実施と地方債発行額の制限などを実施していく。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普通交付税への算入公債費については、臨時財政対策債や合併特例債の割合が高いため、償還金と連動している。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組合等が起こした地方債の元利償還金に対する負担金等</a:t>
          </a:r>
          <a:r>
            <a:rPr kumimoji="1" lang="ja-JP" altLang="ja-JP" sz="1100" b="0" i="0" baseline="0">
              <a:solidFill>
                <a:schemeClr val="dk1"/>
              </a:solidFill>
              <a:effectLst/>
              <a:latin typeface="+mn-lt"/>
              <a:ea typeface="+mn-ea"/>
              <a:cs typeface="+mn-cs"/>
            </a:rPr>
            <a:t>については、ゴミ処理や病院等が実施する事業により、今後増加することが懸念される。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普通会計・公営企業会計ともに地方債残高は年々減少し、一部事務組合についても減少傾向にある。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可能な限り繰上償還を行ってきたことで、将来負担比率も減少傾向にあるが、類似団体と比較すれば大きく上回っている。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今後とも計画的な事業計画に伴う地方債発行を行うことにより、地方債残高の減少に努め、将来負担の抑制を図っていく必要がある。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一部事務組合については、ゴミ処理施設に係る事業など、今後地方債を発行する事業が予想されることから注視していく必要がある。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福井県若狭町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（増減理由）</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a:t>
          </a:r>
          <a:r>
            <a:rPr kumimoji="1" lang="ja-JP" altLang="en-US" sz="1100" b="0" i="0" baseline="0">
              <a:solidFill>
                <a:schemeClr val="dk1"/>
              </a:solidFill>
              <a:effectLst/>
              <a:latin typeface="+mn-ea"/>
              <a:ea typeface="+mn-ea"/>
              <a:cs typeface="+mn-cs"/>
            </a:rPr>
            <a:t>特定目的基金残高が</a:t>
          </a:r>
          <a:r>
            <a:rPr kumimoji="1" lang="en-US" altLang="ja-JP" sz="1100" b="0" i="0" baseline="0">
              <a:solidFill>
                <a:schemeClr val="dk1"/>
              </a:solidFill>
              <a:effectLst/>
              <a:latin typeface="+mn-ea"/>
              <a:ea typeface="+mn-ea"/>
              <a:cs typeface="+mn-cs"/>
            </a:rPr>
            <a:t>96</a:t>
          </a:r>
          <a:r>
            <a:rPr kumimoji="1" lang="ja-JP" altLang="en-US" sz="1100" b="0" i="0" baseline="0">
              <a:solidFill>
                <a:schemeClr val="dk1"/>
              </a:solidFill>
              <a:effectLst/>
              <a:latin typeface="+mn-ea"/>
              <a:ea typeface="+mn-ea"/>
              <a:cs typeface="+mn-cs"/>
            </a:rPr>
            <a:t>百万円減少した一方、</a:t>
          </a:r>
          <a:r>
            <a:rPr kumimoji="1" lang="ja-JP" altLang="ja-JP" sz="1100" b="0" i="0" baseline="0">
              <a:solidFill>
                <a:schemeClr val="dk1"/>
              </a:solidFill>
              <a:effectLst/>
              <a:latin typeface="+mn-lt"/>
              <a:ea typeface="+mn-ea"/>
              <a:cs typeface="+mn-cs"/>
            </a:rPr>
            <a:t>財政調整基金残高が</a:t>
          </a:r>
          <a:r>
            <a:rPr kumimoji="1" lang="en-US" altLang="ja-JP" sz="1100" b="0" i="0" baseline="0">
              <a:solidFill>
                <a:schemeClr val="dk1"/>
              </a:solidFill>
              <a:effectLst/>
              <a:latin typeface="+mn-lt"/>
              <a:ea typeface="+mn-ea"/>
              <a:cs typeface="+mn-cs"/>
            </a:rPr>
            <a:t>144</a:t>
          </a:r>
          <a:r>
            <a:rPr kumimoji="1" lang="ja-JP" altLang="en-US" sz="1100" b="0" i="0" baseline="0">
              <a:solidFill>
                <a:schemeClr val="dk1"/>
              </a:solidFill>
              <a:effectLst/>
              <a:latin typeface="+mn-lt"/>
              <a:ea typeface="+mn-ea"/>
              <a:cs typeface="+mn-cs"/>
            </a:rPr>
            <a:t>百万円</a:t>
          </a:r>
          <a:r>
            <a:rPr kumimoji="1" lang="ja-JP" altLang="ja-JP"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ea"/>
              <a:ea typeface="+mn-ea"/>
              <a:cs typeface="+mn-cs"/>
            </a:rPr>
            <a:t>基金全体としては</a:t>
          </a:r>
          <a:r>
            <a:rPr kumimoji="1" lang="en-US" altLang="ja-JP" sz="1100" b="0" i="0" baseline="0">
              <a:solidFill>
                <a:schemeClr val="dk1"/>
              </a:solidFill>
              <a:effectLst/>
              <a:latin typeface="+mn-ea"/>
              <a:ea typeface="+mn-ea"/>
              <a:cs typeface="+mn-cs"/>
            </a:rPr>
            <a:t>48</a:t>
          </a:r>
          <a:r>
            <a:rPr kumimoji="1" lang="ja-JP" altLang="en-US" sz="1100" b="0" i="0" baseline="0">
              <a:solidFill>
                <a:schemeClr val="dk1"/>
              </a:solidFill>
              <a:effectLst/>
              <a:latin typeface="+mn-ea"/>
              <a:ea typeface="+mn-ea"/>
              <a:cs typeface="+mn-cs"/>
            </a:rPr>
            <a:t>百万円</a:t>
          </a:r>
          <a:r>
            <a:rPr kumimoji="1" lang="ja-JP" altLang="ja-JP" sz="1100" b="0" i="0" baseline="0">
              <a:solidFill>
                <a:schemeClr val="dk1"/>
              </a:solidFill>
              <a:effectLst/>
              <a:latin typeface="+mn-ea"/>
              <a:ea typeface="+mn-ea"/>
              <a:cs typeface="+mn-cs"/>
            </a:rPr>
            <a:t>の増となった。</a:t>
          </a:r>
          <a:endParaRPr lang="ja-JP" altLang="ja-JP" sz="1400">
            <a:effectLst/>
            <a:latin typeface="+mn-ea"/>
            <a:ea typeface="+mn-ea"/>
          </a:endParaRPr>
        </a:p>
        <a:p>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（今後の方針）</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普通交付税の合併算定替えの終了や法人税の伸び悩み、また、公債費の高止まりの影響、さらには、合併地域振興基金が</a:t>
          </a:r>
          <a:r>
            <a:rPr kumimoji="1" lang="en-US" altLang="ja-JP" sz="1100" b="0" i="0" baseline="0">
              <a:solidFill>
                <a:schemeClr val="dk1"/>
              </a:solidFill>
              <a:effectLst/>
              <a:latin typeface="+mn-ea"/>
              <a:ea typeface="+mn-ea"/>
              <a:cs typeface="+mn-cs"/>
            </a:rPr>
            <a:t>R2</a:t>
          </a:r>
          <a:r>
            <a:rPr kumimoji="1" lang="ja-JP" altLang="ja-JP" sz="1100" b="0" i="0" baseline="0">
              <a:solidFill>
                <a:schemeClr val="dk1"/>
              </a:solidFill>
              <a:effectLst/>
              <a:latin typeface="+mn-ea"/>
              <a:ea typeface="+mn-ea"/>
              <a:cs typeface="+mn-cs"/>
            </a:rPr>
            <a:t>年度に底をつ</a:t>
          </a:r>
          <a:r>
            <a:rPr kumimoji="1" lang="ja-JP" altLang="en-US" sz="1100" b="0" i="0" baseline="0">
              <a:solidFill>
                <a:schemeClr val="dk1"/>
              </a:solidFill>
              <a:effectLst/>
              <a:latin typeface="+mn-ea"/>
              <a:ea typeface="+mn-ea"/>
              <a:cs typeface="+mn-cs"/>
            </a:rPr>
            <a:t>いた</a:t>
          </a:r>
          <a:r>
            <a:rPr kumimoji="1" lang="ja-JP" altLang="ja-JP" sz="1100" b="0" i="0" baseline="0">
              <a:solidFill>
                <a:schemeClr val="dk1"/>
              </a:solidFill>
              <a:effectLst/>
              <a:latin typeface="+mn-ea"/>
              <a:ea typeface="+mn-ea"/>
              <a:cs typeface="+mn-cs"/>
            </a:rPr>
            <a:t>ことにより、短期的には厳しい財政運営が予想されるなか、財政調整基金の運用は避けられない状況が予想される。</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このような状況のなかでも、有利な財源の確保に努め、事業の取捨選択を図りながら、財政調整基金はもとより、各種特定目的基金についても、急激な残高の減少を抑制し、安定した財政運営に努めることとしている。</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ふるさと応援基金：ふるさと納税制度を活用して寄せられた寄付金を町を元気にするための事業の財源に充てるもの。</a:t>
          </a:r>
          <a:endParaRPr lang="ja-JP" altLang="ja-JP" sz="1400">
            <a:effectLst/>
          </a:endParaRPr>
        </a:p>
        <a:p>
          <a:pPr eaLnBrk="1" fontAlgn="auto" latinLnBrk="0" hangingPunct="1"/>
          <a:r>
            <a:rPr kumimoji="1" lang="ja-JP" altLang="ja-JP" sz="1100" b="0" i="0" baseline="0">
              <a:solidFill>
                <a:schemeClr val="dk1"/>
              </a:solidFill>
              <a:effectLst/>
              <a:latin typeface="+mn-ea"/>
              <a:ea typeface="+mn-ea"/>
              <a:cs typeface="+mn-cs"/>
            </a:rPr>
            <a:t>　観光</a:t>
          </a:r>
          <a:r>
            <a:rPr kumimoji="1" lang="ja-JP" altLang="en-US" sz="1100" b="0" i="0" baseline="0">
              <a:solidFill>
                <a:schemeClr val="dk1"/>
              </a:solidFill>
              <a:effectLst/>
              <a:latin typeface="+mn-ea"/>
              <a:ea typeface="+mn-ea"/>
              <a:cs typeface="+mn-cs"/>
            </a:rPr>
            <a:t>振興</a:t>
          </a:r>
          <a:r>
            <a:rPr kumimoji="1" lang="ja-JP" altLang="ja-JP" sz="1100" b="0" i="0" baseline="0">
              <a:solidFill>
                <a:schemeClr val="dk1"/>
              </a:solidFill>
              <a:effectLst/>
              <a:latin typeface="+mn-ea"/>
              <a:ea typeface="+mn-ea"/>
              <a:cs typeface="+mn-cs"/>
            </a:rPr>
            <a:t>基金：若狭町</a:t>
          </a:r>
          <a:r>
            <a:rPr kumimoji="1" lang="ja-JP" altLang="en-US" sz="1100" b="0" i="0" baseline="0">
              <a:solidFill>
                <a:schemeClr val="dk1"/>
              </a:solidFill>
              <a:effectLst/>
              <a:latin typeface="+mn-ea"/>
              <a:ea typeface="+mn-ea"/>
              <a:cs typeface="+mn-cs"/>
            </a:rPr>
            <a:t>の観光振興及び</a:t>
          </a:r>
          <a:r>
            <a:rPr kumimoji="1" lang="ja-JP" altLang="ja-JP" sz="1100" b="0" i="0" baseline="0">
              <a:solidFill>
                <a:schemeClr val="dk1"/>
              </a:solidFill>
              <a:effectLst/>
              <a:latin typeface="+mn-ea"/>
              <a:ea typeface="+mn-ea"/>
              <a:cs typeface="+mn-cs"/>
            </a:rPr>
            <a:t>観光施設の修繕等に要する経費の財源に充てるもの。</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a:t>
          </a:r>
          <a:endParaRPr lang="ja-JP" altLang="ja-JP" sz="1400">
            <a:effectLst/>
            <a:latin typeface="+mn-ea"/>
            <a:ea typeface="+mn-ea"/>
          </a:endParaRPr>
        </a:p>
        <a:p>
          <a:r>
            <a:rPr kumimoji="1" lang="ja-JP" altLang="ja-JP"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ふるさと応援基金：ふるさと納税による増加。インターネット媒体等の活用により増加しており、今後さらなる増加にも期待している</a:t>
          </a:r>
          <a:r>
            <a:rPr kumimoji="1" lang="ja-JP" altLang="en-US" sz="1100" b="0" i="0" baseline="0">
              <a:solidFill>
                <a:schemeClr val="dk1"/>
              </a:solidFill>
              <a:effectLst/>
              <a:latin typeface="+mn-lt"/>
              <a:ea typeface="+mn-ea"/>
              <a:cs typeface="+mn-cs"/>
            </a:rPr>
            <a:t>。</a:t>
          </a:r>
          <a:endParaRPr lang="ja-JP" altLang="ja-JP" sz="14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ea"/>
              <a:ea typeface="+mn-ea"/>
              <a:cs typeface="+mn-cs"/>
            </a:rPr>
            <a:t>　観光</a:t>
          </a:r>
          <a:r>
            <a:rPr kumimoji="1" lang="ja-JP" altLang="en-US" sz="1100" b="0" i="0" baseline="0">
              <a:solidFill>
                <a:schemeClr val="dk1"/>
              </a:solidFill>
              <a:effectLst/>
              <a:latin typeface="+mn-ea"/>
              <a:ea typeface="+mn-ea"/>
              <a:cs typeface="+mn-cs"/>
            </a:rPr>
            <a:t>振興基金</a:t>
          </a:r>
          <a:r>
            <a:rPr kumimoji="1" lang="ja-JP" altLang="ja-JP" sz="1100" b="0" i="0" baseline="0">
              <a:solidFill>
                <a:schemeClr val="dk1"/>
              </a:solidFill>
              <a:effectLst/>
              <a:latin typeface="+mn-ea"/>
              <a:ea typeface="+mn-ea"/>
              <a:cs typeface="+mn-cs"/>
            </a:rPr>
            <a:t>：</a:t>
          </a:r>
          <a:r>
            <a:rPr kumimoji="1" lang="ja-JP" altLang="ja-JP" sz="1100" b="0" i="0" baseline="0">
              <a:solidFill>
                <a:schemeClr val="dk1"/>
              </a:solidFill>
              <a:effectLst/>
              <a:latin typeface="+mn-lt"/>
              <a:ea typeface="+mn-ea"/>
              <a:cs typeface="+mn-cs"/>
            </a:rPr>
            <a:t>観光宿泊研修施設基金を廃止し、基金残高を用いて若狭町の観光振興の推進に資することを目的とした若狭町観光振興基金を新設した。</a:t>
          </a:r>
          <a:endParaRPr lang="ja-JP" altLang="ja-JP" sz="1400">
            <a:effectLst/>
          </a:endParaRPr>
        </a:p>
        <a:p>
          <a:pPr eaLnBrk="1" fontAlgn="auto" latinLnBrk="0" hangingPunct="1"/>
          <a:endParaRPr lang="ja-JP" altLang="ja-JP" sz="14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4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ea"/>
              <a:ea typeface="+mn-ea"/>
              <a:cs typeface="+mn-cs"/>
            </a:rPr>
            <a:t>　</a:t>
          </a:r>
          <a:r>
            <a:rPr kumimoji="1" lang="ja-JP" altLang="ja-JP" sz="1100" b="0" i="0" baseline="0">
              <a:solidFill>
                <a:schemeClr val="dk1"/>
              </a:solidFill>
              <a:effectLst/>
              <a:latin typeface="+mn-lt"/>
              <a:ea typeface="+mn-ea"/>
              <a:cs typeface="+mn-cs"/>
            </a:rPr>
            <a:t>ふるさと応援基金：インターネット媒体等の活用により増加傾向にある。寄付金の使途については、寄付をされる方の意向に沿った形で運用する予定</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観光</a:t>
          </a:r>
          <a:r>
            <a:rPr kumimoji="1" lang="ja-JP" altLang="en-US" sz="1100" b="0" i="0" baseline="0">
              <a:solidFill>
                <a:schemeClr val="dk1"/>
              </a:solidFill>
              <a:effectLst/>
              <a:latin typeface="+mn-ea"/>
              <a:ea typeface="+mn-ea"/>
              <a:cs typeface="+mn-cs"/>
            </a:rPr>
            <a:t>振興</a:t>
          </a:r>
          <a:r>
            <a:rPr kumimoji="1" lang="ja-JP" altLang="ja-JP" sz="1100" b="0" i="0" baseline="0">
              <a:solidFill>
                <a:schemeClr val="dk1"/>
              </a:solidFill>
              <a:effectLst/>
              <a:latin typeface="+mn-ea"/>
              <a:ea typeface="+mn-ea"/>
              <a:cs typeface="+mn-cs"/>
            </a:rPr>
            <a:t>基金：</a:t>
          </a:r>
          <a:r>
            <a:rPr kumimoji="1" lang="ja-JP" altLang="en-US" sz="1100" b="0" i="0" baseline="0">
              <a:solidFill>
                <a:schemeClr val="dk1"/>
              </a:solidFill>
              <a:effectLst/>
              <a:latin typeface="+mn-lt"/>
              <a:ea typeface="+mn-ea"/>
              <a:cs typeface="+mn-cs"/>
            </a:rPr>
            <a:t>若狭町の</a:t>
          </a:r>
          <a:r>
            <a:rPr kumimoji="1" lang="ja-JP" altLang="ja-JP" sz="1100" b="0" i="0" baseline="0">
              <a:solidFill>
                <a:schemeClr val="dk1"/>
              </a:solidFill>
              <a:effectLst/>
              <a:latin typeface="+mn-lt"/>
              <a:ea typeface="+mn-ea"/>
              <a:cs typeface="+mn-cs"/>
            </a:rPr>
            <a:t>観光振興</a:t>
          </a:r>
          <a:r>
            <a:rPr kumimoji="1" lang="ja-JP" altLang="en-US" sz="1100" b="0" i="0" baseline="0">
              <a:solidFill>
                <a:schemeClr val="dk1"/>
              </a:solidFill>
              <a:effectLst/>
              <a:latin typeface="+mn-lt"/>
              <a:ea typeface="+mn-ea"/>
              <a:cs typeface="+mn-cs"/>
            </a:rPr>
            <a:t>事業に、計画的に運用する予定。</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（増減理由）</a:t>
          </a:r>
          <a:endParaRPr lang="ja-JP" altLang="ja-JP" sz="14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ea"/>
              <a:ea typeface="+mn-ea"/>
              <a:cs typeface="+mn-cs"/>
            </a:rPr>
            <a:t>　</a:t>
          </a:r>
          <a:r>
            <a:rPr kumimoji="1" lang="ja-JP" altLang="ja-JP" sz="1100" b="0" i="0" baseline="0">
              <a:solidFill>
                <a:schemeClr val="dk1"/>
              </a:solidFill>
              <a:effectLst/>
              <a:latin typeface="+mn-lt"/>
              <a:ea typeface="+mn-ea"/>
              <a:cs typeface="+mn-cs"/>
            </a:rPr>
            <a:t>積立額が繰入額を上回り、前年比</a:t>
          </a:r>
          <a:r>
            <a:rPr kumimoji="1" lang="en-US" altLang="ja-JP" sz="1100" b="0" i="0" baseline="0">
              <a:solidFill>
                <a:schemeClr val="dk1"/>
              </a:solidFill>
              <a:effectLst/>
              <a:latin typeface="+mn-lt"/>
              <a:ea typeface="+mn-ea"/>
              <a:cs typeface="+mn-cs"/>
            </a:rPr>
            <a:t>144</a:t>
          </a:r>
          <a:r>
            <a:rPr kumimoji="1" lang="ja-JP" altLang="en-US" sz="1100" b="0" i="0" baseline="0">
              <a:solidFill>
                <a:schemeClr val="dk1"/>
              </a:solidFill>
              <a:effectLst/>
              <a:latin typeface="+mn-lt"/>
              <a:ea typeface="+mn-ea"/>
              <a:cs typeface="+mn-cs"/>
            </a:rPr>
            <a:t>百万</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増となった。</a:t>
          </a:r>
          <a:endParaRPr kumimoji="1" lang="en-US" altLang="ja-JP" sz="1100" b="0" i="0" baseline="0">
            <a:solidFill>
              <a:schemeClr val="dk1"/>
            </a:solidFill>
            <a:effectLst/>
            <a:latin typeface="+mn-ea"/>
            <a:ea typeface="+mn-ea"/>
            <a:cs typeface="+mn-cs"/>
          </a:endParaRPr>
        </a:p>
        <a:p>
          <a:pPr eaLnBrk="1" fontAlgn="auto" latinLnBrk="0" hangingPunct="1"/>
          <a:endParaRPr lang="ja-JP" altLang="ja-JP" sz="14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財政調整基金の残高は、標準財政規模の</a:t>
          </a:r>
          <a:r>
            <a:rPr kumimoji="1" lang="en-US" altLang="ja-JP" sz="1100" b="0" i="0" baseline="0">
              <a:solidFill>
                <a:schemeClr val="dk1"/>
              </a:solidFill>
              <a:effectLst/>
              <a:latin typeface="+mn-ea"/>
              <a:ea typeface="+mn-ea"/>
              <a:cs typeface="+mn-cs"/>
            </a:rPr>
            <a:t>15</a:t>
          </a:r>
          <a:r>
            <a:rPr kumimoji="1" lang="ja-JP" altLang="ja-JP" sz="1100" b="0" i="0" baseline="0">
              <a:solidFill>
                <a:schemeClr val="dk1"/>
              </a:solidFill>
              <a:effectLst/>
              <a:latin typeface="+mn-ea"/>
              <a:ea typeface="+mn-ea"/>
              <a:cs typeface="+mn-cs"/>
            </a:rPr>
            <a:t>％～</a:t>
          </a:r>
          <a:r>
            <a:rPr kumimoji="1" lang="en-US" altLang="ja-JP" sz="1100" b="0" i="0" baseline="0">
              <a:solidFill>
                <a:schemeClr val="dk1"/>
              </a:solidFill>
              <a:effectLst/>
              <a:latin typeface="+mn-ea"/>
              <a:ea typeface="+mn-ea"/>
              <a:cs typeface="+mn-cs"/>
            </a:rPr>
            <a:t>20</a:t>
          </a:r>
          <a:r>
            <a:rPr kumimoji="1" lang="ja-JP" altLang="ja-JP" sz="1100" b="0" i="0" baseline="0">
              <a:solidFill>
                <a:schemeClr val="dk1"/>
              </a:solidFill>
              <a:effectLst/>
              <a:latin typeface="+mn-ea"/>
              <a:ea typeface="+mn-ea"/>
              <a:cs typeface="+mn-cs"/>
            </a:rPr>
            <a:t>％の範囲内であることを目標に努めることとしている。</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また、災害への備えのため、一般会計予算規模（平均</a:t>
          </a:r>
          <a:r>
            <a:rPr kumimoji="1" lang="en-US" altLang="ja-JP" sz="1100" b="0" i="0" baseline="0">
              <a:solidFill>
                <a:schemeClr val="dk1"/>
              </a:solidFill>
              <a:effectLst/>
              <a:latin typeface="+mn-ea"/>
              <a:ea typeface="+mn-ea"/>
              <a:cs typeface="+mn-cs"/>
            </a:rPr>
            <a:t>100</a:t>
          </a:r>
          <a:r>
            <a:rPr kumimoji="1" lang="ja-JP" altLang="ja-JP" sz="1100" b="0" i="0" baseline="0">
              <a:solidFill>
                <a:schemeClr val="dk1"/>
              </a:solidFill>
              <a:effectLst/>
              <a:latin typeface="+mn-ea"/>
              <a:ea typeface="+mn-ea"/>
              <a:cs typeface="+mn-cs"/>
            </a:rPr>
            <a:t>億円）の</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割程度を目途に確保できるよう努めていきたい。</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（増減理由）</a:t>
          </a:r>
          <a:endParaRPr lang="ja-JP" altLang="ja-JP" sz="1400">
            <a:effectLst/>
            <a:latin typeface="+mn-ea"/>
            <a:ea typeface="+mn-ea"/>
          </a:endParaRPr>
        </a:p>
        <a:p>
          <a:r>
            <a:rPr kumimoji="1" lang="ja-JP" altLang="ja-JP" sz="1100" b="0" i="0" baseline="0">
              <a:solidFill>
                <a:schemeClr val="dk1"/>
              </a:solidFill>
              <a:effectLst/>
              <a:latin typeface="+mn-ea"/>
              <a:ea typeface="+mn-ea"/>
              <a:cs typeface="+mn-cs"/>
            </a:rPr>
            <a:t>　基金利息を積み立てたことによる増</a:t>
          </a:r>
          <a:endParaRPr kumimoji="1" lang="en-US" altLang="ja-JP" sz="1100" b="0" i="0" baseline="0">
            <a:solidFill>
              <a:schemeClr val="dk1"/>
            </a:solidFill>
            <a:effectLst/>
            <a:latin typeface="+mn-ea"/>
            <a:ea typeface="+mn-ea"/>
            <a:cs typeface="+mn-cs"/>
          </a:endParaRPr>
        </a:p>
        <a:p>
          <a:endParaRPr lang="ja-JP" altLang="ja-JP" sz="14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平成</a:t>
          </a:r>
          <a:r>
            <a:rPr kumimoji="1" lang="en-US" altLang="ja-JP" sz="1100" b="0" i="0" baseline="0">
              <a:solidFill>
                <a:schemeClr val="dk1"/>
              </a:solidFill>
              <a:effectLst/>
              <a:latin typeface="+mn-ea"/>
              <a:ea typeface="+mn-ea"/>
              <a:cs typeface="+mn-cs"/>
            </a:rPr>
            <a:t>27</a:t>
          </a:r>
          <a:r>
            <a:rPr kumimoji="1" lang="ja-JP" altLang="ja-JP" sz="1100" b="0" i="0" baseline="0">
              <a:solidFill>
                <a:schemeClr val="dk1"/>
              </a:solidFill>
              <a:effectLst/>
              <a:latin typeface="+mn-ea"/>
              <a:ea typeface="+mn-ea"/>
              <a:cs typeface="+mn-cs"/>
            </a:rPr>
            <a:t>年度に地方債償還のピークを迎えたが、令和</a:t>
          </a:r>
          <a:r>
            <a:rPr kumimoji="1" lang="en-US" altLang="ja-JP" sz="1100" b="0" i="0" baseline="0">
              <a:solidFill>
                <a:schemeClr val="dk1"/>
              </a:solidFill>
              <a:effectLst/>
              <a:latin typeface="+mn-ea"/>
              <a:ea typeface="+mn-ea"/>
              <a:cs typeface="+mn-cs"/>
            </a:rPr>
            <a:t>3</a:t>
          </a:r>
          <a:r>
            <a:rPr kumimoji="1" lang="ja-JP" altLang="ja-JP" sz="1100" b="0" i="0" baseline="0">
              <a:solidFill>
                <a:schemeClr val="dk1"/>
              </a:solidFill>
              <a:effectLst/>
              <a:latin typeface="+mn-ea"/>
              <a:ea typeface="+mn-ea"/>
              <a:cs typeface="+mn-cs"/>
            </a:rPr>
            <a:t>年度に再びピークを迎え、その後、減少傾向が見込まれている。地方債償還残高についても、類似団体と比較すると多いが、近年、地方債発行額を抑制していることから減少傾向にある。</a:t>
          </a:r>
          <a:endParaRPr lang="ja-JP" altLang="ja-JP" sz="14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地方債の償還計画を踏まえながら、可能な限り減債基金への積立てを実施していきたい。</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8075D84-4FCE-421C-BB9B-D080607FD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898528-3B96-4008-9CE6-706A640BB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096C153-9F3B-4A6B-AEE2-0F8B42A372F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CE94315-CB56-44AE-8ACA-2659BE8AAED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0504584-8A14-4D6B-B131-9B090C347E6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DAC7ED3-226E-45B5-81DC-5180A6469F1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A71A140-4C75-4D47-803B-816E3BA5D64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D0F7CDE-FCE4-4336-9B42-B2C53039CB0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70FC269-B8BF-4239-A12A-9717DEAB598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DDB2A37-5F87-442F-ADED-06C498B8EA8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46D6D9D-5529-4123-A887-FAC449678E2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26DEAC8-5155-4134-AB2E-F822AF083B5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14,431
14,340
178.49
13,628,780
12,913,757
553,877
6,294,510
10,354,448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19C4480-8FF1-4D11-AD30-0E5DE8FA4C4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A5FA37-BB84-4FB6-B6D0-CE4B7E41A40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1385015-1816-4225-BEB2-E8A0886C360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96BE01D-A437-4056-B87C-4D96BA16CFB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679BCDC-1082-4A56-B186-35D52828738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D2FD2E3-1A2D-462C-9FA1-F01AC1EF75C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7F6B010-EA0C-417D-A87C-37C4B1B75A3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CB7E43-3C21-4B80-B231-4B22B9D81C8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D84B8D6-0805-466F-A92A-35185DDDB87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7C40F40-5886-4A64-A431-8F24A233986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543B45A-ABF0-4C86-8A7A-4B7F0F7CA0B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657B7E8-F815-4E16-9391-195C2A9F50AF}"/>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05EA6F4-0C84-4257-9237-4AF3F2072A5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848DE9-1BC0-42D7-8500-A34F19BBB66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3E650D1-A778-47C6-A2CC-76D7DE68101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60E389D-01C0-409A-B97D-B98D2FB7C23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68BA374-5622-4AB3-BB9F-55CC2636FC7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F3F12A2-0AE8-4F5D-A015-190C5189578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C226CFE-B139-46C3-819A-49A5E0579BD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4B3D034-A9E2-477D-A11A-20266F2689D9}"/>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08BFEE1-039A-4360-87B5-4E2641E8DBB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E816030-8507-43EF-A453-754D4D861AA4}"/>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9CE7911-74FA-41BC-9F59-DF712393EF7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E8358D9-BDFA-4910-BA48-FD830B7EF5E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9718AE3-D0D0-44DD-8E01-DE971B598D5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6850F8E-7C77-4FF7-8A7C-EF1D4DB7B4E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EB981BE-16F6-4115-AD87-35373D8439D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7AB0D5B-8148-486B-AA6C-AAE62D4A494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8987D9B-B604-4E5F-A699-0DC7C3057AD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A3AF3AC-550E-47FF-B1B7-7DE83CCC628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F6B3F08-F466-4FB0-A83E-5165DCE03D2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A457B34-2BD4-4FCA-AA5C-3E909CC033D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0B9C112-CFE3-4FAB-9492-99ED9C07E47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2515DDE-D462-46D3-9EF5-DBBB29D800D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77FE11C-77D8-4C92-AC3D-CFD52C90337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類似団体内平均値と比べると減価償却率が低いが、施設単体で見ると老朽化が進み修繕や除却が必要な施設が多くある。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それぞれの公共施設等について、公共施設等総合管理計画、個別施設計画に基づき、施設の維持管理を進めていく。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A0951DC-8DC0-476E-B281-5EB6559E8ED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2FA440E-1AC1-45E6-BAE3-5C15F7F00CA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2523509-FDD6-468B-B8DE-52B216BD239C}"/>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55DBFD88-D1AF-4682-BADA-916D7C9E9FE9}"/>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B166F40D-5264-4FF3-AED5-92715AEC2B8A}"/>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2EC8868-8063-4470-92C8-1825CA484ED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6100B480-1208-4185-BF60-B47C3B225F88}"/>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DA6C734F-5E0B-4BFC-A21F-E36E82E57DF7}"/>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FE7DB811-1049-4E3E-AFDB-15D472363668}"/>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A1B7B923-D536-41E3-B138-A63511EACF8A}"/>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ECAC2EE7-69AE-4A9E-AFD1-C7C4BFC2E665}"/>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33562C9D-E680-4337-92C4-648A7579B6F8}"/>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B1BAA604-9846-4F31-9C32-0DED341DB294}"/>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1289A61B-CB47-470B-9F73-F0B2ECDCF176}"/>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70E06251-1368-41E0-9CA9-2BE6C8B083C9}"/>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C8D0C9A-8E96-49D7-9B08-1DF7FF518819}"/>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F4D4348F-6338-4BF0-8A90-7B14DC83BDC6}"/>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5A63FFC-185F-450E-ABCD-7FEE8BFD2DC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1F9BBFF9-6C81-4AAD-AEF4-32960A94C42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EBB1C02-6580-4010-B83D-318726FD7DB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267D6EC4-DC0E-4C86-A91A-4473D1483FBD}"/>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833716EA-65D2-45FB-A126-61DD0DA3132B}"/>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FC87E057-B182-4352-8356-786CCC2F97DE}"/>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1D77DCA5-12D0-4C0F-80FF-A530E3C879FE}"/>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4A26FA76-F88F-4895-960E-29C9799F6283}"/>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a:extLst>
            <a:ext uri="{FF2B5EF4-FFF2-40B4-BE49-F238E27FC236}">
              <a16:creationId xmlns:a16="http://schemas.microsoft.com/office/drawing/2014/main" id="{552AB2CB-51AE-4D27-8094-3AC62CDBF13E}"/>
            </a:ext>
          </a:extLst>
        </xdr:cNvPr>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DE2E63DC-F859-4E53-9372-623BF0009F18}"/>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a:extLst>
            <a:ext uri="{FF2B5EF4-FFF2-40B4-BE49-F238E27FC236}">
              <a16:creationId xmlns:a16="http://schemas.microsoft.com/office/drawing/2014/main" id="{1C377618-5D9D-41F9-9026-5B37579AA1C5}"/>
            </a:ext>
          </a:extLst>
        </xdr:cNvPr>
        <xdr:cNvSpPr/>
      </xdr:nvSpPr>
      <xdr:spPr>
        <a:xfrm>
          <a:off x="4000500" y="521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6E91C892-4B0A-41AB-808B-B7D861BD2CC6}"/>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a:extLst>
            <a:ext uri="{FF2B5EF4-FFF2-40B4-BE49-F238E27FC236}">
              <a16:creationId xmlns:a16="http://schemas.microsoft.com/office/drawing/2014/main" id="{1F8710AE-F141-42F5-AA45-BA571A0FBF69}"/>
            </a:ext>
          </a:extLst>
        </xdr:cNvPr>
        <xdr:cNvSpPr/>
      </xdr:nvSpPr>
      <xdr:spPr>
        <a:xfrm>
          <a:off x="2476500" y="52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a:extLst>
            <a:ext uri="{FF2B5EF4-FFF2-40B4-BE49-F238E27FC236}">
              <a16:creationId xmlns:a16="http://schemas.microsoft.com/office/drawing/2014/main" id="{1B6C42F1-1462-4BAB-9C85-80527C5052F7}"/>
            </a:ext>
          </a:extLst>
        </xdr:cNvPr>
        <xdr:cNvSpPr/>
      </xdr:nvSpPr>
      <xdr:spPr>
        <a:xfrm>
          <a:off x="1714500" y="51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5CF84C0-B095-4C48-9C35-CA330BF0EF0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11352C5-5F6D-480D-BE96-7A2810B9C0C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5B702F1-492A-4E80-AE53-4B46B9CDC48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6FDCF6A-E410-4C6C-8E51-9E41E2DE784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FE79346-057D-43E9-AB95-6E00D7C2666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5" name="楕円 84">
          <a:extLst>
            <a:ext uri="{FF2B5EF4-FFF2-40B4-BE49-F238E27FC236}">
              <a16:creationId xmlns:a16="http://schemas.microsoft.com/office/drawing/2014/main" id="{625963AB-4077-43AF-A21B-70539F9E379C}"/>
            </a:ext>
          </a:extLst>
        </xdr:cNvPr>
        <xdr:cNvSpPr/>
      </xdr:nvSpPr>
      <xdr:spPr>
        <a:xfrm>
          <a:off x="4711700" y="52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116540</xdr:rowOff>
    </xdr:from>
    <xdr:ext cx="405111" cy="259045"/>
    <xdr:sp macro="" textlink="">
      <xdr:nvSpPr>
        <xdr:cNvPr id="86" name="有形固定資産減価償却率該当値テキスト">
          <a:extLst>
            <a:ext uri="{FF2B5EF4-FFF2-40B4-BE49-F238E27FC236}">
              <a16:creationId xmlns:a16="http://schemas.microsoft.com/office/drawing/2014/main" id="{68442B8B-872B-4D0E-8D60-54D2491FA316}"/>
            </a:ext>
          </a:extLst>
        </xdr:cNvPr>
        <xdr:cNvSpPr txBox="1"/>
      </xdr:nvSpPr>
      <xdr:spPr>
        <a:xfrm>
          <a:off x="4813300" y="5088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87" name="楕円 86">
          <a:extLst>
            <a:ext uri="{FF2B5EF4-FFF2-40B4-BE49-F238E27FC236}">
              <a16:creationId xmlns:a16="http://schemas.microsoft.com/office/drawing/2014/main" id="{21E2DF01-F83B-4513-AF4F-CDB8E3615793}"/>
            </a:ext>
          </a:extLst>
        </xdr:cNvPr>
        <xdr:cNvSpPr/>
      </xdr:nvSpPr>
      <xdr:spPr>
        <a:xfrm>
          <a:off x="4000500" y="52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30</xdr:row>
      <xdr:rowOff>144463</xdr:rowOff>
    </xdr:to>
    <xdr:cxnSp macro="">
      <xdr:nvCxnSpPr>
        <xdr:cNvPr id="88" name="直線コネクタ 87">
          <a:extLst>
            <a:ext uri="{FF2B5EF4-FFF2-40B4-BE49-F238E27FC236}">
              <a16:creationId xmlns:a16="http://schemas.microsoft.com/office/drawing/2014/main" id="{61DC7A1A-4FD2-4025-A644-BE8F5FBA27B7}"/>
            </a:ext>
          </a:extLst>
        </xdr:cNvPr>
        <xdr:cNvCxnSpPr/>
      </xdr:nvCxnSpPr>
      <xdr:spPr>
        <a:xfrm>
          <a:off x="4051300" y="5266372"/>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26194</xdr:rowOff>
    </xdr:from>
    <xdr:to>
      <xdr:col>15</xdr:col>
      <xdr:colOff>187325</xdr:colOff>
      <xdr:row>30</xdr:row>
      <xdr:rowOff>127794</xdr:rowOff>
    </xdr:to>
    <xdr:sp macro="" textlink="">
      <xdr:nvSpPr>
        <xdr:cNvPr id="89" name="楕円 88">
          <a:extLst>
            <a:ext uri="{FF2B5EF4-FFF2-40B4-BE49-F238E27FC236}">
              <a16:creationId xmlns:a16="http://schemas.microsoft.com/office/drawing/2014/main" id="{CCD4BDC5-5B5E-48CD-8D6F-DCDFAFC2D3F9}"/>
            </a:ext>
          </a:extLst>
        </xdr:cNvPr>
        <xdr:cNvSpPr/>
      </xdr:nvSpPr>
      <xdr:spPr>
        <a:xfrm>
          <a:off x="3238500" y="51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76994</xdr:rowOff>
    </xdr:from>
    <xdr:to>
      <xdr:col>19</xdr:col>
      <xdr:colOff>136525</xdr:colOff>
      <xdr:row>30</xdr:row>
      <xdr:rowOff>122872</xdr:rowOff>
    </xdr:to>
    <xdr:cxnSp macro="">
      <xdr:nvCxnSpPr>
        <xdr:cNvPr id="90" name="直線コネクタ 89">
          <a:extLst>
            <a:ext uri="{FF2B5EF4-FFF2-40B4-BE49-F238E27FC236}">
              <a16:creationId xmlns:a16="http://schemas.microsoft.com/office/drawing/2014/main" id="{E30C236E-17BC-427E-8DEF-CF78FF3C9F1D}"/>
            </a:ext>
          </a:extLst>
        </xdr:cNvPr>
        <xdr:cNvCxnSpPr/>
      </xdr:nvCxnSpPr>
      <xdr:spPr>
        <a:xfrm>
          <a:off x="3289300" y="5220494"/>
          <a:ext cx="762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36989</xdr:rowOff>
    </xdr:from>
    <xdr:to>
      <xdr:col>11</xdr:col>
      <xdr:colOff>187325</xdr:colOff>
      <xdr:row>30</xdr:row>
      <xdr:rowOff>138589</xdr:rowOff>
    </xdr:to>
    <xdr:sp macro="" textlink="">
      <xdr:nvSpPr>
        <xdr:cNvPr id="91" name="楕円 90">
          <a:extLst>
            <a:ext uri="{FF2B5EF4-FFF2-40B4-BE49-F238E27FC236}">
              <a16:creationId xmlns:a16="http://schemas.microsoft.com/office/drawing/2014/main" id="{AB2D1DC0-4B7D-4A50-877F-9886F718BD16}"/>
            </a:ext>
          </a:extLst>
        </xdr:cNvPr>
        <xdr:cNvSpPr/>
      </xdr:nvSpPr>
      <xdr:spPr>
        <a:xfrm>
          <a:off x="2476500" y="51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76994</xdr:rowOff>
    </xdr:from>
    <xdr:to>
      <xdr:col>15</xdr:col>
      <xdr:colOff>136525</xdr:colOff>
      <xdr:row>30</xdr:row>
      <xdr:rowOff>87789</xdr:rowOff>
    </xdr:to>
    <xdr:cxnSp macro="">
      <xdr:nvCxnSpPr>
        <xdr:cNvPr id="92" name="直線コネクタ 91">
          <a:extLst>
            <a:ext uri="{FF2B5EF4-FFF2-40B4-BE49-F238E27FC236}">
              <a16:creationId xmlns:a16="http://schemas.microsoft.com/office/drawing/2014/main" id="{9DA78D5D-FEDF-4D80-901B-515B091D039C}"/>
            </a:ext>
          </a:extLst>
        </xdr:cNvPr>
        <xdr:cNvCxnSpPr/>
      </xdr:nvCxnSpPr>
      <xdr:spPr>
        <a:xfrm flipV="1">
          <a:off x="2527300" y="522049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124778</xdr:rowOff>
    </xdr:from>
    <xdr:to>
      <xdr:col>7</xdr:col>
      <xdr:colOff>187325</xdr:colOff>
      <xdr:row>30</xdr:row>
      <xdr:rowOff>54928</xdr:rowOff>
    </xdr:to>
    <xdr:sp macro="" textlink="">
      <xdr:nvSpPr>
        <xdr:cNvPr id="93" name="楕円 92">
          <a:extLst>
            <a:ext uri="{FF2B5EF4-FFF2-40B4-BE49-F238E27FC236}">
              <a16:creationId xmlns:a16="http://schemas.microsoft.com/office/drawing/2014/main" id="{4C7E172C-B469-4D12-A500-031CD8F94BBC}"/>
            </a:ext>
          </a:extLst>
        </xdr:cNvPr>
        <xdr:cNvSpPr/>
      </xdr:nvSpPr>
      <xdr:spPr>
        <a:xfrm>
          <a:off x="1714500" y="50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4128</xdr:rowOff>
    </xdr:from>
    <xdr:to>
      <xdr:col>11</xdr:col>
      <xdr:colOff>136525</xdr:colOff>
      <xdr:row>30</xdr:row>
      <xdr:rowOff>87789</xdr:rowOff>
    </xdr:to>
    <xdr:cxnSp macro="">
      <xdr:nvCxnSpPr>
        <xdr:cNvPr id="94" name="直線コネクタ 93">
          <a:extLst>
            <a:ext uri="{FF2B5EF4-FFF2-40B4-BE49-F238E27FC236}">
              <a16:creationId xmlns:a16="http://schemas.microsoft.com/office/drawing/2014/main" id="{A09C5D7F-2033-4DA4-9A28-48A1039EFC87}"/>
            </a:ext>
          </a:extLst>
        </xdr:cNvPr>
        <xdr:cNvCxnSpPr/>
      </xdr:nvCxnSpPr>
      <xdr:spPr>
        <a:xfrm>
          <a:off x="1765300" y="5147628"/>
          <a:ext cx="762000" cy="8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95" name="n_1aveValue有形固定資産減価償却率">
          <a:extLst>
            <a:ext uri="{FF2B5EF4-FFF2-40B4-BE49-F238E27FC236}">
              <a16:creationId xmlns:a16="http://schemas.microsoft.com/office/drawing/2014/main" id="{B3DD68A1-D9E3-4238-9C44-222553596D94}"/>
            </a:ext>
          </a:extLst>
        </xdr:cNvPr>
        <xdr:cNvSpPr txBox="1"/>
      </xdr:nvSpPr>
      <xdr:spPr>
        <a:xfrm>
          <a:off x="3836044" y="5310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aveValue有形固定資産減価償却率">
          <a:extLst>
            <a:ext uri="{FF2B5EF4-FFF2-40B4-BE49-F238E27FC236}">
              <a16:creationId xmlns:a16="http://schemas.microsoft.com/office/drawing/2014/main" id="{88DB3371-F16D-4579-AB52-D63C899A58BD}"/>
            </a:ext>
          </a:extLst>
        </xdr:cNvPr>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97" name="n_3aveValue有形固定資産減価償却率">
          <a:extLst>
            <a:ext uri="{FF2B5EF4-FFF2-40B4-BE49-F238E27FC236}">
              <a16:creationId xmlns:a16="http://schemas.microsoft.com/office/drawing/2014/main" id="{D9CF4F01-7A0B-4C11-9851-8B9E93290BCD}"/>
            </a:ext>
          </a:extLst>
        </xdr:cNvPr>
        <xdr:cNvSpPr txBox="1"/>
      </xdr:nvSpPr>
      <xdr:spPr>
        <a:xfrm>
          <a:off x="2324744" y="529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98" name="n_4aveValue有形固定資産減価償却率">
          <a:extLst>
            <a:ext uri="{FF2B5EF4-FFF2-40B4-BE49-F238E27FC236}">
              <a16:creationId xmlns:a16="http://schemas.microsoft.com/office/drawing/2014/main" id="{78B49813-BB46-4FA8-8B6B-1A3C929D8862}"/>
            </a:ext>
          </a:extLst>
        </xdr:cNvPr>
        <xdr:cNvSpPr txBox="1"/>
      </xdr:nvSpPr>
      <xdr:spPr>
        <a:xfrm>
          <a:off x="1562744" y="522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99" name="n_1mainValue有形固定資産減価償却率">
          <a:extLst>
            <a:ext uri="{FF2B5EF4-FFF2-40B4-BE49-F238E27FC236}">
              <a16:creationId xmlns:a16="http://schemas.microsoft.com/office/drawing/2014/main" id="{D4E961A7-DD37-431B-AACC-5170A3556676}"/>
            </a:ext>
          </a:extLst>
        </xdr:cNvPr>
        <xdr:cNvSpPr txBox="1"/>
      </xdr:nvSpPr>
      <xdr:spPr>
        <a:xfrm>
          <a:off x="3836044" y="499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144321</xdr:rowOff>
    </xdr:from>
    <xdr:ext cx="405111" cy="259045"/>
    <xdr:sp macro="" textlink="">
      <xdr:nvSpPr>
        <xdr:cNvPr id="100" name="n_2mainValue有形固定資産減価償却率">
          <a:extLst>
            <a:ext uri="{FF2B5EF4-FFF2-40B4-BE49-F238E27FC236}">
              <a16:creationId xmlns:a16="http://schemas.microsoft.com/office/drawing/2014/main" id="{39C26B59-90AB-450C-924E-06A2ECC2D1A0}"/>
            </a:ext>
          </a:extLst>
        </xdr:cNvPr>
        <xdr:cNvSpPr txBox="1"/>
      </xdr:nvSpPr>
      <xdr:spPr>
        <a:xfrm>
          <a:off x="3086744" y="494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155116</xdr:rowOff>
    </xdr:from>
    <xdr:ext cx="405111" cy="259045"/>
    <xdr:sp macro="" textlink="">
      <xdr:nvSpPr>
        <xdr:cNvPr id="101" name="n_3mainValue有形固定資産減価償却率">
          <a:extLst>
            <a:ext uri="{FF2B5EF4-FFF2-40B4-BE49-F238E27FC236}">
              <a16:creationId xmlns:a16="http://schemas.microsoft.com/office/drawing/2014/main" id="{BE62A500-5B17-4B9D-89E8-1D98204E95BD}"/>
            </a:ext>
          </a:extLst>
        </xdr:cNvPr>
        <xdr:cNvSpPr txBox="1"/>
      </xdr:nvSpPr>
      <xdr:spPr>
        <a:xfrm>
          <a:off x="2324744" y="49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71455</xdr:rowOff>
    </xdr:from>
    <xdr:ext cx="405111" cy="259045"/>
    <xdr:sp macro="" textlink="">
      <xdr:nvSpPr>
        <xdr:cNvPr id="102" name="n_4mainValue有形固定資産減価償却率">
          <a:extLst>
            <a:ext uri="{FF2B5EF4-FFF2-40B4-BE49-F238E27FC236}">
              <a16:creationId xmlns:a16="http://schemas.microsoft.com/office/drawing/2014/main" id="{EB5CDA75-8704-4EE3-BF2F-7B1BA4ECF96D}"/>
            </a:ext>
          </a:extLst>
        </xdr:cNvPr>
        <xdr:cNvSpPr txBox="1"/>
      </xdr:nvSpPr>
      <xdr:spPr>
        <a:xfrm>
          <a:off x="1562744" y="48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54A19B88-810E-45D6-8CEA-B1BFC370902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68375763-E13F-4FAC-8E41-71D633A979F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EF21A25-8226-4ABF-8219-D8B601DD59C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3366BA78-1EA4-4FE3-827A-306DB76D3AF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BD6D0003-464A-4104-81C3-BF7E12117B6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ADDBAFD-03AD-464E-A0CA-BB540CB0AE4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36B12E83-5E11-4622-B98B-97ABDCF7C39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BFD0E9E3-4485-464C-B127-FAE1F4A423E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4ADD3498-31BA-462A-A3FC-1E9A729E0CD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FD28A59-5641-4FF1-A713-4C214B9236A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F47CB5AB-CA5A-4768-A6B3-DC55C11DBAA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450D6B7E-24C5-465D-8753-BF58BD73175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F5B5C5A-1415-4E28-A6F4-ABFF61C6A4D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地方債の新規発行額の抑制による地方債残高の減少に伴い、将来負担額は減少傾向にある。地方債残高の減少により債務償還比率も減少し、令和元年度までは類似団体平均より高い水準だったが令和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年度では低い水準となった。一方で関係する一部事務組合が多いことから、類似団体と比べて補助費が高い水準で推移している。一部事務組合の在り方を検証し、補助費の削減に努めていく。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F6C0B3C7-A614-4D12-84D5-A82E784F3A11}"/>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8A9B3C9B-1534-4F4D-9E96-F657D3E7ED8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F06ABB6-9270-4C21-B4F8-C2632966219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ECA2E5F7-681C-4D59-B112-576E21DD461F}"/>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9AF7519C-635E-42AB-82F1-044519C1ECD4}"/>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5103BD91-A87E-4462-A5EB-B8836EC51604}"/>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4BAC9F11-8EF0-410E-8B2C-D521F77E6516}"/>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75F9D4D2-6154-473B-88F7-2857D0E30786}"/>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B31385E9-1938-431B-9BA5-8193E31B2367}"/>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837C7A15-12C2-4881-B616-4EA9099C82B1}"/>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8C3A2A79-7CCB-437B-B9B9-ADD4550F7852}"/>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4CE15D3-F150-4E01-9266-FA5F38CFE3B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BB202E7-66A5-46FA-8F04-5CEC1D02701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6464F751-5117-479E-ABC8-62E0C9E3F600}"/>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AD37E8F2-70EE-43A2-8DB2-B182B6E56A45}"/>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EEFF3591-ADC8-45FB-B2F1-89102786D706}"/>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BC2F1A94-671C-4285-B238-3E3B7681EBED}"/>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4559CECD-0117-4EB7-8B6D-15E6BCBA5CEF}"/>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a:extLst>
            <a:ext uri="{FF2B5EF4-FFF2-40B4-BE49-F238E27FC236}">
              <a16:creationId xmlns:a16="http://schemas.microsoft.com/office/drawing/2014/main" id="{C7A28E3A-1AFD-4346-ADC0-1E9EF7E0E33A}"/>
            </a:ext>
          </a:extLst>
        </xdr:cNvPr>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51BCF600-EBCB-4AB1-B3B7-0087167A44EC}"/>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a:extLst>
            <a:ext uri="{FF2B5EF4-FFF2-40B4-BE49-F238E27FC236}">
              <a16:creationId xmlns:a16="http://schemas.microsoft.com/office/drawing/2014/main" id="{9FE8CC1C-12A0-4366-8153-DECE5CDFF0FC}"/>
            </a:ext>
          </a:extLst>
        </xdr:cNvPr>
        <xdr:cNvSpPr/>
      </xdr:nvSpPr>
      <xdr:spPr>
        <a:xfrm>
          <a:off x="140335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a:extLst>
            <a:ext uri="{FF2B5EF4-FFF2-40B4-BE49-F238E27FC236}">
              <a16:creationId xmlns:a16="http://schemas.microsoft.com/office/drawing/2014/main" id="{1230369F-03DD-4473-917D-E935772A45D3}"/>
            </a:ext>
          </a:extLst>
        </xdr:cNvPr>
        <xdr:cNvSpPr/>
      </xdr:nvSpPr>
      <xdr:spPr>
        <a:xfrm>
          <a:off x="13271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a:extLst>
            <a:ext uri="{FF2B5EF4-FFF2-40B4-BE49-F238E27FC236}">
              <a16:creationId xmlns:a16="http://schemas.microsoft.com/office/drawing/2014/main" id="{2B9A76F3-227D-4F12-AFD2-AF4DBE0BAFA1}"/>
            </a:ext>
          </a:extLst>
        </xdr:cNvPr>
        <xdr:cNvSpPr/>
      </xdr:nvSpPr>
      <xdr:spPr>
        <a:xfrm>
          <a:off x="12509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a:extLst>
            <a:ext uri="{FF2B5EF4-FFF2-40B4-BE49-F238E27FC236}">
              <a16:creationId xmlns:a16="http://schemas.microsoft.com/office/drawing/2014/main" id="{1044E238-906A-418A-ACEB-16E8BECA8679}"/>
            </a:ext>
          </a:extLst>
        </xdr:cNvPr>
        <xdr:cNvSpPr/>
      </xdr:nvSpPr>
      <xdr:spPr>
        <a:xfrm>
          <a:off x="11747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49AC9C1-FD88-41C0-AF76-45DB9FBCA72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3DA94B7-26C2-469F-9A27-75DFED0C6BD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419E3E8-0A4F-4B58-A587-814416C9AA8C}"/>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59565AB-F723-4080-B25D-1A02826BF0A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D43D3F2-BE9A-4344-97B9-B4AF0958F9B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59274</xdr:rowOff>
    </xdr:from>
    <xdr:to>
      <xdr:col>76</xdr:col>
      <xdr:colOff>73025</xdr:colOff>
      <xdr:row>29</xdr:row>
      <xdr:rowOff>160874</xdr:rowOff>
    </xdr:to>
    <xdr:sp macro="" textlink="">
      <xdr:nvSpPr>
        <xdr:cNvPr id="145" name="楕円 144">
          <a:extLst>
            <a:ext uri="{FF2B5EF4-FFF2-40B4-BE49-F238E27FC236}">
              <a16:creationId xmlns:a16="http://schemas.microsoft.com/office/drawing/2014/main" id="{8EA9AD6B-8367-43B3-A3D3-07F9F4B5CBC7}"/>
            </a:ext>
          </a:extLst>
        </xdr:cNvPr>
        <xdr:cNvSpPr/>
      </xdr:nvSpPr>
      <xdr:spPr>
        <a:xfrm>
          <a:off x="14744700" y="50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82151</xdr:rowOff>
    </xdr:from>
    <xdr:ext cx="469744" cy="259045"/>
    <xdr:sp macro="" textlink="">
      <xdr:nvSpPr>
        <xdr:cNvPr id="146" name="債務償還比率該当値テキスト">
          <a:extLst>
            <a:ext uri="{FF2B5EF4-FFF2-40B4-BE49-F238E27FC236}">
              <a16:creationId xmlns:a16="http://schemas.microsoft.com/office/drawing/2014/main" id="{6968B1F3-6250-46D1-BAF7-01521BC7E078}"/>
            </a:ext>
          </a:extLst>
        </xdr:cNvPr>
        <xdr:cNvSpPr txBox="1"/>
      </xdr:nvSpPr>
      <xdr:spPr>
        <a:xfrm>
          <a:off x="14846300" y="48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146065</xdr:rowOff>
    </xdr:from>
    <xdr:to>
      <xdr:col>72</xdr:col>
      <xdr:colOff>123825</xdr:colOff>
      <xdr:row>30</xdr:row>
      <xdr:rowOff>76215</xdr:rowOff>
    </xdr:to>
    <xdr:sp macro="" textlink="">
      <xdr:nvSpPr>
        <xdr:cNvPr id="147" name="楕円 146">
          <a:extLst>
            <a:ext uri="{FF2B5EF4-FFF2-40B4-BE49-F238E27FC236}">
              <a16:creationId xmlns:a16="http://schemas.microsoft.com/office/drawing/2014/main" id="{3B717AB3-1967-4EB9-B82F-7F46A013C45C}"/>
            </a:ext>
          </a:extLst>
        </xdr:cNvPr>
        <xdr:cNvSpPr/>
      </xdr:nvSpPr>
      <xdr:spPr>
        <a:xfrm>
          <a:off x="14033500" y="51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110074</xdr:rowOff>
    </xdr:from>
    <xdr:to>
      <xdr:col>76</xdr:col>
      <xdr:colOff>22225</xdr:colOff>
      <xdr:row>30</xdr:row>
      <xdr:rowOff>25415</xdr:rowOff>
    </xdr:to>
    <xdr:cxnSp macro="">
      <xdr:nvCxnSpPr>
        <xdr:cNvPr id="148" name="直線コネクタ 147">
          <a:extLst>
            <a:ext uri="{FF2B5EF4-FFF2-40B4-BE49-F238E27FC236}">
              <a16:creationId xmlns:a16="http://schemas.microsoft.com/office/drawing/2014/main" id="{F6C6781F-7825-4FF6-9151-6123D5117FC7}"/>
            </a:ext>
          </a:extLst>
        </xdr:cNvPr>
        <xdr:cNvCxnSpPr/>
      </xdr:nvCxnSpPr>
      <xdr:spPr>
        <a:xfrm flipV="1">
          <a:off x="14084300" y="5082124"/>
          <a:ext cx="711200" cy="8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169296</xdr:rowOff>
    </xdr:from>
    <xdr:to>
      <xdr:col>68</xdr:col>
      <xdr:colOff>123825</xdr:colOff>
      <xdr:row>30</xdr:row>
      <xdr:rowOff>99446</xdr:rowOff>
    </xdr:to>
    <xdr:sp macro="" textlink="">
      <xdr:nvSpPr>
        <xdr:cNvPr id="149" name="楕円 148">
          <a:extLst>
            <a:ext uri="{FF2B5EF4-FFF2-40B4-BE49-F238E27FC236}">
              <a16:creationId xmlns:a16="http://schemas.microsoft.com/office/drawing/2014/main" id="{4305D09D-BC40-44B0-A133-B2A834CE1100}"/>
            </a:ext>
          </a:extLst>
        </xdr:cNvPr>
        <xdr:cNvSpPr/>
      </xdr:nvSpPr>
      <xdr:spPr>
        <a:xfrm>
          <a:off x="13271500" y="51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25415</xdr:rowOff>
    </xdr:from>
    <xdr:to>
      <xdr:col>72</xdr:col>
      <xdr:colOff>73025</xdr:colOff>
      <xdr:row>30</xdr:row>
      <xdr:rowOff>48646</xdr:rowOff>
    </xdr:to>
    <xdr:cxnSp macro="">
      <xdr:nvCxnSpPr>
        <xdr:cNvPr id="150" name="直線コネクタ 149">
          <a:extLst>
            <a:ext uri="{FF2B5EF4-FFF2-40B4-BE49-F238E27FC236}">
              <a16:creationId xmlns:a16="http://schemas.microsoft.com/office/drawing/2014/main" id="{1C1A54AD-B2A8-4EFF-8811-FD07D74F2292}"/>
            </a:ext>
          </a:extLst>
        </xdr:cNvPr>
        <xdr:cNvCxnSpPr/>
      </xdr:nvCxnSpPr>
      <xdr:spPr>
        <a:xfrm flipV="1">
          <a:off x="13322300" y="5168915"/>
          <a:ext cx="7620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34808</xdr:rowOff>
    </xdr:from>
    <xdr:to>
      <xdr:col>64</xdr:col>
      <xdr:colOff>123825</xdr:colOff>
      <xdr:row>30</xdr:row>
      <xdr:rowOff>136408</xdr:rowOff>
    </xdr:to>
    <xdr:sp macro="" textlink="">
      <xdr:nvSpPr>
        <xdr:cNvPr id="151" name="楕円 150">
          <a:extLst>
            <a:ext uri="{FF2B5EF4-FFF2-40B4-BE49-F238E27FC236}">
              <a16:creationId xmlns:a16="http://schemas.microsoft.com/office/drawing/2014/main" id="{F0A172E3-B59D-4911-861B-2C8F3F7F11F1}"/>
            </a:ext>
          </a:extLst>
        </xdr:cNvPr>
        <xdr:cNvSpPr/>
      </xdr:nvSpPr>
      <xdr:spPr>
        <a:xfrm>
          <a:off x="12509500" y="51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48646</xdr:rowOff>
    </xdr:from>
    <xdr:to>
      <xdr:col>68</xdr:col>
      <xdr:colOff>73025</xdr:colOff>
      <xdr:row>30</xdr:row>
      <xdr:rowOff>85608</xdr:rowOff>
    </xdr:to>
    <xdr:cxnSp macro="">
      <xdr:nvCxnSpPr>
        <xdr:cNvPr id="152" name="直線コネクタ 151">
          <a:extLst>
            <a:ext uri="{FF2B5EF4-FFF2-40B4-BE49-F238E27FC236}">
              <a16:creationId xmlns:a16="http://schemas.microsoft.com/office/drawing/2014/main" id="{A31BAFE1-DCBB-4E2D-B2DD-664561D7A04F}"/>
            </a:ext>
          </a:extLst>
        </xdr:cNvPr>
        <xdr:cNvCxnSpPr/>
      </xdr:nvCxnSpPr>
      <xdr:spPr>
        <a:xfrm flipV="1">
          <a:off x="12560300" y="5192146"/>
          <a:ext cx="762000" cy="3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127386</xdr:rowOff>
    </xdr:from>
    <xdr:to>
      <xdr:col>60</xdr:col>
      <xdr:colOff>123825</xdr:colOff>
      <xdr:row>31</xdr:row>
      <xdr:rowOff>57536</xdr:rowOff>
    </xdr:to>
    <xdr:sp macro="" textlink="">
      <xdr:nvSpPr>
        <xdr:cNvPr id="153" name="楕円 152">
          <a:extLst>
            <a:ext uri="{FF2B5EF4-FFF2-40B4-BE49-F238E27FC236}">
              <a16:creationId xmlns:a16="http://schemas.microsoft.com/office/drawing/2014/main" id="{FDEF98B2-27EF-4D14-B44D-9B71B140C0EE}"/>
            </a:ext>
          </a:extLst>
        </xdr:cNvPr>
        <xdr:cNvSpPr/>
      </xdr:nvSpPr>
      <xdr:spPr>
        <a:xfrm>
          <a:off x="11747500" y="52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85608</xdr:rowOff>
    </xdr:from>
    <xdr:to>
      <xdr:col>64</xdr:col>
      <xdr:colOff>73025</xdr:colOff>
      <xdr:row>31</xdr:row>
      <xdr:rowOff>6736</xdr:rowOff>
    </xdr:to>
    <xdr:cxnSp macro="">
      <xdr:nvCxnSpPr>
        <xdr:cNvPr id="154" name="直線コネクタ 153">
          <a:extLst>
            <a:ext uri="{FF2B5EF4-FFF2-40B4-BE49-F238E27FC236}">
              <a16:creationId xmlns:a16="http://schemas.microsoft.com/office/drawing/2014/main" id="{539F5B3F-99A7-4023-AD72-0D79E80FAE6D}"/>
            </a:ext>
          </a:extLst>
        </xdr:cNvPr>
        <xdr:cNvCxnSpPr/>
      </xdr:nvCxnSpPr>
      <xdr:spPr>
        <a:xfrm flipV="1">
          <a:off x="11798300" y="5229108"/>
          <a:ext cx="762000" cy="9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5" name="n_1aveValue債務償還比率">
          <a:extLst>
            <a:ext uri="{FF2B5EF4-FFF2-40B4-BE49-F238E27FC236}">
              <a16:creationId xmlns:a16="http://schemas.microsoft.com/office/drawing/2014/main" id="{76BC1836-E090-4105-B86B-C4B2540420E4}"/>
            </a:ext>
          </a:extLst>
        </xdr:cNvPr>
        <xdr:cNvSpPr txBox="1"/>
      </xdr:nvSpPr>
      <xdr:spPr>
        <a:xfrm>
          <a:off x="13836727" y="484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6" name="n_2aveValue債務償還比率">
          <a:extLst>
            <a:ext uri="{FF2B5EF4-FFF2-40B4-BE49-F238E27FC236}">
              <a16:creationId xmlns:a16="http://schemas.microsoft.com/office/drawing/2014/main" id="{CF9B9C63-219F-44D0-AA82-2B78508CF38F}"/>
            </a:ext>
          </a:extLst>
        </xdr:cNvPr>
        <xdr:cNvSpPr txBox="1"/>
      </xdr:nvSpPr>
      <xdr:spPr>
        <a:xfrm>
          <a:off x="130874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7" name="n_3aveValue債務償還比率">
          <a:extLst>
            <a:ext uri="{FF2B5EF4-FFF2-40B4-BE49-F238E27FC236}">
              <a16:creationId xmlns:a16="http://schemas.microsoft.com/office/drawing/2014/main" id="{922F294C-528A-43E0-B4F4-F5EC8BF4FFEC}"/>
            </a:ext>
          </a:extLst>
        </xdr:cNvPr>
        <xdr:cNvSpPr txBox="1"/>
      </xdr:nvSpPr>
      <xdr:spPr>
        <a:xfrm>
          <a:off x="12325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8" name="n_4aveValue債務償還比率">
          <a:extLst>
            <a:ext uri="{FF2B5EF4-FFF2-40B4-BE49-F238E27FC236}">
              <a16:creationId xmlns:a16="http://schemas.microsoft.com/office/drawing/2014/main" id="{370C2AAA-8BD5-4072-BD1D-5CCF00BC1F71}"/>
            </a:ext>
          </a:extLst>
        </xdr:cNvPr>
        <xdr:cNvSpPr txBox="1"/>
      </xdr:nvSpPr>
      <xdr:spPr>
        <a:xfrm>
          <a:off x="11563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67342</xdr:rowOff>
    </xdr:from>
    <xdr:ext cx="469744" cy="259045"/>
    <xdr:sp macro="" textlink="">
      <xdr:nvSpPr>
        <xdr:cNvPr id="159" name="n_1mainValue債務償還比率">
          <a:extLst>
            <a:ext uri="{FF2B5EF4-FFF2-40B4-BE49-F238E27FC236}">
              <a16:creationId xmlns:a16="http://schemas.microsoft.com/office/drawing/2014/main" id="{C09AF961-9D17-421A-B5F0-835A214DA245}"/>
            </a:ext>
          </a:extLst>
        </xdr:cNvPr>
        <xdr:cNvSpPr txBox="1"/>
      </xdr:nvSpPr>
      <xdr:spPr>
        <a:xfrm>
          <a:off x="13836727" y="52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90573</xdr:rowOff>
    </xdr:from>
    <xdr:ext cx="469744" cy="259045"/>
    <xdr:sp macro="" textlink="">
      <xdr:nvSpPr>
        <xdr:cNvPr id="160" name="n_2mainValue債務償還比率">
          <a:extLst>
            <a:ext uri="{FF2B5EF4-FFF2-40B4-BE49-F238E27FC236}">
              <a16:creationId xmlns:a16="http://schemas.microsoft.com/office/drawing/2014/main" id="{6BA67724-D6BF-4F1E-9C62-35E5F5F50527}"/>
            </a:ext>
          </a:extLst>
        </xdr:cNvPr>
        <xdr:cNvSpPr txBox="1"/>
      </xdr:nvSpPr>
      <xdr:spPr>
        <a:xfrm>
          <a:off x="13087427" y="523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127535</xdr:rowOff>
    </xdr:from>
    <xdr:ext cx="469744" cy="259045"/>
    <xdr:sp macro="" textlink="">
      <xdr:nvSpPr>
        <xdr:cNvPr id="161" name="n_3mainValue債務償還比率">
          <a:extLst>
            <a:ext uri="{FF2B5EF4-FFF2-40B4-BE49-F238E27FC236}">
              <a16:creationId xmlns:a16="http://schemas.microsoft.com/office/drawing/2014/main" id="{43784441-5A58-4899-8A5F-6866EE5ECB1B}"/>
            </a:ext>
          </a:extLst>
        </xdr:cNvPr>
        <xdr:cNvSpPr txBox="1"/>
      </xdr:nvSpPr>
      <xdr:spPr>
        <a:xfrm>
          <a:off x="12325427" y="52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48663</xdr:rowOff>
    </xdr:from>
    <xdr:ext cx="469744" cy="259045"/>
    <xdr:sp macro="" textlink="">
      <xdr:nvSpPr>
        <xdr:cNvPr id="162" name="n_4mainValue債務償還比率">
          <a:extLst>
            <a:ext uri="{FF2B5EF4-FFF2-40B4-BE49-F238E27FC236}">
              <a16:creationId xmlns:a16="http://schemas.microsoft.com/office/drawing/2014/main" id="{81DDF437-4A19-4896-B9C2-5462F928587E}"/>
            </a:ext>
          </a:extLst>
        </xdr:cNvPr>
        <xdr:cNvSpPr txBox="1"/>
      </xdr:nvSpPr>
      <xdr:spPr>
        <a:xfrm>
          <a:off x="11563427" y="53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CEFE4EE-D0F8-4E44-AAF5-09F3B73B511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D9331CC-2C90-444C-A21D-F000357FE6E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71D56A3-C08A-41CA-B7D2-E3E78C3EE18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2A6D313-C2EE-4340-BBA0-FF1162F446A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02ADA98-D159-4B87-A848-2C32C1D9468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BE29881-59E0-4162-8D81-C8A5395539D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0945D4-B68E-40E5-AA31-DD2A09F739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DDF0ED-4EC4-4A87-A844-556C6A77BB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A4027C-AC7C-46FF-8872-635673BFF4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C17AE6-FEDB-4542-AABB-F2DD14BC0A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4C181E-73AE-4AE6-9585-A90A7F7423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EE818B-9D52-4789-94C8-A886E87B4E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B1D8DD-7501-4243-A6A0-6AF4805A2F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3AA4FD-130A-4DCA-8EB2-7AFAC2DB9D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8FB0B0-6F92-4601-9500-EE04D80802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5E36C2-255E-4212-932B-F72220B71B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14,431
14,340
178.49
13,628,780
12,913,757
553,877
6,294,510
10,354,448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16D865-C514-4B0B-B4B9-2744992FC7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05D0A2-4A45-4AA2-BC58-E080C81F21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A3BC2A-ADEA-42CE-BAD2-D055AF8D1C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3C2BDC-2C88-4ABD-8431-BF7CD1C2C6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5170D0-8D65-4BB1-8CC8-BC021FAC61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007EE47-9B2E-4560-AAE9-0A5E09E094D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C32390-0BB2-44A2-B87A-6E8D44CBD2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540833-7DFC-4D91-8403-6CE221B8A4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474758-BE42-4329-9FA1-390ED9313E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6EB432-8CD8-4718-B0FC-0DA06A86B9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FFCFA0-92C9-4624-9EDF-14F6DF2B33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7E5461-4632-47E5-A54D-ECB3E8595B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04B2A3-7606-48E3-BFDE-7740C737E5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A53682-05C3-4A49-BF4A-58A12B8AC3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B4B01B-A244-4E65-929F-C1B5BEEB47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9618CD-3AE0-4475-BE9C-C2A5BCA68A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358D72-A130-41CF-B2E5-E00F05B53B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AAE7A4-0203-4642-80AB-1F76077D23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70C369-05EF-47B0-A88C-D3270C5999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5AD344-E662-43CB-8217-3D545BCF679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CACDCC4-8FEF-42D3-A755-2AEE28DC91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08E0809-3EC9-4E21-B148-0378E6ECB5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F57D3D-517D-4574-91A2-3675E21C5A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BBC135-89AD-4972-BE25-77F436E655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6A1DE3-6BDC-494A-BDB7-5432FC4124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0B47F2-4157-403A-B82F-3FD76E2F3E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51F3F89-6C1C-4346-80EB-2841772685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28B1C9-93A2-45A9-8F08-3998D67826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A9D9A0-BC5E-44A3-8F2D-BFD5E9520D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598AEA-A8CD-4F72-A4C7-C12180BC89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F5436D-514F-40BC-9BDC-C8DF281015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48C506-E7E9-4195-9A9B-C8F8A8A135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C8EE136-E45A-42C9-90DE-C4E7B88FEF6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0A930F2-D36D-4DAB-A811-53112A0E852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FF29AAF-4E44-4215-9D0A-5F7C4293C98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9252F81-C8F8-4C8F-BEA7-78EC17DBDAC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2A9E2EA-A1A5-491E-9D61-95748B79015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7311D08-03E3-4154-840B-0712834C941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C0D7B9D-7475-4EDA-A74C-B2B7BB14CF3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5BD1B20-5796-40FF-B0B4-2D8EE9F36A1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AA45ABE-70DE-4C1A-932C-73D22D1FCB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100054A-7A31-449F-A792-DD392EE4217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D773B43-FD40-42B5-ABE3-2C99AAF969F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F980212-DAEA-46CE-9F6A-03F1D9838844}"/>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F1381EAB-8795-4DEA-94F5-49C2373561EE}"/>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6260190D-3EB2-4DAD-9D6A-2CDEE2F2895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78FD71-2834-4920-AF35-92410426B0A8}"/>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CB7E2E3D-151C-4FB3-8FC6-55FF0442EF1C}"/>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2B061589-05CD-4A25-B3C7-1FE443C01496}"/>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AAB6C6F7-96EB-427D-8967-9C3C01565B39}"/>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72A0E67E-A4D6-4A8B-8854-174F5963731C}"/>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3129EDE3-256B-428B-BF93-4075CFD8FEDC}"/>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B6278DDC-103B-4ED1-969C-0DB1E5064561}"/>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7995560C-187B-40E0-B285-B7C00457A21E}"/>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721E727-AC77-43EC-9311-0492F8334E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1C8259A-8650-4087-B1D8-54DB36E51A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0866E69-6502-4F04-B10D-2AA45891D0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FAB9B7-FA51-4FDE-BA97-88C938906B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72AF1F-F473-4EA6-B7F9-C2B0FD1BA7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1" name="楕円 70">
          <a:extLst>
            <a:ext uri="{FF2B5EF4-FFF2-40B4-BE49-F238E27FC236}">
              <a16:creationId xmlns:a16="http://schemas.microsoft.com/office/drawing/2014/main" id="{1BB269CF-07C9-41E0-B09D-65899510BB87}"/>
            </a:ext>
          </a:extLst>
        </xdr:cNvPr>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93997</xdr:rowOff>
    </xdr:from>
    <xdr:ext cx="405111" cy="259045"/>
    <xdr:sp macro="" textlink="">
      <xdr:nvSpPr>
        <xdr:cNvPr id="72" name="【道路】&#10;有形固定資産減価償却率該当値テキスト">
          <a:extLst>
            <a:ext uri="{FF2B5EF4-FFF2-40B4-BE49-F238E27FC236}">
              <a16:creationId xmlns:a16="http://schemas.microsoft.com/office/drawing/2014/main" id="{95ECDBB8-51DB-445B-865D-42E901CC0F69}"/>
            </a:ext>
          </a:extLst>
        </xdr:cNvPr>
        <xdr:cNvSpPr txBox="1"/>
      </xdr:nvSpPr>
      <xdr:spPr>
        <a:xfrm>
          <a:off x="4673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34544</xdr:rowOff>
    </xdr:from>
    <xdr:to>
      <xdr:col>20</xdr:col>
      <xdr:colOff>38100</xdr:colOff>
      <xdr:row>35</xdr:row>
      <xdr:rowOff>136144</xdr:rowOff>
    </xdr:to>
    <xdr:sp macro="" textlink="">
      <xdr:nvSpPr>
        <xdr:cNvPr id="73" name="楕円 72">
          <a:extLst>
            <a:ext uri="{FF2B5EF4-FFF2-40B4-BE49-F238E27FC236}">
              <a16:creationId xmlns:a16="http://schemas.microsoft.com/office/drawing/2014/main" id="{CE9D93D1-338C-4FFA-BAC4-303877A49CB5}"/>
            </a:ext>
          </a:extLst>
        </xdr:cNvPr>
        <xdr:cNvSpPr/>
      </xdr:nvSpPr>
      <xdr:spPr>
        <a:xfrm>
          <a:off x="3746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85344</xdr:rowOff>
    </xdr:from>
    <xdr:to>
      <xdr:col>24</xdr:col>
      <xdr:colOff>63500</xdr:colOff>
      <xdr:row>35</xdr:row>
      <xdr:rowOff>121920</xdr:rowOff>
    </xdr:to>
    <xdr:cxnSp macro="">
      <xdr:nvCxnSpPr>
        <xdr:cNvPr id="74" name="直線コネクタ 73">
          <a:extLst>
            <a:ext uri="{FF2B5EF4-FFF2-40B4-BE49-F238E27FC236}">
              <a16:creationId xmlns:a16="http://schemas.microsoft.com/office/drawing/2014/main" id="{40D011DD-E253-477A-8C01-9E6024115BC9}"/>
            </a:ext>
          </a:extLst>
        </xdr:cNvPr>
        <xdr:cNvCxnSpPr/>
      </xdr:nvCxnSpPr>
      <xdr:spPr>
        <a:xfrm>
          <a:off x="3797300" y="60860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169418</xdr:rowOff>
    </xdr:from>
    <xdr:to>
      <xdr:col>15</xdr:col>
      <xdr:colOff>101600</xdr:colOff>
      <xdr:row>35</xdr:row>
      <xdr:rowOff>99568</xdr:rowOff>
    </xdr:to>
    <xdr:sp macro="" textlink="">
      <xdr:nvSpPr>
        <xdr:cNvPr id="75" name="楕円 74">
          <a:extLst>
            <a:ext uri="{FF2B5EF4-FFF2-40B4-BE49-F238E27FC236}">
              <a16:creationId xmlns:a16="http://schemas.microsoft.com/office/drawing/2014/main" id="{DCC8C2CB-723A-498D-AE0E-0099439F1243}"/>
            </a:ext>
          </a:extLst>
        </xdr:cNvPr>
        <xdr:cNvSpPr/>
      </xdr:nvSpPr>
      <xdr:spPr>
        <a:xfrm>
          <a:off x="2857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48768</xdr:rowOff>
    </xdr:from>
    <xdr:to>
      <xdr:col>19</xdr:col>
      <xdr:colOff>177800</xdr:colOff>
      <xdr:row>35</xdr:row>
      <xdr:rowOff>85344</xdr:rowOff>
    </xdr:to>
    <xdr:cxnSp macro="">
      <xdr:nvCxnSpPr>
        <xdr:cNvPr id="76" name="直線コネクタ 75">
          <a:extLst>
            <a:ext uri="{FF2B5EF4-FFF2-40B4-BE49-F238E27FC236}">
              <a16:creationId xmlns:a16="http://schemas.microsoft.com/office/drawing/2014/main" id="{D761273A-22F7-4C1E-A9E7-0F9162C65E7D}"/>
            </a:ext>
          </a:extLst>
        </xdr:cNvPr>
        <xdr:cNvCxnSpPr/>
      </xdr:nvCxnSpPr>
      <xdr:spPr>
        <a:xfrm>
          <a:off x="2908300" y="60495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xdr:rowOff>
    </xdr:from>
    <xdr:to>
      <xdr:col>10</xdr:col>
      <xdr:colOff>165100</xdr:colOff>
      <xdr:row>35</xdr:row>
      <xdr:rowOff>101854</xdr:rowOff>
    </xdr:to>
    <xdr:sp macro="" textlink="">
      <xdr:nvSpPr>
        <xdr:cNvPr id="77" name="楕円 76">
          <a:extLst>
            <a:ext uri="{FF2B5EF4-FFF2-40B4-BE49-F238E27FC236}">
              <a16:creationId xmlns:a16="http://schemas.microsoft.com/office/drawing/2014/main" id="{1BE18C36-E342-417F-B723-63F01C1DC826}"/>
            </a:ext>
          </a:extLst>
        </xdr:cNvPr>
        <xdr:cNvSpPr/>
      </xdr:nvSpPr>
      <xdr:spPr>
        <a:xfrm>
          <a:off x="1968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48768</xdr:rowOff>
    </xdr:from>
    <xdr:to>
      <xdr:col>15</xdr:col>
      <xdr:colOff>50800</xdr:colOff>
      <xdr:row>35</xdr:row>
      <xdr:rowOff>51054</xdr:rowOff>
    </xdr:to>
    <xdr:cxnSp macro="">
      <xdr:nvCxnSpPr>
        <xdr:cNvPr id="78" name="直線コネクタ 77">
          <a:extLst>
            <a:ext uri="{FF2B5EF4-FFF2-40B4-BE49-F238E27FC236}">
              <a16:creationId xmlns:a16="http://schemas.microsoft.com/office/drawing/2014/main" id="{614C5080-5719-4CB0-8739-210C14433437}"/>
            </a:ext>
          </a:extLst>
        </xdr:cNvPr>
        <xdr:cNvCxnSpPr/>
      </xdr:nvCxnSpPr>
      <xdr:spPr>
        <a:xfrm flipV="1">
          <a:off x="2019300" y="60495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93980</xdr:rowOff>
    </xdr:from>
    <xdr:to>
      <xdr:col>6</xdr:col>
      <xdr:colOff>38100</xdr:colOff>
      <xdr:row>35</xdr:row>
      <xdr:rowOff>24130</xdr:rowOff>
    </xdr:to>
    <xdr:sp macro="" textlink="">
      <xdr:nvSpPr>
        <xdr:cNvPr id="79" name="楕円 78">
          <a:extLst>
            <a:ext uri="{FF2B5EF4-FFF2-40B4-BE49-F238E27FC236}">
              <a16:creationId xmlns:a16="http://schemas.microsoft.com/office/drawing/2014/main" id="{E8B0876B-1176-423E-B958-F04471249024}"/>
            </a:ext>
          </a:extLst>
        </xdr:cNvPr>
        <xdr:cNvSpPr/>
      </xdr:nvSpPr>
      <xdr:spPr>
        <a:xfrm>
          <a:off x="107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144780</xdr:rowOff>
    </xdr:from>
    <xdr:to>
      <xdr:col>10</xdr:col>
      <xdr:colOff>114300</xdr:colOff>
      <xdr:row>35</xdr:row>
      <xdr:rowOff>51054</xdr:rowOff>
    </xdr:to>
    <xdr:cxnSp macro="">
      <xdr:nvCxnSpPr>
        <xdr:cNvPr id="80" name="直線コネクタ 79">
          <a:extLst>
            <a:ext uri="{FF2B5EF4-FFF2-40B4-BE49-F238E27FC236}">
              <a16:creationId xmlns:a16="http://schemas.microsoft.com/office/drawing/2014/main" id="{B5D1D9AC-3FB2-4B13-908A-EB673F2AB85D}"/>
            </a:ext>
          </a:extLst>
        </xdr:cNvPr>
        <xdr:cNvCxnSpPr/>
      </xdr:nvCxnSpPr>
      <xdr:spPr>
        <a:xfrm>
          <a:off x="1130300" y="5974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a:extLst>
            <a:ext uri="{FF2B5EF4-FFF2-40B4-BE49-F238E27FC236}">
              <a16:creationId xmlns:a16="http://schemas.microsoft.com/office/drawing/2014/main" id="{419EF8B0-2256-44CD-9EA2-70F72BD51A50}"/>
            </a:ext>
          </a:extLst>
        </xdr:cNvPr>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a:extLst>
            <a:ext uri="{FF2B5EF4-FFF2-40B4-BE49-F238E27FC236}">
              <a16:creationId xmlns:a16="http://schemas.microsoft.com/office/drawing/2014/main" id="{A37E1520-8C7E-4E9F-B30D-90B0EC825935}"/>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a:extLst>
            <a:ext uri="{FF2B5EF4-FFF2-40B4-BE49-F238E27FC236}">
              <a16:creationId xmlns:a16="http://schemas.microsoft.com/office/drawing/2014/main" id="{BDD212BB-C65C-4DCE-A690-6CF4280E6FF1}"/>
            </a:ext>
          </a:extLst>
        </xdr:cNvPr>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CA6A54F3-AF8A-4AB5-8339-87B7F592958D}"/>
            </a:ext>
          </a:extLst>
        </xdr:cNvPr>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152671</xdr:rowOff>
    </xdr:from>
    <xdr:ext cx="405111" cy="259045"/>
    <xdr:sp macro="" textlink="">
      <xdr:nvSpPr>
        <xdr:cNvPr id="85" name="n_1mainValue【道路】&#10;有形固定資産減価償却率">
          <a:extLst>
            <a:ext uri="{FF2B5EF4-FFF2-40B4-BE49-F238E27FC236}">
              <a16:creationId xmlns:a16="http://schemas.microsoft.com/office/drawing/2014/main" id="{6E7928B8-AA39-405C-8F5F-9D3A7C754AA5}"/>
            </a:ext>
          </a:extLst>
        </xdr:cNvPr>
        <xdr:cNvSpPr txBox="1"/>
      </xdr:nvSpPr>
      <xdr:spPr>
        <a:xfrm>
          <a:off x="35820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116095</xdr:rowOff>
    </xdr:from>
    <xdr:ext cx="405111" cy="259045"/>
    <xdr:sp macro="" textlink="">
      <xdr:nvSpPr>
        <xdr:cNvPr id="86" name="n_2mainValue【道路】&#10;有形固定資産減価償却率">
          <a:extLst>
            <a:ext uri="{FF2B5EF4-FFF2-40B4-BE49-F238E27FC236}">
              <a16:creationId xmlns:a16="http://schemas.microsoft.com/office/drawing/2014/main" id="{E775EC57-B313-4A02-A9B3-C3C9CF44FF85}"/>
            </a:ext>
          </a:extLst>
        </xdr:cNvPr>
        <xdr:cNvSpPr txBox="1"/>
      </xdr:nvSpPr>
      <xdr:spPr>
        <a:xfrm>
          <a:off x="2705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118381</xdr:rowOff>
    </xdr:from>
    <xdr:ext cx="405111" cy="259045"/>
    <xdr:sp macro="" textlink="">
      <xdr:nvSpPr>
        <xdr:cNvPr id="87" name="n_3mainValue【道路】&#10;有形固定資産減価償却率">
          <a:extLst>
            <a:ext uri="{FF2B5EF4-FFF2-40B4-BE49-F238E27FC236}">
              <a16:creationId xmlns:a16="http://schemas.microsoft.com/office/drawing/2014/main" id="{56056E30-0EBE-4140-8BD1-CF4D85389326}"/>
            </a:ext>
          </a:extLst>
        </xdr:cNvPr>
        <xdr:cNvSpPr txBox="1"/>
      </xdr:nvSpPr>
      <xdr:spPr>
        <a:xfrm>
          <a:off x="1816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40657</xdr:rowOff>
    </xdr:from>
    <xdr:ext cx="405111" cy="259045"/>
    <xdr:sp macro="" textlink="">
      <xdr:nvSpPr>
        <xdr:cNvPr id="88" name="n_4mainValue【道路】&#10;有形固定資産減価償却率">
          <a:extLst>
            <a:ext uri="{FF2B5EF4-FFF2-40B4-BE49-F238E27FC236}">
              <a16:creationId xmlns:a16="http://schemas.microsoft.com/office/drawing/2014/main" id="{BA528C0D-4999-40FE-8AFB-88FD89B81E87}"/>
            </a:ext>
          </a:extLst>
        </xdr:cNvPr>
        <xdr:cNvSpPr txBox="1"/>
      </xdr:nvSpPr>
      <xdr:spPr>
        <a:xfrm>
          <a:off x="927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58953F6-F49D-4A78-B700-3343BC7AE7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F72CEE4-E43E-4D59-A135-091690521B0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A54ABD3-C7C2-4226-BA3A-CF9B38F06A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7211121-C16D-4AAA-ADF7-409EC52EC0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E52FAB5-AEAD-4265-AB48-0999971761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8EB911F-554B-40FB-BE45-6B09A46736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E241C83-090C-4153-BE57-1E648ED596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80B8ED3-E7A2-4150-BFC2-77174179EA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8170D7C-1A81-42CE-AD50-E3E3C5352D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3A953A3-ED25-4642-B475-3750A13FCDF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3F5A89D-0F30-4D2E-9CE7-CAC98B9E079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AEC42BD-DDDA-489C-BE68-FF9779CEB10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5DA41D2-070C-4A8F-ADDA-A32C89B8E6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AE4EA99-DC64-4D82-8DB8-76E785F13CD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AEA28F8-3150-454C-ABF4-8292F823EC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A5D4455-2069-435C-9681-771D3ABA4C0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E9286DC-35E3-4819-B843-E1AF6F4B23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16E0E36C-3118-442A-9853-D2EB57C1C17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F38BA9B-D258-4522-A381-63EB8DF1C0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37FA2C9-E807-424B-A8DE-D34A8ECA340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787A0A7-6B57-4CF4-A33E-FC0577307F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EFE3742-2555-4063-92AB-3116BC9A258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53AC895-DDC9-45CD-B462-2F888CC470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F627E09D-D6C1-4B92-A491-A6E24F2AB611}"/>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4EA963A2-4866-4827-A2AF-D9C5E7D30EF8}"/>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8770E71E-C607-4426-905D-77BA03BD1AE7}"/>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4E48A2DC-577B-4814-8C97-AC0E0F114A68}"/>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B691C044-77B1-4CBE-8003-BA792467BCC5}"/>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542C324C-0AC0-4CBD-8935-08A491A76FD2}"/>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E944C019-A754-49D4-B79D-FEFE1692E64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EFE46F2C-A076-4BED-ACF9-E34476E5B21C}"/>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9649501D-6469-4734-8A7E-7DF5AF5462D5}"/>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3C6C6C35-BDC8-4C92-9A44-7D21B9B77AC0}"/>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A260EAD4-255F-4682-9343-43A1DB2F45EA}"/>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F951B19-7388-49CF-93DA-CEE0EE4563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0A62033-FE2F-4D90-A296-C9ABFF8E81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C0F47E6-E480-4528-AE5E-5CD52D00CA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85874A-D544-4AB8-A464-73F5537A62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8AD84F7-B876-4B48-BEB1-48779272B1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16199</xdr:rowOff>
    </xdr:from>
    <xdr:to>
      <xdr:col>55</xdr:col>
      <xdr:colOff>50800</xdr:colOff>
      <xdr:row>37</xdr:row>
      <xdr:rowOff>117799</xdr:rowOff>
    </xdr:to>
    <xdr:sp macro="" textlink="">
      <xdr:nvSpPr>
        <xdr:cNvPr id="128" name="楕円 127">
          <a:extLst>
            <a:ext uri="{FF2B5EF4-FFF2-40B4-BE49-F238E27FC236}">
              <a16:creationId xmlns:a16="http://schemas.microsoft.com/office/drawing/2014/main" id="{D740A6E7-F210-46AF-9752-681486888E9A}"/>
            </a:ext>
          </a:extLst>
        </xdr:cNvPr>
        <xdr:cNvSpPr/>
      </xdr:nvSpPr>
      <xdr:spPr>
        <a:xfrm>
          <a:off x="10426700" y="6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39076</xdr:rowOff>
    </xdr:from>
    <xdr:ext cx="534377" cy="259045"/>
    <xdr:sp macro="" textlink="">
      <xdr:nvSpPr>
        <xdr:cNvPr id="129" name="【道路】&#10;一人当たり延長該当値テキスト">
          <a:extLst>
            <a:ext uri="{FF2B5EF4-FFF2-40B4-BE49-F238E27FC236}">
              <a16:creationId xmlns:a16="http://schemas.microsoft.com/office/drawing/2014/main" id="{F687D134-6519-49F5-B599-01E0AC513CBD}"/>
            </a:ext>
          </a:extLst>
        </xdr:cNvPr>
        <xdr:cNvSpPr txBox="1"/>
      </xdr:nvSpPr>
      <xdr:spPr>
        <a:xfrm>
          <a:off x="10515600" y="62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30144</xdr:rowOff>
    </xdr:from>
    <xdr:to>
      <xdr:col>50</xdr:col>
      <xdr:colOff>165100</xdr:colOff>
      <xdr:row>37</xdr:row>
      <xdr:rowOff>131744</xdr:rowOff>
    </xdr:to>
    <xdr:sp macro="" textlink="">
      <xdr:nvSpPr>
        <xdr:cNvPr id="130" name="楕円 129">
          <a:extLst>
            <a:ext uri="{FF2B5EF4-FFF2-40B4-BE49-F238E27FC236}">
              <a16:creationId xmlns:a16="http://schemas.microsoft.com/office/drawing/2014/main" id="{C0850976-6F1A-4DA2-AF66-1C1F86D9EBF9}"/>
            </a:ext>
          </a:extLst>
        </xdr:cNvPr>
        <xdr:cNvSpPr/>
      </xdr:nvSpPr>
      <xdr:spPr>
        <a:xfrm>
          <a:off x="9588500" y="63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66999</xdr:rowOff>
    </xdr:from>
    <xdr:to>
      <xdr:col>55</xdr:col>
      <xdr:colOff>0</xdr:colOff>
      <xdr:row>37</xdr:row>
      <xdr:rowOff>80944</xdr:rowOff>
    </xdr:to>
    <xdr:cxnSp macro="">
      <xdr:nvCxnSpPr>
        <xdr:cNvPr id="131" name="直線コネクタ 130">
          <a:extLst>
            <a:ext uri="{FF2B5EF4-FFF2-40B4-BE49-F238E27FC236}">
              <a16:creationId xmlns:a16="http://schemas.microsoft.com/office/drawing/2014/main" id="{E7F5DD18-A0B1-4A4A-B596-D0B30D6A61A8}"/>
            </a:ext>
          </a:extLst>
        </xdr:cNvPr>
        <xdr:cNvCxnSpPr/>
      </xdr:nvCxnSpPr>
      <xdr:spPr>
        <a:xfrm flipV="1">
          <a:off x="9639300" y="6410649"/>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45079</xdr:rowOff>
    </xdr:from>
    <xdr:to>
      <xdr:col>46</xdr:col>
      <xdr:colOff>38100</xdr:colOff>
      <xdr:row>37</xdr:row>
      <xdr:rowOff>146679</xdr:rowOff>
    </xdr:to>
    <xdr:sp macro="" textlink="">
      <xdr:nvSpPr>
        <xdr:cNvPr id="132" name="楕円 131">
          <a:extLst>
            <a:ext uri="{FF2B5EF4-FFF2-40B4-BE49-F238E27FC236}">
              <a16:creationId xmlns:a16="http://schemas.microsoft.com/office/drawing/2014/main" id="{1614CB55-3AC9-4D2B-836F-D1607BB4E2DA}"/>
            </a:ext>
          </a:extLst>
        </xdr:cNvPr>
        <xdr:cNvSpPr/>
      </xdr:nvSpPr>
      <xdr:spPr>
        <a:xfrm>
          <a:off x="8699500" y="63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80944</xdr:rowOff>
    </xdr:from>
    <xdr:to>
      <xdr:col>50</xdr:col>
      <xdr:colOff>114300</xdr:colOff>
      <xdr:row>37</xdr:row>
      <xdr:rowOff>95879</xdr:rowOff>
    </xdr:to>
    <xdr:cxnSp macro="">
      <xdr:nvCxnSpPr>
        <xdr:cNvPr id="133" name="直線コネクタ 132">
          <a:extLst>
            <a:ext uri="{FF2B5EF4-FFF2-40B4-BE49-F238E27FC236}">
              <a16:creationId xmlns:a16="http://schemas.microsoft.com/office/drawing/2014/main" id="{699E5FE1-FC47-4A6F-A28D-5313139DC7F3}"/>
            </a:ext>
          </a:extLst>
        </xdr:cNvPr>
        <xdr:cNvCxnSpPr/>
      </xdr:nvCxnSpPr>
      <xdr:spPr>
        <a:xfrm flipV="1">
          <a:off x="8750300" y="6424594"/>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57995</xdr:rowOff>
    </xdr:from>
    <xdr:to>
      <xdr:col>41</xdr:col>
      <xdr:colOff>101600</xdr:colOff>
      <xdr:row>37</xdr:row>
      <xdr:rowOff>159595</xdr:rowOff>
    </xdr:to>
    <xdr:sp macro="" textlink="">
      <xdr:nvSpPr>
        <xdr:cNvPr id="134" name="楕円 133">
          <a:extLst>
            <a:ext uri="{FF2B5EF4-FFF2-40B4-BE49-F238E27FC236}">
              <a16:creationId xmlns:a16="http://schemas.microsoft.com/office/drawing/2014/main" id="{8560BA05-A03A-4CE5-BF14-ABCF2C49F711}"/>
            </a:ext>
          </a:extLst>
        </xdr:cNvPr>
        <xdr:cNvSpPr/>
      </xdr:nvSpPr>
      <xdr:spPr>
        <a:xfrm>
          <a:off x="7810500" y="64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95879</xdr:rowOff>
    </xdr:from>
    <xdr:to>
      <xdr:col>45</xdr:col>
      <xdr:colOff>177800</xdr:colOff>
      <xdr:row>37</xdr:row>
      <xdr:rowOff>108795</xdr:rowOff>
    </xdr:to>
    <xdr:cxnSp macro="">
      <xdr:nvCxnSpPr>
        <xdr:cNvPr id="135" name="直線コネクタ 134">
          <a:extLst>
            <a:ext uri="{FF2B5EF4-FFF2-40B4-BE49-F238E27FC236}">
              <a16:creationId xmlns:a16="http://schemas.microsoft.com/office/drawing/2014/main" id="{24338361-BF33-4349-8146-C0CB659AB2DD}"/>
            </a:ext>
          </a:extLst>
        </xdr:cNvPr>
        <xdr:cNvCxnSpPr/>
      </xdr:nvCxnSpPr>
      <xdr:spPr>
        <a:xfrm flipV="1">
          <a:off x="7861300" y="64395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42164</xdr:rowOff>
    </xdr:from>
    <xdr:to>
      <xdr:col>36</xdr:col>
      <xdr:colOff>165100</xdr:colOff>
      <xdr:row>37</xdr:row>
      <xdr:rowOff>143764</xdr:rowOff>
    </xdr:to>
    <xdr:sp macro="" textlink="">
      <xdr:nvSpPr>
        <xdr:cNvPr id="136" name="楕円 135">
          <a:extLst>
            <a:ext uri="{FF2B5EF4-FFF2-40B4-BE49-F238E27FC236}">
              <a16:creationId xmlns:a16="http://schemas.microsoft.com/office/drawing/2014/main" id="{DB180E7D-BD58-4D8B-87DF-4807811294CE}"/>
            </a:ext>
          </a:extLst>
        </xdr:cNvPr>
        <xdr:cNvSpPr/>
      </xdr:nvSpPr>
      <xdr:spPr>
        <a:xfrm>
          <a:off x="69215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92964</xdr:rowOff>
    </xdr:from>
    <xdr:to>
      <xdr:col>41</xdr:col>
      <xdr:colOff>50800</xdr:colOff>
      <xdr:row>37</xdr:row>
      <xdr:rowOff>108795</xdr:rowOff>
    </xdr:to>
    <xdr:cxnSp macro="">
      <xdr:nvCxnSpPr>
        <xdr:cNvPr id="137" name="直線コネクタ 136">
          <a:extLst>
            <a:ext uri="{FF2B5EF4-FFF2-40B4-BE49-F238E27FC236}">
              <a16:creationId xmlns:a16="http://schemas.microsoft.com/office/drawing/2014/main" id="{492C2901-2ECF-43D0-B803-077C30449D9F}"/>
            </a:ext>
          </a:extLst>
        </xdr:cNvPr>
        <xdr:cNvCxnSpPr/>
      </xdr:nvCxnSpPr>
      <xdr:spPr>
        <a:xfrm>
          <a:off x="6972300" y="6436614"/>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8C939587-942C-4AD3-92F0-168D02524F45}"/>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CB0DEBE5-AB18-4625-B6A0-21CAB34590E7}"/>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C92158A7-B13A-41C2-BA6B-D7DFE7E3A26B}"/>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78217</xdr:rowOff>
    </xdr:from>
    <xdr:ext cx="534377" cy="259045"/>
    <xdr:sp macro="" textlink="">
      <xdr:nvSpPr>
        <xdr:cNvPr id="141" name="n_4aveValue【道路】&#10;一人当たり延長">
          <a:extLst>
            <a:ext uri="{FF2B5EF4-FFF2-40B4-BE49-F238E27FC236}">
              <a16:creationId xmlns:a16="http://schemas.microsoft.com/office/drawing/2014/main" id="{A8E5D1F2-C764-41B3-9359-EDE100014FF0}"/>
            </a:ext>
          </a:extLst>
        </xdr:cNvPr>
        <xdr:cNvSpPr txBox="1"/>
      </xdr:nvSpPr>
      <xdr:spPr>
        <a:xfrm>
          <a:off x="6705111" y="69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122871</xdr:rowOff>
    </xdr:from>
    <xdr:ext cx="534377" cy="259045"/>
    <xdr:sp macro="" textlink="">
      <xdr:nvSpPr>
        <xdr:cNvPr id="142" name="n_1mainValue【道路】&#10;一人当たり延長">
          <a:extLst>
            <a:ext uri="{FF2B5EF4-FFF2-40B4-BE49-F238E27FC236}">
              <a16:creationId xmlns:a16="http://schemas.microsoft.com/office/drawing/2014/main" id="{3E6902E7-10C1-495E-95A2-F9601F2E299B}"/>
            </a:ext>
          </a:extLst>
        </xdr:cNvPr>
        <xdr:cNvSpPr txBox="1"/>
      </xdr:nvSpPr>
      <xdr:spPr>
        <a:xfrm>
          <a:off x="9359411" y="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137806</xdr:rowOff>
    </xdr:from>
    <xdr:ext cx="534377" cy="259045"/>
    <xdr:sp macro="" textlink="">
      <xdr:nvSpPr>
        <xdr:cNvPr id="143" name="n_2mainValue【道路】&#10;一人当たり延長">
          <a:extLst>
            <a:ext uri="{FF2B5EF4-FFF2-40B4-BE49-F238E27FC236}">
              <a16:creationId xmlns:a16="http://schemas.microsoft.com/office/drawing/2014/main" id="{3AC15656-C055-4654-A820-AE07FB9C060E}"/>
            </a:ext>
          </a:extLst>
        </xdr:cNvPr>
        <xdr:cNvSpPr txBox="1"/>
      </xdr:nvSpPr>
      <xdr:spPr>
        <a:xfrm>
          <a:off x="8483111" y="64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150722</xdr:rowOff>
    </xdr:from>
    <xdr:ext cx="534377" cy="259045"/>
    <xdr:sp macro="" textlink="">
      <xdr:nvSpPr>
        <xdr:cNvPr id="144" name="n_3mainValue【道路】&#10;一人当たり延長">
          <a:extLst>
            <a:ext uri="{FF2B5EF4-FFF2-40B4-BE49-F238E27FC236}">
              <a16:creationId xmlns:a16="http://schemas.microsoft.com/office/drawing/2014/main" id="{BC9559F7-560C-406F-9853-F5C0C6A69463}"/>
            </a:ext>
          </a:extLst>
        </xdr:cNvPr>
        <xdr:cNvSpPr txBox="1"/>
      </xdr:nvSpPr>
      <xdr:spPr>
        <a:xfrm>
          <a:off x="7594111" y="64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160291</xdr:rowOff>
    </xdr:from>
    <xdr:ext cx="534377" cy="259045"/>
    <xdr:sp macro="" textlink="">
      <xdr:nvSpPr>
        <xdr:cNvPr id="145" name="n_4mainValue【道路】&#10;一人当たり延長">
          <a:extLst>
            <a:ext uri="{FF2B5EF4-FFF2-40B4-BE49-F238E27FC236}">
              <a16:creationId xmlns:a16="http://schemas.microsoft.com/office/drawing/2014/main" id="{2DC7023A-C03F-4A1D-8544-28ED9C7CC60B}"/>
            </a:ext>
          </a:extLst>
        </xdr:cNvPr>
        <xdr:cNvSpPr txBox="1"/>
      </xdr:nvSpPr>
      <xdr:spPr>
        <a:xfrm>
          <a:off x="6705111" y="61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EA30CF7-8996-48E5-97BD-AF3D5BCDB7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5DE663C-75E5-404D-9BA8-9C3C1C756A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BEA3504-CD83-4139-8543-7C85F5C615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0342167-99E8-473C-8E21-B300D8F194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06D54D5-48AB-4789-B787-0A6A7129B5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731A4EA-98A0-48B5-BD51-82B7F64658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BB5485E-BC94-45AB-9436-8C9978022D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A67F5EF-859F-4C46-8AA6-A890AE1C11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E4E95FF-200E-4EC3-9A7C-3E767987CE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376E6DA-70DD-40E4-B1AA-5D38ABB4FA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CBF7E02-958A-4AFA-B491-53AEBED231D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48C564A-5C70-4E11-9537-09F7A72B36E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3A0DE1E-6FA8-4602-88E7-6E8D7C597BB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E186C7E-37CA-486C-AEC1-74839E91CF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E7B35E7-DB2F-4B45-BB4A-1CFD72DF55E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495BAA5-06AE-4108-B9FE-3FFE3A0FECE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27B4014-223D-400F-AC60-8BFACF63BE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290CD4-0F04-46B0-A605-F0D2A26A5C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B364E75-1910-4921-93EC-197D1D66A5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4DEFC23-BB7C-4157-BB6D-CC24A78C3B9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DDBC830-45F7-4B00-9600-0C4AB93A24C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684E228-F245-41DA-9C0D-483D7B827C6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2FC301F-E26C-4DD4-A03E-D244412E27E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C779C51-C1B5-4386-87F4-26CA112308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E7A4A4C-6DCE-4FD3-A2DA-887D93C9B6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B4555360-543B-45C1-B31A-F02E5C826669}"/>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FBCC4CF-82EF-48D8-9CD6-343EF9ECE482}"/>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731C8F44-36E5-4EFE-9AD8-FBF69B4AF0A6}"/>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EBAFE9C-7136-4380-A62F-C6575F8E19D7}"/>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7F52FB53-F0D6-4DEE-861F-754D1E450B39}"/>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71F75D0-419A-4AF5-BA0B-4F970D665C4B}"/>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1E5AC890-5B87-4C3C-801F-2526475D2FFB}"/>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E197F079-779E-47AC-8B9B-B891848503FE}"/>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F4CA0239-BF78-43FF-A05A-66E9162F6C42}"/>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42EFF049-FF16-4EA8-840D-56E276DE8358}"/>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3B055F27-9CB5-48A4-998E-48C17E200FCE}"/>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58C1E10-719B-43B7-A705-09A62581B5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759B2BF-EC9B-4E8F-98A5-A4253B0BFEE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14E33ED-114C-44D6-8EE8-89D5E073DD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9D9087A-C204-4AD3-B19D-5D08D0C78E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BCB2EA-2714-4EF3-8ACC-7F447323BF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7" name="楕円 186">
          <a:extLst>
            <a:ext uri="{FF2B5EF4-FFF2-40B4-BE49-F238E27FC236}">
              <a16:creationId xmlns:a16="http://schemas.microsoft.com/office/drawing/2014/main" id="{0F8A7C60-7204-4D8D-A7F7-9A272125FF59}"/>
            </a:ext>
          </a:extLst>
        </xdr:cNvPr>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55978C8-4B5B-4FF4-A438-958759BA3FDE}"/>
            </a:ext>
          </a:extLst>
        </xdr:cNvPr>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91259</xdr:rowOff>
    </xdr:from>
    <xdr:to>
      <xdr:col>20</xdr:col>
      <xdr:colOff>38100</xdr:colOff>
      <xdr:row>62</xdr:row>
      <xdr:rowOff>21409</xdr:rowOff>
    </xdr:to>
    <xdr:sp macro="" textlink="">
      <xdr:nvSpPr>
        <xdr:cNvPr id="189" name="楕円 188">
          <a:extLst>
            <a:ext uri="{FF2B5EF4-FFF2-40B4-BE49-F238E27FC236}">
              <a16:creationId xmlns:a16="http://schemas.microsoft.com/office/drawing/2014/main" id="{3AEAC1C9-AE24-4FFA-B2C6-9CAE9D37FD9C}"/>
            </a:ext>
          </a:extLst>
        </xdr:cNvPr>
        <xdr:cNvSpPr/>
      </xdr:nvSpPr>
      <xdr:spPr>
        <a:xfrm>
          <a:off x="3746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61</xdr:row>
      <xdr:rowOff>158387</xdr:rowOff>
    </xdr:to>
    <xdr:cxnSp macro="">
      <xdr:nvCxnSpPr>
        <xdr:cNvPr id="190" name="直線コネクタ 189">
          <a:extLst>
            <a:ext uri="{FF2B5EF4-FFF2-40B4-BE49-F238E27FC236}">
              <a16:creationId xmlns:a16="http://schemas.microsoft.com/office/drawing/2014/main" id="{DC4BC75C-D24A-4B1E-8DB2-91C07DA01AF9}"/>
            </a:ext>
          </a:extLst>
        </xdr:cNvPr>
        <xdr:cNvCxnSpPr/>
      </xdr:nvCxnSpPr>
      <xdr:spPr>
        <a:xfrm>
          <a:off x="3797300" y="1060050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91" name="楕円 190">
          <a:extLst>
            <a:ext uri="{FF2B5EF4-FFF2-40B4-BE49-F238E27FC236}">
              <a16:creationId xmlns:a16="http://schemas.microsoft.com/office/drawing/2014/main" id="{108F9C7F-F117-4E28-8F9E-C85577E474FD}"/>
            </a:ext>
          </a:extLst>
        </xdr:cNvPr>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142059</xdr:rowOff>
    </xdr:to>
    <xdr:cxnSp macro="">
      <xdr:nvCxnSpPr>
        <xdr:cNvPr id="192" name="直線コネクタ 191">
          <a:extLst>
            <a:ext uri="{FF2B5EF4-FFF2-40B4-BE49-F238E27FC236}">
              <a16:creationId xmlns:a16="http://schemas.microsoft.com/office/drawing/2014/main" id="{2EED4A8C-5757-4BA5-A0F0-42FC3A3EAC18}"/>
            </a:ext>
          </a:extLst>
        </xdr:cNvPr>
        <xdr:cNvCxnSpPr/>
      </xdr:nvCxnSpPr>
      <xdr:spPr>
        <a:xfrm>
          <a:off x="2908300" y="105841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3" name="楕円 192">
          <a:extLst>
            <a:ext uri="{FF2B5EF4-FFF2-40B4-BE49-F238E27FC236}">
              <a16:creationId xmlns:a16="http://schemas.microsoft.com/office/drawing/2014/main" id="{056B5F15-6C83-4FB5-B171-0D39D661544B}"/>
            </a:ext>
          </a:extLst>
        </xdr:cNvPr>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133894</xdr:rowOff>
    </xdr:to>
    <xdr:cxnSp macro="">
      <xdr:nvCxnSpPr>
        <xdr:cNvPr id="194" name="直線コネクタ 193">
          <a:extLst>
            <a:ext uri="{FF2B5EF4-FFF2-40B4-BE49-F238E27FC236}">
              <a16:creationId xmlns:a16="http://schemas.microsoft.com/office/drawing/2014/main" id="{D1DF3BCE-7303-4368-B16B-8CFEB42BB975}"/>
            </a:ext>
          </a:extLst>
        </xdr:cNvPr>
        <xdr:cNvCxnSpPr/>
      </xdr:nvCxnSpPr>
      <xdr:spPr>
        <a:xfrm flipV="1">
          <a:off x="2019300" y="105841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195" name="楕円 194">
          <a:extLst>
            <a:ext uri="{FF2B5EF4-FFF2-40B4-BE49-F238E27FC236}">
              <a16:creationId xmlns:a16="http://schemas.microsoft.com/office/drawing/2014/main" id="{F792CE21-7C0F-4BF2-A160-92E49C5BB2F4}"/>
            </a:ext>
          </a:extLst>
        </xdr:cNvPr>
        <xdr:cNvSpPr/>
      </xdr:nvSpPr>
      <xdr:spPr>
        <a:xfrm>
          <a:off x="1079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94706</xdr:rowOff>
    </xdr:from>
    <xdr:to>
      <xdr:col>10</xdr:col>
      <xdr:colOff>114300</xdr:colOff>
      <xdr:row>61</xdr:row>
      <xdr:rowOff>133894</xdr:rowOff>
    </xdr:to>
    <xdr:cxnSp macro="">
      <xdr:nvCxnSpPr>
        <xdr:cNvPr id="196" name="直線コネクタ 195">
          <a:extLst>
            <a:ext uri="{FF2B5EF4-FFF2-40B4-BE49-F238E27FC236}">
              <a16:creationId xmlns:a16="http://schemas.microsoft.com/office/drawing/2014/main" id="{E087EB94-C8B5-46CC-AC02-79FD8E4E2DAF}"/>
            </a:ext>
          </a:extLst>
        </xdr:cNvPr>
        <xdr:cNvCxnSpPr/>
      </xdr:nvCxnSpPr>
      <xdr:spPr>
        <a:xfrm>
          <a:off x="1130300" y="105531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5989EC8-2B40-46B7-A792-A4655EF00C69}"/>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3362A1F-747A-4F71-A5DC-6FE1B9B4D14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8B02C67-577F-4EEB-873A-3696EA245DD6}"/>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5E1ADB2-DF6B-4E98-ACE8-1AC7ACBD9ACF}"/>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12536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0AA10A2-7E80-4E69-85F3-E021696FE2B5}"/>
            </a:ext>
          </a:extLst>
        </xdr:cNvPr>
        <xdr:cNvSpPr txBox="1"/>
      </xdr:nvSpPr>
      <xdr:spPr>
        <a:xfrm>
          <a:off x="3582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33689E6-CD8D-4256-B7FC-18DE2F5D7B21}"/>
            </a:ext>
          </a:extLst>
        </xdr:cNvPr>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EF80C23-4DB6-4F38-8D32-11B37F0405AE}"/>
            </a:ext>
          </a:extLst>
        </xdr:cNvPr>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3D35876-7D9E-449F-8393-E578AFEF1D77}"/>
            </a:ext>
          </a:extLst>
        </xdr:cNvPr>
        <xdr:cNvSpPr txBox="1"/>
      </xdr:nvSpPr>
      <xdr:spPr>
        <a:xfrm>
          <a:off x="927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95C7A34-47C8-4485-9BB4-B59074BD24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F328A3C-B846-4B44-922C-1F33B0F0DB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38CE659-E62F-4B53-8DAA-97E995FD02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7DBFA15-8A90-4095-9D7F-C4EFE77766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FC19A76-37CF-4FAF-AF2D-CC1E976D2D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75075F6-305B-4C13-85F0-E82B0A217D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42CD512-CC01-46C9-9767-74A52E49BD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F04B4C7-F071-4483-8029-40FEF58AE5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93E1C89-5512-4E82-9C6E-6E5F3342F5A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69D6AAF-BF99-460A-A5FC-3B18022D92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EEBF7C8-5317-4281-94E2-7EE7C621E1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21F079E-0ED7-4D05-B400-215D79665F3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46E10DC-BC65-47AC-A2CD-31BDD2021D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121E073-0447-4724-8C27-A5EACC9124D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10A1223-03C0-43E8-81A1-6A6CDE058F8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1C52E94-1DFC-403C-89EB-E5F5233F3B1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D1D3E31-F0B9-43E2-BEF8-1AA8D6F01F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5605985-114B-4401-ADC9-6369571FFEB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C353CC8-1907-4376-8376-EC5A1188F0A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5D71F077-B5AF-41DB-8989-3B9199394B8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0719472-644F-4562-ACEC-ABBC73F18DE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CFC27AE-9539-42F1-9A52-4BA7AB6AFFF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CC3B0E92-2945-4D17-88C9-E507B3F939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512944D7-02E3-42D5-9694-FA78F9B2D55A}"/>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F96C999-2596-4005-A51E-545C81863552}"/>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165D3EC-48B8-4D66-9CAD-3D8856987349}"/>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F261F8C-8EC8-408D-9E2C-6E3A52793A26}"/>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CF3C4BE3-0F06-4491-B69F-9CDF68961D76}"/>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F23E9951-8F78-416F-ADEB-BB8CFEE63E3B}"/>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A4B473C0-2FFA-4CFC-8AE6-6B86AC01E757}"/>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6BFF3D64-E2BE-48B1-BD76-DF2F6E4F6AA7}"/>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262D0BFF-DA75-4D2E-AB19-849698D1F526}"/>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8A0D93C2-AEE8-4904-BA77-84BFF83C24CD}"/>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CBBEA74F-4DDE-4457-B2C7-74C0686D89D5}"/>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E173E35-F6B6-431A-AC4E-B5A959E8B6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BDAB2D4-AA44-4C09-8BDB-02815452A40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57AFFC4-0A35-42AB-9E12-5E3A86E944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8931725-1BE8-42BE-A2DD-D779F0DF67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D70377-4F0E-4066-9DF9-0BD27D2A8A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132721</xdr:rowOff>
    </xdr:from>
    <xdr:to>
      <xdr:col>55</xdr:col>
      <xdr:colOff>50800</xdr:colOff>
      <xdr:row>59</xdr:row>
      <xdr:rowOff>62871</xdr:rowOff>
    </xdr:to>
    <xdr:sp macro="" textlink="">
      <xdr:nvSpPr>
        <xdr:cNvPr id="244" name="楕円 243">
          <a:extLst>
            <a:ext uri="{FF2B5EF4-FFF2-40B4-BE49-F238E27FC236}">
              <a16:creationId xmlns:a16="http://schemas.microsoft.com/office/drawing/2014/main" id="{6CA6642E-F7AC-4446-98D3-02FEDF1C4695}"/>
            </a:ext>
          </a:extLst>
        </xdr:cNvPr>
        <xdr:cNvSpPr/>
      </xdr:nvSpPr>
      <xdr:spPr>
        <a:xfrm>
          <a:off x="10426700" y="100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155598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8C384-E01B-42CD-AD4F-3C803CE183CC}"/>
            </a:ext>
          </a:extLst>
        </xdr:cNvPr>
        <xdr:cNvSpPr txBox="1"/>
      </xdr:nvSpPr>
      <xdr:spPr>
        <a:xfrm>
          <a:off x="10515600" y="992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148226</xdr:rowOff>
    </xdr:from>
    <xdr:to>
      <xdr:col>50</xdr:col>
      <xdr:colOff>165100</xdr:colOff>
      <xdr:row>59</xdr:row>
      <xdr:rowOff>78376</xdr:rowOff>
    </xdr:to>
    <xdr:sp macro="" textlink="">
      <xdr:nvSpPr>
        <xdr:cNvPr id="246" name="楕円 245">
          <a:extLst>
            <a:ext uri="{FF2B5EF4-FFF2-40B4-BE49-F238E27FC236}">
              <a16:creationId xmlns:a16="http://schemas.microsoft.com/office/drawing/2014/main" id="{7F5095B0-DDCB-4CE0-A762-AAB954D20B4A}"/>
            </a:ext>
          </a:extLst>
        </xdr:cNvPr>
        <xdr:cNvSpPr/>
      </xdr:nvSpPr>
      <xdr:spPr>
        <a:xfrm>
          <a:off x="9588500" y="100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12071</xdr:rowOff>
    </xdr:from>
    <xdr:to>
      <xdr:col>55</xdr:col>
      <xdr:colOff>0</xdr:colOff>
      <xdr:row>59</xdr:row>
      <xdr:rowOff>27576</xdr:rowOff>
    </xdr:to>
    <xdr:cxnSp macro="">
      <xdr:nvCxnSpPr>
        <xdr:cNvPr id="247" name="直線コネクタ 246">
          <a:extLst>
            <a:ext uri="{FF2B5EF4-FFF2-40B4-BE49-F238E27FC236}">
              <a16:creationId xmlns:a16="http://schemas.microsoft.com/office/drawing/2014/main" id="{C1971E6A-2D70-4A1A-BD60-2A8C38D2470A}"/>
            </a:ext>
          </a:extLst>
        </xdr:cNvPr>
        <xdr:cNvCxnSpPr/>
      </xdr:nvCxnSpPr>
      <xdr:spPr>
        <a:xfrm flipV="1">
          <a:off x="9639300" y="10127621"/>
          <a:ext cx="8382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166771</xdr:rowOff>
    </xdr:from>
    <xdr:to>
      <xdr:col>46</xdr:col>
      <xdr:colOff>38100</xdr:colOff>
      <xdr:row>59</xdr:row>
      <xdr:rowOff>96921</xdr:rowOff>
    </xdr:to>
    <xdr:sp macro="" textlink="">
      <xdr:nvSpPr>
        <xdr:cNvPr id="248" name="楕円 247">
          <a:extLst>
            <a:ext uri="{FF2B5EF4-FFF2-40B4-BE49-F238E27FC236}">
              <a16:creationId xmlns:a16="http://schemas.microsoft.com/office/drawing/2014/main" id="{7F124E7C-E6F6-444F-85DD-F6D7BC6E7CAC}"/>
            </a:ext>
          </a:extLst>
        </xdr:cNvPr>
        <xdr:cNvSpPr/>
      </xdr:nvSpPr>
      <xdr:spPr>
        <a:xfrm>
          <a:off x="8699500" y="101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27576</xdr:rowOff>
    </xdr:from>
    <xdr:to>
      <xdr:col>50</xdr:col>
      <xdr:colOff>114300</xdr:colOff>
      <xdr:row>59</xdr:row>
      <xdr:rowOff>46121</xdr:rowOff>
    </xdr:to>
    <xdr:cxnSp macro="">
      <xdr:nvCxnSpPr>
        <xdr:cNvPr id="249" name="直線コネクタ 248">
          <a:extLst>
            <a:ext uri="{FF2B5EF4-FFF2-40B4-BE49-F238E27FC236}">
              <a16:creationId xmlns:a16="http://schemas.microsoft.com/office/drawing/2014/main" id="{499A3BBE-BB2B-4C1B-96B6-6C1A0EC00FF1}"/>
            </a:ext>
          </a:extLst>
        </xdr:cNvPr>
        <xdr:cNvCxnSpPr/>
      </xdr:nvCxnSpPr>
      <xdr:spPr>
        <a:xfrm flipV="1">
          <a:off x="8750300" y="10143126"/>
          <a:ext cx="88900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31476</xdr:rowOff>
    </xdr:from>
    <xdr:to>
      <xdr:col>41</xdr:col>
      <xdr:colOff>101600</xdr:colOff>
      <xdr:row>59</xdr:row>
      <xdr:rowOff>133076</xdr:rowOff>
    </xdr:to>
    <xdr:sp macro="" textlink="">
      <xdr:nvSpPr>
        <xdr:cNvPr id="250" name="楕円 249">
          <a:extLst>
            <a:ext uri="{FF2B5EF4-FFF2-40B4-BE49-F238E27FC236}">
              <a16:creationId xmlns:a16="http://schemas.microsoft.com/office/drawing/2014/main" id="{80B9C18F-6534-4D88-A183-538CEB6D1B69}"/>
            </a:ext>
          </a:extLst>
        </xdr:cNvPr>
        <xdr:cNvSpPr/>
      </xdr:nvSpPr>
      <xdr:spPr>
        <a:xfrm>
          <a:off x="7810500" y="101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46121</xdr:rowOff>
    </xdr:from>
    <xdr:to>
      <xdr:col>45</xdr:col>
      <xdr:colOff>177800</xdr:colOff>
      <xdr:row>59</xdr:row>
      <xdr:rowOff>82276</xdr:rowOff>
    </xdr:to>
    <xdr:cxnSp macro="">
      <xdr:nvCxnSpPr>
        <xdr:cNvPr id="251" name="直線コネクタ 250">
          <a:extLst>
            <a:ext uri="{FF2B5EF4-FFF2-40B4-BE49-F238E27FC236}">
              <a16:creationId xmlns:a16="http://schemas.microsoft.com/office/drawing/2014/main" id="{5A0404AB-9309-4F1B-857B-5E426FA13450}"/>
            </a:ext>
          </a:extLst>
        </xdr:cNvPr>
        <xdr:cNvCxnSpPr/>
      </xdr:nvCxnSpPr>
      <xdr:spPr>
        <a:xfrm flipV="1">
          <a:off x="7861300" y="10161671"/>
          <a:ext cx="889000" cy="3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23196</xdr:rowOff>
    </xdr:from>
    <xdr:to>
      <xdr:col>36</xdr:col>
      <xdr:colOff>165100</xdr:colOff>
      <xdr:row>59</xdr:row>
      <xdr:rowOff>124796</xdr:rowOff>
    </xdr:to>
    <xdr:sp macro="" textlink="">
      <xdr:nvSpPr>
        <xdr:cNvPr id="252" name="楕円 251">
          <a:extLst>
            <a:ext uri="{FF2B5EF4-FFF2-40B4-BE49-F238E27FC236}">
              <a16:creationId xmlns:a16="http://schemas.microsoft.com/office/drawing/2014/main" id="{3F461F4A-3DF2-442A-84B4-361D1846BF91}"/>
            </a:ext>
          </a:extLst>
        </xdr:cNvPr>
        <xdr:cNvSpPr/>
      </xdr:nvSpPr>
      <xdr:spPr>
        <a:xfrm>
          <a:off x="6921500" y="1013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73996</xdr:rowOff>
    </xdr:from>
    <xdr:to>
      <xdr:col>41</xdr:col>
      <xdr:colOff>50800</xdr:colOff>
      <xdr:row>59</xdr:row>
      <xdr:rowOff>82276</xdr:rowOff>
    </xdr:to>
    <xdr:cxnSp macro="">
      <xdr:nvCxnSpPr>
        <xdr:cNvPr id="253" name="直線コネクタ 252">
          <a:extLst>
            <a:ext uri="{FF2B5EF4-FFF2-40B4-BE49-F238E27FC236}">
              <a16:creationId xmlns:a16="http://schemas.microsoft.com/office/drawing/2014/main" id="{F243A440-0BC0-4FCE-B23F-369FA413CD08}"/>
            </a:ext>
          </a:extLst>
        </xdr:cNvPr>
        <xdr:cNvCxnSpPr/>
      </xdr:nvCxnSpPr>
      <xdr:spPr>
        <a:xfrm>
          <a:off x="6972300" y="10189546"/>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98428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A3E3CCD-15FC-4B3B-AAF5-6673B08A4125}"/>
            </a:ext>
          </a:extLst>
        </xdr:cNvPr>
        <xdr:cNvSpPr txBox="1"/>
      </xdr:nvSpPr>
      <xdr:spPr>
        <a:xfrm>
          <a:off x="9327095" y="1055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116739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1DE4A6B-5EB0-450B-9C59-9F009CF86CF2}"/>
            </a:ext>
          </a:extLst>
        </xdr:cNvPr>
        <xdr:cNvSpPr txBox="1"/>
      </xdr:nvSpPr>
      <xdr:spPr>
        <a:xfrm>
          <a:off x="8450795" y="105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100315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C0C143F1-2D71-42A8-8830-DC5567DB58C7}"/>
            </a:ext>
          </a:extLst>
        </xdr:cNvPr>
        <xdr:cNvSpPr txBox="1"/>
      </xdr:nvSpPr>
      <xdr:spPr>
        <a:xfrm>
          <a:off x="7561795" y="1055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141860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0EEF7DD-4ECA-452F-B6FD-396D80B90D66}"/>
            </a:ext>
          </a:extLst>
        </xdr:cNvPr>
        <xdr:cNvSpPr txBox="1"/>
      </xdr:nvSpPr>
      <xdr:spPr>
        <a:xfrm>
          <a:off x="6672795" y="106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94903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6814BD0-09E4-4BE1-9A78-FBED5329F338}"/>
            </a:ext>
          </a:extLst>
        </xdr:cNvPr>
        <xdr:cNvSpPr txBox="1"/>
      </xdr:nvSpPr>
      <xdr:spPr>
        <a:xfrm>
          <a:off x="9327095" y="98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113448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8D210B89-2DBF-4C2A-8624-AF14DBE84AD2}"/>
            </a:ext>
          </a:extLst>
        </xdr:cNvPr>
        <xdr:cNvSpPr txBox="1"/>
      </xdr:nvSpPr>
      <xdr:spPr>
        <a:xfrm>
          <a:off x="8450795" y="988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149603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A2A4473-C1CB-4C5E-BC55-DC799C2C6D0C}"/>
            </a:ext>
          </a:extLst>
        </xdr:cNvPr>
        <xdr:cNvSpPr txBox="1"/>
      </xdr:nvSpPr>
      <xdr:spPr>
        <a:xfrm>
          <a:off x="7561795" y="992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141323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B503AF9-784B-493C-AEDE-93494E61426B}"/>
            </a:ext>
          </a:extLst>
        </xdr:cNvPr>
        <xdr:cNvSpPr txBox="1"/>
      </xdr:nvSpPr>
      <xdr:spPr>
        <a:xfrm>
          <a:off x="6672795" y="991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2D78B62-3F40-43B0-883D-C5C6BD908D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CCEC27A-DE94-43DA-8728-AFB5DA7D7D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AA78954-B4D6-4462-98BE-1A9B36CDA8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5FDBA5A-3556-4F58-BC39-03B90693F6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C757D5D-7FD9-4FF6-8DCC-650C065B55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2E3E4A3-31D4-4C10-A202-6B999FE591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BFD75C0-5B0A-4E64-84F0-6AB307318B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6279A3A-8C73-40B0-93A6-5486477E1B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FC8010C-825F-459E-BC28-224F60AE4D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E4F53AD-F871-4AB4-9FE0-F2A8D6977E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2D34CDC-0B1F-4EE4-B92A-0E2BD210EF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46F23BF-F8EE-4EFF-A063-6B8C43EEDF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F0E7F885-1102-4373-952B-A4676C9C28D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96FB5549-5134-4CF0-924C-10AFDF7296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F50971B-2A33-4D1B-BB84-D68D837444E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4F2C32C-A842-43E5-864C-87EA8C35B66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22F1A177-9984-45A1-9DBE-68F6FD17C42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465422BD-76E8-40A3-99C3-49713AC250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A98AFEEF-0FF2-477A-BD49-9F5C7DF55F6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7761F98A-A51A-48BB-A13A-252320B6996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EDFE36B8-F6A5-4F17-B512-A7D90CAD664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6BDFB48-9A27-4AEB-88E3-96ACB8985B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C3EBCD9F-5BEE-418E-AD3C-3CA2B931CB4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A8CC15E-C31D-47C9-92E0-F0837F1E78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533A1FCA-B285-4376-804C-9802F5E070A4}"/>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51B0D2D1-CAE0-4262-8971-D78D7397E67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EFF7E61B-FE3F-42D7-8BD8-81F85189D65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6DCC836B-8137-4D78-877F-A2B96041E651}"/>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58C73807-89C6-43C2-A9D0-77BD08056AB7}"/>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BBC404C-22DC-4287-92C5-76BD42D2FB73}"/>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F6C41545-9713-44DC-ACAD-1C9648C44909}"/>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B1628371-1B8A-4FA8-9963-2B2DAF5C1109}"/>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B1857E7D-B9D4-4A54-A3C4-0F563CA40922}"/>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7C030B25-12A3-48EF-BF85-3E28A4D4CA12}"/>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A6AC1500-E6CD-4189-88E7-4719FE4C02DC}"/>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7EFC713-8F1E-424E-9203-F9AB1E8A77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ECC0040-DDFD-454E-A257-D69CD3D331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7BDEC77-2870-4536-94D6-4AECD9743C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6C96C29-135A-4924-A662-60A872DC99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DFDC04-FFDA-4613-B9FD-EB7D69D37E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2" name="楕円 301">
          <a:extLst>
            <a:ext uri="{FF2B5EF4-FFF2-40B4-BE49-F238E27FC236}">
              <a16:creationId xmlns:a16="http://schemas.microsoft.com/office/drawing/2014/main" id="{AE5D0A29-F3F2-4664-88FB-A3179228B0A9}"/>
            </a:ext>
          </a:extLst>
        </xdr:cNvPr>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867D670-1A62-4CB5-B2C8-1A5474FDECB6}"/>
            </a:ext>
          </a:extLst>
        </xdr:cNvPr>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304" name="楕円 303">
          <a:extLst>
            <a:ext uri="{FF2B5EF4-FFF2-40B4-BE49-F238E27FC236}">
              <a16:creationId xmlns:a16="http://schemas.microsoft.com/office/drawing/2014/main" id="{9A320F3B-C964-4E5B-BB17-303804A77AA7}"/>
            </a:ext>
          </a:extLst>
        </xdr:cNvPr>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24764</xdr:rowOff>
    </xdr:to>
    <xdr:cxnSp macro="">
      <xdr:nvCxnSpPr>
        <xdr:cNvPr id="305" name="直線コネクタ 304">
          <a:extLst>
            <a:ext uri="{FF2B5EF4-FFF2-40B4-BE49-F238E27FC236}">
              <a16:creationId xmlns:a16="http://schemas.microsoft.com/office/drawing/2014/main" id="{24B84A14-4AEF-4721-A3CA-E8319B225620}"/>
            </a:ext>
          </a:extLst>
        </xdr:cNvPr>
        <xdr:cNvCxnSpPr/>
      </xdr:nvCxnSpPr>
      <xdr:spPr>
        <a:xfrm>
          <a:off x="3797300" y="141960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306" name="楕円 305">
          <a:extLst>
            <a:ext uri="{FF2B5EF4-FFF2-40B4-BE49-F238E27FC236}">
              <a16:creationId xmlns:a16="http://schemas.microsoft.com/office/drawing/2014/main" id="{E234A579-41F2-4A84-961F-B7346B56A499}"/>
            </a:ext>
          </a:extLst>
        </xdr:cNvPr>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131445</xdr:rowOff>
    </xdr:from>
    <xdr:to>
      <xdr:col>19</xdr:col>
      <xdr:colOff>177800</xdr:colOff>
      <xdr:row>82</xdr:row>
      <xdr:rowOff>137161</xdr:rowOff>
    </xdr:to>
    <xdr:cxnSp macro="">
      <xdr:nvCxnSpPr>
        <xdr:cNvPr id="307" name="直線コネクタ 306">
          <a:extLst>
            <a:ext uri="{FF2B5EF4-FFF2-40B4-BE49-F238E27FC236}">
              <a16:creationId xmlns:a16="http://schemas.microsoft.com/office/drawing/2014/main" id="{0C2A4214-C8EF-4FB3-9AB3-9C82713458E2}"/>
            </a:ext>
          </a:extLst>
        </xdr:cNvPr>
        <xdr:cNvCxnSpPr/>
      </xdr:nvCxnSpPr>
      <xdr:spPr>
        <a:xfrm>
          <a:off x="2908300" y="141903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308" name="楕円 307">
          <a:extLst>
            <a:ext uri="{FF2B5EF4-FFF2-40B4-BE49-F238E27FC236}">
              <a16:creationId xmlns:a16="http://schemas.microsoft.com/office/drawing/2014/main" id="{62085ED4-99B6-4CBE-8059-02EC124E5151}"/>
            </a:ext>
          </a:extLst>
        </xdr:cNvPr>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82</xdr:row>
      <xdr:rowOff>131445</xdr:rowOff>
    </xdr:to>
    <xdr:cxnSp macro="">
      <xdr:nvCxnSpPr>
        <xdr:cNvPr id="309" name="直線コネクタ 308">
          <a:extLst>
            <a:ext uri="{FF2B5EF4-FFF2-40B4-BE49-F238E27FC236}">
              <a16:creationId xmlns:a16="http://schemas.microsoft.com/office/drawing/2014/main" id="{81862296-75C4-444B-809F-D6ABAD17C022}"/>
            </a:ext>
          </a:extLst>
        </xdr:cNvPr>
        <xdr:cNvCxnSpPr/>
      </xdr:nvCxnSpPr>
      <xdr:spPr>
        <a:xfrm>
          <a:off x="2019300" y="1419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0" name="楕円 309">
          <a:extLst>
            <a:ext uri="{FF2B5EF4-FFF2-40B4-BE49-F238E27FC236}">
              <a16:creationId xmlns:a16="http://schemas.microsoft.com/office/drawing/2014/main" id="{12FF77FD-0775-4E36-B54E-7F75F237BDF2}"/>
            </a:ext>
          </a:extLst>
        </xdr:cNvPr>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131445</xdr:rowOff>
    </xdr:to>
    <xdr:cxnSp macro="">
      <xdr:nvCxnSpPr>
        <xdr:cNvPr id="311" name="直線コネクタ 310">
          <a:extLst>
            <a:ext uri="{FF2B5EF4-FFF2-40B4-BE49-F238E27FC236}">
              <a16:creationId xmlns:a16="http://schemas.microsoft.com/office/drawing/2014/main" id="{3BE094C2-2C71-46B5-9721-0E6DACF81545}"/>
            </a:ext>
          </a:extLst>
        </xdr:cNvPr>
        <xdr:cNvCxnSpPr/>
      </xdr:nvCxnSpPr>
      <xdr:spPr>
        <a:xfrm>
          <a:off x="1130300" y="1410081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2" name="n_1aveValue【公営住宅】&#10;有形固定資産減価償却率">
          <a:extLst>
            <a:ext uri="{FF2B5EF4-FFF2-40B4-BE49-F238E27FC236}">
              <a16:creationId xmlns:a16="http://schemas.microsoft.com/office/drawing/2014/main" id="{B7456C87-F48A-48D4-B967-12467A3D0E41}"/>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a:extLst>
            <a:ext uri="{FF2B5EF4-FFF2-40B4-BE49-F238E27FC236}">
              <a16:creationId xmlns:a16="http://schemas.microsoft.com/office/drawing/2014/main" id="{EC08211F-809E-495E-92A9-72C27C747666}"/>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a:extLst>
            <a:ext uri="{FF2B5EF4-FFF2-40B4-BE49-F238E27FC236}">
              <a16:creationId xmlns:a16="http://schemas.microsoft.com/office/drawing/2014/main" id="{34CC1646-1E1D-4FF1-A068-D732140AC4F7}"/>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a:extLst>
            <a:ext uri="{FF2B5EF4-FFF2-40B4-BE49-F238E27FC236}">
              <a16:creationId xmlns:a16="http://schemas.microsoft.com/office/drawing/2014/main" id="{F220B1E2-7EC7-4B1C-84B2-2A23829FD319}"/>
            </a:ext>
          </a:extLst>
        </xdr:cNvPr>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33038</xdr:rowOff>
    </xdr:from>
    <xdr:ext cx="405111" cy="259045"/>
    <xdr:sp macro="" textlink="">
      <xdr:nvSpPr>
        <xdr:cNvPr id="316" name="n_1mainValue【公営住宅】&#10;有形固定資産減価償却率">
          <a:extLst>
            <a:ext uri="{FF2B5EF4-FFF2-40B4-BE49-F238E27FC236}">
              <a16:creationId xmlns:a16="http://schemas.microsoft.com/office/drawing/2014/main" id="{3C20FF57-FDD8-446A-AF0A-833BE894519A}"/>
            </a:ext>
          </a:extLst>
        </xdr:cNvPr>
        <xdr:cNvSpPr txBox="1"/>
      </xdr:nvSpPr>
      <xdr:spPr>
        <a:xfrm>
          <a:off x="3582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27322</xdr:rowOff>
    </xdr:from>
    <xdr:ext cx="405111" cy="259045"/>
    <xdr:sp macro="" textlink="">
      <xdr:nvSpPr>
        <xdr:cNvPr id="317" name="n_2mainValue【公営住宅】&#10;有形固定資産減価償却率">
          <a:extLst>
            <a:ext uri="{FF2B5EF4-FFF2-40B4-BE49-F238E27FC236}">
              <a16:creationId xmlns:a16="http://schemas.microsoft.com/office/drawing/2014/main" id="{3679517C-9E2F-4D57-B819-925AB3008B36}"/>
            </a:ext>
          </a:extLst>
        </xdr:cNvPr>
        <xdr:cNvSpPr txBox="1"/>
      </xdr:nvSpPr>
      <xdr:spPr>
        <a:xfrm>
          <a:off x="2705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27322</xdr:rowOff>
    </xdr:from>
    <xdr:ext cx="405111" cy="259045"/>
    <xdr:sp macro="" textlink="">
      <xdr:nvSpPr>
        <xdr:cNvPr id="318" name="n_3mainValue【公営住宅】&#10;有形固定資産減価償却率">
          <a:extLst>
            <a:ext uri="{FF2B5EF4-FFF2-40B4-BE49-F238E27FC236}">
              <a16:creationId xmlns:a16="http://schemas.microsoft.com/office/drawing/2014/main" id="{F0E1CD53-8939-4376-A73B-7743EE73639C}"/>
            </a:ext>
          </a:extLst>
        </xdr:cNvPr>
        <xdr:cNvSpPr txBox="1"/>
      </xdr:nvSpPr>
      <xdr:spPr>
        <a:xfrm>
          <a:off x="1816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9" name="n_4mainValue【公営住宅】&#10;有形固定資産減価償却率">
          <a:extLst>
            <a:ext uri="{FF2B5EF4-FFF2-40B4-BE49-F238E27FC236}">
              <a16:creationId xmlns:a16="http://schemas.microsoft.com/office/drawing/2014/main" id="{3599BC7D-6A17-408C-A224-BCEEF36E7317}"/>
            </a:ext>
          </a:extLst>
        </xdr:cNvPr>
        <xdr:cNvSpPr txBox="1"/>
      </xdr:nvSpPr>
      <xdr:spPr>
        <a:xfrm>
          <a:off x="927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04CA712-EA15-45A6-ACA1-DB995BD7E3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D9E0E88-FEEC-4BD0-841A-A17E052D52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8B4DC4D-B11C-49B0-A42A-8DC17CA5D1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9766BFC-E4A0-48CA-9EE9-8B0D84FFBC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6A729C4-3ADB-4CBC-A0E9-8817C99D1B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8BF8822E-98BA-440D-875D-2F139323E5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6F39700-B7F9-4942-B701-B2331755AE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E7D5DF3-BFB7-4F0B-A008-F3B1F025CD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C8D7E80-7892-4D93-97A3-03A7F5D3B4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CFDE837-C2B0-40DD-BDCA-9B6090E97D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5609ED9-7E06-4212-9472-7F783268CD6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98080052-950B-4D59-A9C7-B2463734882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946DDE91-B80B-40D5-A84B-79954162445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CE8A7B3F-DE06-4E70-96D5-4A8DB885108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186BA73E-7C84-4D3E-9AB4-37789F60258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AA174D51-052F-4829-AC42-9805DE0E3FB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E71A8B45-2240-4379-A108-B2300DD81D9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C1810DBD-7E7A-4B13-B3B6-A07FDD16AD8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9D3C2139-3FE7-4F7A-8D35-B05A20F5202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1BB54A6-B96A-40AE-9145-D5707AA9C4F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7DB03B7-CD9A-4293-8DC1-A2952D163A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A903D0B5-8738-4805-ACB1-E20F77EDF94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D5D6D40-B4BC-4093-9FE6-FC56590734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D18E570C-4703-4BAE-9435-FF0C628F105B}"/>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A7E0DCCD-5C7C-454A-BAF9-35BEC2E67397}"/>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B50DC176-F442-4C32-B7C5-DDD70E3FB824}"/>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336947D1-580F-4A49-8399-08D6C0E65D94}"/>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123DA641-BB09-47FE-9A49-41CE8BA1E9E4}"/>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E3F9DC98-C522-4B17-A6FD-B970C493FE59}"/>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54C21DAE-3259-4313-9D5C-0C3CECF2BB8C}"/>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a:extLst>
            <a:ext uri="{FF2B5EF4-FFF2-40B4-BE49-F238E27FC236}">
              <a16:creationId xmlns:a16="http://schemas.microsoft.com/office/drawing/2014/main" id="{DFF5E817-5186-46A7-8E12-BE417E93CC9E}"/>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a:extLst>
            <a:ext uri="{FF2B5EF4-FFF2-40B4-BE49-F238E27FC236}">
              <a16:creationId xmlns:a16="http://schemas.microsoft.com/office/drawing/2014/main" id="{2722AF6B-A33D-4A28-A5C5-DCCF4CDB08F6}"/>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a:extLst>
            <a:ext uri="{FF2B5EF4-FFF2-40B4-BE49-F238E27FC236}">
              <a16:creationId xmlns:a16="http://schemas.microsoft.com/office/drawing/2014/main" id="{7E1A81D6-13D8-4E5B-BC15-598B4084C4C7}"/>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a:extLst>
            <a:ext uri="{FF2B5EF4-FFF2-40B4-BE49-F238E27FC236}">
              <a16:creationId xmlns:a16="http://schemas.microsoft.com/office/drawing/2014/main" id="{029E7691-A243-42BE-A8B5-425475B92D30}"/>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14D17FB-607D-4BC0-B24F-F2356E7AF2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D575C5-5D0D-4B3C-A2A4-17D9058BF2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866580A-0B85-4259-8A29-C34802DC08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F056C7A-27DD-4DD3-AD66-0B7D70D04D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FA7E5B7-96FD-4B7D-BBD6-FB9D4E6A1F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1969</xdr:rowOff>
    </xdr:from>
    <xdr:to>
      <xdr:col>55</xdr:col>
      <xdr:colOff>50800</xdr:colOff>
      <xdr:row>86</xdr:row>
      <xdr:rowOff>103569</xdr:rowOff>
    </xdr:to>
    <xdr:sp macro="" textlink="">
      <xdr:nvSpPr>
        <xdr:cNvPr id="359" name="楕円 358">
          <a:extLst>
            <a:ext uri="{FF2B5EF4-FFF2-40B4-BE49-F238E27FC236}">
              <a16:creationId xmlns:a16="http://schemas.microsoft.com/office/drawing/2014/main" id="{BDED386A-AC15-48B1-8882-5A89468C841F}"/>
            </a:ext>
          </a:extLst>
        </xdr:cNvPr>
        <xdr:cNvSpPr/>
      </xdr:nvSpPr>
      <xdr:spPr>
        <a:xfrm>
          <a:off x="10426700" y="147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88346</xdr:rowOff>
    </xdr:from>
    <xdr:ext cx="469744" cy="259045"/>
    <xdr:sp macro="" textlink="">
      <xdr:nvSpPr>
        <xdr:cNvPr id="360" name="【公営住宅】&#10;一人当たり面積該当値テキスト">
          <a:extLst>
            <a:ext uri="{FF2B5EF4-FFF2-40B4-BE49-F238E27FC236}">
              <a16:creationId xmlns:a16="http://schemas.microsoft.com/office/drawing/2014/main" id="{3D72D81C-1DEC-491A-9CA8-E15C5E664906}"/>
            </a:ext>
          </a:extLst>
        </xdr:cNvPr>
        <xdr:cNvSpPr txBox="1"/>
      </xdr:nvSpPr>
      <xdr:spPr>
        <a:xfrm>
          <a:off x="10515600" y="146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xdr:rowOff>
    </xdr:from>
    <xdr:to>
      <xdr:col>50</xdr:col>
      <xdr:colOff>165100</xdr:colOff>
      <xdr:row>86</xdr:row>
      <xdr:rowOff>104521</xdr:rowOff>
    </xdr:to>
    <xdr:sp macro="" textlink="">
      <xdr:nvSpPr>
        <xdr:cNvPr id="361" name="楕円 360">
          <a:extLst>
            <a:ext uri="{FF2B5EF4-FFF2-40B4-BE49-F238E27FC236}">
              <a16:creationId xmlns:a16="http://schemas.microsoft.com/office/drawing/2014/main" id="{FCBDEC84-CF7C-4DDC-9179-A07D7D99F857}"/>
            </a:ext>
          </a:extLst>
        </xdr:cNvPr>
        <xdr:cNvSpPr/>
      </xdr:nvSpPr>
      <xdr:spPr>
        <a:xfrm>
          <a:off x="9588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52769</xdr:rowOff>
    </xdr:from>
    <xdr:to>
      <xdr:col>55</xdr:col>
      <xdr:colOff>0</xdr:colOff>
      <xdr:row>86</xdr:row>
      <xdr:rowOff>53721</xdr:rowOff>
    </xdr:to>
    <xdr:cxnSp macro="">
      <xdr:nvCxnSpPr>
        <xdr:cNvPr id="362" name="直線コネクタ 361">
          <a:extLst>
            <a:ext uri="{FF2B5EF4-FFF2-40B4-BE49-F238E27FC236}">
              <a16:creationId xmlns:a16="http://schemas.microsoft.com/office/drawing/2014/main" id="{5F2C4E01-951B-4375-A5A3-20DFB2DFAA53}"/>
            </a:ext>
          </a:extLst>
        </xdr:cNvPr>
        <xdr:cNvCxnSpPr/>
      </xdr:nvCxnSpPr>
      <xdr:spPr>
        <a:xfrm flipV="1">
          <a:off x="9639300" y="1479746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51499</xdr:rowOff>
    </xdr:from>
    <xdr:to>
      <xdr:col>46</xdr:col>
      <xdr:colOff>38100</xdr:colOff>
      <xdr:row>85</xdr:row>
      <xdr:rowOff>153099</xdr:rowOff>
    </xdr:to>
    <xdr:sp macro="" textlink="">
      <xdr:nvSpPr>
        <xdr:cNvPr id="363" name="楕円 362">
          <a:extLst>
            <a:ext uri="{FF2B5EF4-FFF2-40B4-BE49-F238E27FC236}">
              <a16:creationId xmlns:a16="http://schemas.microsoft.com/office/drawing/2014/main" id="{D1C942D8-E399-4A86-A713-81D108C7C265}"/>
            </a:ext>
          </a:extLst>
        </xdr:cNvPr>
        <xdr:cNvSpPr/>
      </xdr:nvSpPr>
      <xdr:spPr>
        <a:xfrm>
          <a:off x="8699500" y="146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102299</xdr:rowOff>
    </xdr:from>
    <xdr:to>
      <xdr:col>50</xdr:col>
      <xdr:colOff>114300</xdr:colOff>
      <xdr:row>86</xdr:row>
      <xdr:rowOff>53721</xdr:rowOff>
    </xdr:to>
    <xdr:cxnSp macro="">
      <xdr:nvCxnSpPr>
        <xdr:cNvPr id="364" name="直線コネクタ 363">
          <a:extLst>
            <a:ext uri="{FF2B5EF4-FFF2-40B4-BE49-F238E27FC236}">
              <a16:creationId xmlns:a16="http://schemas.microsoft.com/office/drawing/2014/main" id="{F564AA85-288E-4392-BD40-D250451479F9}"/>
            </a:ext>
          </a:extLst>
        </xdr:cNvPr>
        <xdr:cNvCxnSpPr/>
      </xdr:nvCxnSpPr>
      <xdr:spPr>
        <a:xfrm>
          <a:off x="8750300" y="14675549"/>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54547</xdr:rowOff>
    </xdr:from>
    <xdr:to>
      <xdr:col>41</xdr:col>
      <xdr:colOff>101600</xdr:colOff>
      <xdr:row>85</xdr:row>
      <xdr:rowOff>156147</xdr:rowOff>
    </xdr:to>
    <xdr:sp macro="" textlink="">
      <xdr:nvSpPr>
        <xdr:cNvPr id="365" name="楕円 364">
          <a:extLst>
            <a:ext uri="{FF2B5EF4-FFF2-40B4-BE49-F238E27FC236}">
              <a16:creationId xmlns:a16="http://schemas.microsoft.com/office/drawing/2014/main" id="{1B43D3BB-2AA8-488A-A550-46902E75CD79}"/>
            </a:ext>
          </a:extLst>
        </xdr:cNvPr>
        <xdr:cNvSpPr/>
      </xdr:nvSpPr>
      <xdr:spPr>
        <a:xfrm>
          <a:off x="7810500" y="146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102299</xdr:rowOff>
    </xdr:from>
    <xdr:to>
      <xdr:col>45</xdr:col>
      <xdr:colOff>177800</xdr:colOff>
      <xdr:row>85</xdr:row>
      <xdr:rowOff>105347</xdr:rowOff>
    </xdr:to>
    <xdr:cxnSp macro="">
      <xdr:nvCxnSpPr>
        <xdr:cNvPr id="366" name="直線コネクタ 365">
          <a:extLst>
            <a:ext uri="{FF2B5EF4-FFF2-40B4-BE49-F238E27FC236}">
              <a16:creationId xmlns:a16="http://schemas.microsoft.com/office/drawing/2014/main" id="{52CDB015-80E4-4315-A21A-5D66DC23389F}"/>
            </a:ext>
          </a:extLst>
        </xdr:cNvPr>
        <xdr:cNvCxnSpPr/>
      </xdr:nvCxnSpPr>
      <xdr:spPr>
        <a:xfrm flipV="1">
          <a:off x="7861300" y="146755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63881</xdr:rowOff>
    </xdr:from>
    <xdr:to>
      <xdr:col>36</xdr:col>
      <xdr:colOff>165100</xdr:colOff>
      <xdr:row>85</xdr:row>
      <xdr:rowOff>165481</xdr:rowOff>
    </xdr:to>
    <xdr:sp macro="" textlink="">
      <xdr:nvSpPr>
        <xdr:cNvPr id="367" name="楕円 366">
          <a:extLst>
            <a:ext uri="{FF2B5EF4-FFF2-40B4-BE49-F238E27FC236}">
              <a16:creationId xmlns:a16="http://schemas.microsoft.com/office/drawing/2014/main" id="{9E66E974-C4E1-40EA-8EEC-66BD16F50CEC}"/>
            </a:ext>
          </a:extLst>
        </xdr:cNvPr>
        <xdr:cNvSpPr/>
      </xdr:nvSpPr>
      <xdr:spPr>
        <a:xfrm>
          <a:off x="6921500" y="146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105347</xdr:rowOff>
    </xdr:from>
    <xdr:to>
      <xdr:col>41</xdr:col>
      <xdr:colOff>50800</xdr:colOff>
      <xdr:row>85</xdr:row>
      <xdr:rowOff>114681</xdr:rowOff>
    </xdr:to>
    <xdr:cxnSp macro="">
      <xdr:nvCxnSpPr>
        <xdr:cNvPr id="368" name="直線コネクタ 367">
          <a:extLst>
            <a:ext uri="{FF2B5EF4-FFF2-40B4-BE49-F238E27FC236}">
              <a16:creationId xmlns:a16="http://schemas.microsoft.com/office/drawing/2014/main" id="{2D919915-C485-4C66-A572-6ACE7346D188}"/>
            </a:ext>
          </a:extLst>
        </xdr:cNvPr>
        <xdr:cNvCxnSpPr/>
      </xdr:nvCxnSpPr>
      <xdr:spPr>
        <a:xfrm flipV="1">
          <a:off x="6972300" y="14678597"/>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134574</xdr:rowOff>
    </xdr:from>
    <xdr:ext cx="469744" cy="259045"/>
    <xdr:sp macro="" textlink="">
      <xdr:nvSpPr>
        <xdr:cNvPr id="369" name="n_1aveValue【公営住宅】&#10;一人当たり面積">
          <a:extLst>
            <a:ext uri="{FF2B5EF4-FFF2-40B4-BE49-F238E27FC236}">
              <a16:creationId xmlns:a16="http://schemas.microsoft.com/office/drawing/2014/main" id="{FB4572CE-B34E-46A8-836E-E18E59B7E3CF}"/>
            </a:ext>
          </a:extLst>
        </xdr:cNvPr>
        <xdr:cNvSpPr txBox="1"/>
      </xdr:nvSpPr>
      <xdr:spPr>
        <a:xfrm>
          <a:off x="9391727" y="1436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a:extLst>
            <a:ext uri="{FF2B5EF4-FFF2-40B4-BE49-F238E27FC236}">
              <a16:creationId xmlns:a16="http://schemas.microsoft.com/office/drawing/2014/main" id="{B66299A1-A466-456F-BFA7-4E9CBB5AD3F2}"/>
            </a:ext>
          </a:extLst>
        </xdr:cNvPr>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a:extLst>
            <a:ext uri="{FF2B5EF4-FFF2-40B4-BE49-F238E27FC236}">
              <a16:creationId xmlns:a16="http://schemas.microsoft.com/office/drawing/2014/main" id="{C1DBA88F-7CED-41A7-A5DF-F5AD4D847DEC}"/>
            </a:ext>
          </a:extLst>
        </xdr:cNvPr>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a:extLst>
            <a:ext uri="{FF2B5EF4-FFF2-40B4-BE49-F238E27FC236}">
              <a16:creationId xmlns:a16="http://schemas.microsoft.com/office/drawing/2014/main" id="{185C7E5C-AADF-42BF-B3AF-6E261157D7EA}"/>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95648</xdr:rowOff>
    </xdr:from>
    <xdr:ext cx="469744" cy="259045"/>
    <xdr:sp macro="" textlink="">
      <xdr:nvSpPr>
        <xdr:cNvPr id="373" name="n_1mainValue【公営住宅】&#10;一人当たり面積">
          <a:extLst>
            <a:ext uri="{FF2B5EF4-FFF2-40B4-BE49-F238E27FC236}">
              <a16:creationId xmlns:a16="http://schemas.microsoft.com/office/drawing/2014/main" id="{852BB6BC-A1F6-4BE9-957E-0A7219FA2F38}"/>
            </a:ext>
          </a:extLst>
        </xdr:cNvPr>
        <xdr:cNvSpPr txBox="1"/>
      </xdr:nvSpPr>
      <xdr:spPr>
        <a:xfrm>
          <a:off x="93917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144226</xdr:rowOff>
    </xdr:from>
    <xdr:ext cx="469744" cy="259045"/>
    <xdr:sp macro="" textlink="">
      <xdr:nvSpPr>
        <xdr:cNvPr id="374" name="n_2mainValue【公営住宅】&#10;一人当たり面積">
          <a:extLst>
            <a:ext uri="{FF2B5EF4-FFF2-40B4-BE49-F238E27FC236}">
              <a16:creationId xmlns:a16="http://schemas.microsoft.com/office/drawing/2014/main" id="{4EB55537-D0D2-445C-BAE9-889F9118969B}"/>
            </a:ext>
          </a:extLst>
        </xdr:cNvPr>
        <xdr:cNvSpPr txBox="1"/>
      </xdr:nvSpPr>
      <xdr:spPr>
        <a:xfrm>
          <a:off x="8515427" y="1471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147274</xdr:rowOff>
    </xdr:from>
    <xdr:ext cx="469744" cy="259045"/>
    <xdr:sp macro="" textlink="">
      <xdr:nvSpPr>
        <xdr:cNvPr id="375" name="n_3mainValue【公営住宅】&#10;一人当たり面積">
          <a:extLst>
            <a:ext uri="{FF2B5EF4-FFF2-40B4-BE49-F238E27FC236}">
              <a16:creationId xmlns:a16="http://schemas.microsoft.com/office/drawing/2014/main" id="{0FC093F0-48CA-48E8-84E9-1E1251C84DF8}"/>
            </a:ext>
          </a:extLst>
        </xdr:cNvPr>
        <xdr:cNvSpPr txBox="1"/>
      </xdr:nvSpPr>
      <xdr:spPr>
        <a:xfrm>
          <a:off x="7626427" y="147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156608</xdr:rowOff>
    </xdr:from>
    <xdr:ext cx="469744" cy="259045"/>
    <xdr:sp macro="" textlink="">
      <xdr:nvSpPr>
        <xdr:cNvPr id="376" name="n_4mainValue【公営住宅】&#10;一人当たり面積">
          <a:extLst>
            <a:ext uri="{FF2B5EF4-FFF2-40B4-BE49-F238E27FC236}">
              <a16:creationId xmlns:a16="http://schemas.microsoft.com/office/drawing/2014/main" id="{2B6B5BC5-5525-44A1-B7B9-1E3DB3A5F352}"/>
            </a:ext>
          </a:extLst>
        </xdr:cNvPr>
        <xdr:cNvSpPr txBox="1"/>
      </xdr:nvSpPr>
      <xdr:spPr>
        <a:xfrm>
          <a:off x="6737427" y="1472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1B2AD7E4-9399-4EA3-AA00-B08F529A50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C0C30C2-7A51-424D-9CC8-7E59B4835E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9DBDE2F1-FD51-42C6-81C4-33B98DB37D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DCA123EB-295F-4B6F-ADC4-F6CFDD2985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C04ED266-A8E5-428F-84FC-9F6641BEB4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E6EE04E-9DD2-4CC2-85C3-7A1A4361D7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64C348D-8825-43F4-BAB9-D00B695388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26B1DAA-3A1B-4F21-8728-AF980E05BB9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EB674E38-144F-4BDE-927D-966DE66F93D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DD641689-D53E-429B-8B75-C1C5994D24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D43C19D0-84BB-446B-8BC0-802482A12B1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C58BDA8B-57D8-454C-8CB6-B2A504194F8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8AE98F3D-2ADC-4591-9ED5-F19E23A2B72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6FA8C8D-EDBE-47FA-B36E-425644FF7BB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8D771797-BBCA-430A-BA18-EF2F069B0AE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34F65BE0-8605-4793-B7F5-1DE4995BDAE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460F01C8-763E-4BEC-8937-597B937232D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F19BABC3-2415-49D8-906B-77AE7532646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969C4BE3-EEE2-4A15-B85D-BE570475D8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B6FBD7D9-40B2-44FE-949F-93010D56176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835469EB-1DAF-4409-B27C-79983A6E618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27812F64-C4A9-4086-9D72-A2C4D7CF40E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6A788814-A3E6-43EE-9351-7B8323D5206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7AD688B3-0D29-4BE2-85E9-4F126810988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669A3A6A-D3BE-4291-BDB3-C4ACE84F387E}"/>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F8A091F4-B201-471D-B0C2-CB4D3A9FD2B1}"/>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7FAA2259-D73E-4C23-8100-D9CCC152463B}"/>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4DCE7ED1-8A7A-4418-8FFF-962FCB3D92D4}"/>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768507FB-1480-494D-96D0-618469822C37}"/>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D44CCD3E-8F38-4E12-B214-42716B999DED}"/>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2B180381-3C84-4328-AF26-74CFF372AD9F}"/>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xdr:rowOff>
    </xdr:from>
    <xdr:to>
      <xdr:col>20</xdr:col>
      <xdr:colOff>38100</xdr:colOff>
      <xdr:row>103</xdr:row>
      <xdr:rowOff>117475</xdr:rowOff>
    </xdr:to>
    <xdr:sp macro="" textlink="">
      <xdr:nvSpPr>
        <xdr:cNvPr id="408" name="フローチャート: 判断 407">
          <a:extLst>
            <a:ext uri="{FF2B5EF4-FFF2-40B4-BE49-F238E27FC236}">
              <a16:creationId xmlns:a16="http://schemas.microsoft.com/office/drawing/2014/main" id="{314A4AA9-3E39-46A6-9F29-B3B50E067DC5}"/>
            </a:ext>
          </a:extLst>
        </xdr:cNvPr>
        <xdr:cNvSpPr/>
      </xdr:nvSpPr>
      <xdr:spPr>
        <a:xfrm>
          <a:off x="37465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9" name="フローチャート: 判断 408">
          <a:extLst>
            <a:ext uri="{FF2B5EF4-FFF2-40B4-BE49-F238E27FC236}">
              <a16:creationId xmlns:a16="http://schemas.microsoft.com/office/drawing/2014/main" id="{EA45499E-E84E-4A42-AC71-50FCEC32D18C}"/>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153036</xdr:rowOff>
    </xdr:from>
    <xdr:to>
      <xdr:col>10</xdr:col>
      <xdr:colOff>165100</xdr:colOff>
      <xdr:row>105</xdr:row>
      <xdr:rowOff>83186</xdr:rowOff>
    </xdr:to>
    <xdr:sp macro="" textlink="">
      <xdr:nvSpPr>
        <xdr:cNvPr id="410" name="フローチャート: 判断 409">
          <a:extLst>
            <a:ext uri="{FF2B5EF4-FFF2-40B4-BE49-F238E27FC236}">
              <a16:creationId xmlns:a16="http://schemas.microsoft.com/office/drawing/2014/main" id="{56203FD1-2191-45F3-AAB7-703AC627AF0D}"/>
            </a:ext>
          </a:extLst>
        </xdr:cNvPr>
        <xdr:cNvSpPr/>
      </xdr:nvSpPr>
      <xdr:spPr>
        <a:xfrm>
          <a:off x="1968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11" name="フローチャート: 判断 410">
          <a:extLst>
            <a:ext uri="{FF2B5EF4-FFF2-40B4-BE49-F238E27FC236}">
              <a16:creationId xmlns:a16="http://schemas.microsoft.com/office/drawing/2014/main" id="{E8AD0F73-D97C-4634-9D6B-96052435B64A}"/>
            </a:ext>
          </a:extLst>
        </xdr:cNvPr>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6396B52-D21E-4061-B725-211FEFAFD7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E328CE0-C808-4D53-A55F-D98A00532DB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41A2780-1671-40B6-AA2E-32270C8D482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FA0309E-69D1-4F06-8B93-F3119C3D906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B43A5D4-D17F-4546-91AF-3D2144279F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88264</xdr:rowOff>
    </xdr:from>
    <xdr:to>
      <xdr:col>24</xdr:col>
      <xdr:colOff>114300</xdr:colOff>
      <xdr:row>105</xdr:row>
      <xdr:rowOff>18414</xdr:rowOff>
    </xdr:to>
    <xdr:sp macro="" textlink="">
      <xdr:nvSpPr>
        <xdr:cNvPr id="417" name="楕円 416">
          <a:extLst>
            <a:ext uri="{FF2B5EF4-FFF2-40B4-BE49-F238E27FC236}">
              <a16:creationId xmlns:a16="http://schemas.microsoft.com/office/drawing/2014/main" id="{25C5CAFA-2E16-46B2-BCA3-EF72860C1DFF}"/>
            </a:ext>
          </a:extLst>
        </xdr:cNvPr>
        <xdr:cNvSpPr/>
      </xdr:nvSpPr>
      <xdr:spPr>
        <a:xfrm>
          <a:off x="4584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66691</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DAE8C95E-2696-4F99-A6A1-ECA257878100}"/>
            </a:ext>
          </a:extLst>
        </xdr:cNvPr>
        <xdr:cNvSpPr txBox="1"/>
      </xdr:nvSpPr>
      <xdr:spPr>
        <a:xfrm>
          <a:off x="4673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419" name="楕円 418">
          <a:extLst>
            <a:ext uri="{FF2B5EF4-FFF2-40B4-BE49-F238E27FC236}">
              <a16:creationId xmlns:a16="http://schemas.microsoft.com/office/drawing/2014/main" id="{AC7C4B91-46A6-474B-8826-B4C1648EFFF4}"/>
            </a:ext>
          </a:extLst>
        </xdr:cNvPr>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104</xdr:row>
      <xdr:rowOff>139064</xdr:rowOff>
    </xdr:to>
    <xdr:cxnSp macro="">
      <xdr:nvCxnSpPr>
        <xdr:cNvPr id="420" name="直線コネクタ 419">
          <a:extLst>
            <a:ext uri="{FF2B5EF4-FFF2-40B4-BE49-F238E27FC236}">
              <a16:creationId xmlns:a16="http://schemas.microsoft.com/office/drawing/2014/main" id="{7243425B-38A7-404F-A539-87396D6949C3}"/>
            </a:ext>
          </a:extLst>
        </xdr:cNvPr>
        <xdr:cNvCxnSpPr/>
      </xdr:nvCxnSpPr>
      <xdr:spPr>
        <a:xfrm>
          <a:off x="3797300" y="179374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21" name="楕円 420">
          <a:extLst>
            <a:ext uri="{FF2B5EF4-FFF2-40B4-BE49-F238E27FC236}">
              <a16:creationId xmlns:a16="http://schemas.microsoft.com/office/drawing/2014/main" id="{A34906CF-8414-4B23-90C2-1AECA7D4B845}"/>
            </a:ext>
          </a:extLst>
        </xdr:cNvPr>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106680</xdr:rowOff>
    </xdr:to>
    <xdr:cxnSp macro="">
      <xdr:nvCxnSpPr>
        <xdr:cNvPr id="422" name="直線コネクタ 421">
          <a:extLst>
            <a:ext uri="{FF2B5EF4-FFF2-40B4-BE49-F238E27FC236}">
              <a16:creationId xmlns:a16="http://schemas.microsoft.com/office/drawing/2014/main" id="{AFE3C33B-5B5B-4507-BDD8-35CE27CF3609}"/>
            </a:ext>
          </a:extLst>
        </xdr:cNvPr>
        <xdr:cNvCxnSpPr/>
      </xdr:nvCxnSpPr>
      <xdr:spPr>
        <a:xfrm>
          <a:off x="2908300" y="1789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23" name="楕円 422">
          <a:extLst>
            <a:ext uri="{FF2B5EF4-FFF2-40B4-BE49-F238E27FC236}">
              <a16:creationId xmlns:a16="http://schemas.microsoft.com/office/drawing/2014/main" id="{95EC7995-4683-4DF6-8F63-4337234AD662}"/>
            </a:ext>
          </a:extLst>
        </xdr:cNvPr>
        <xdr:cNvSpPr/>
      </xdr:nvSpPr>
      <xdr:spPr>
        <a:xfrm>
          <a:off x="196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64770</xdr:rowOff>
    </xdr:to>
    <xdr:cxnSp macro="">
      <xdr:nvCxnSpPr>
        <xdr:cNvPr id="424" name="直線コネクタ 423">
          <a:extLst>
            <a:ext uri="{FF2B5EF4-FFF2-40B4-BE49-F238E27FC236}">
              <a16:creationId xmlns:a16="http://schemas.microsoft.com/office/drawing/2014/main" id="{E034546B-A412-4FF2-8289-F10BCFE52D74}"/>
            </a:ext>
          </a:extLst>
        </xdr:cNvPr>
        <xdr:cNvCxnSpPr/>
      </xdr:nvCxnSpPr>
      <xdr:spPr>
        <a:xfrm>
          <a:off x="2019300" y="1789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124461</xdr:rowOff>
    </xdr:from>
    <xdr:to>
      <xdr:col>6</xdr:col>
      <xdr:colOff>38100</xdr:colOff>
      <xdr:row>104</xdr:row>
      <xdr:rowOff>54611</xdr:rowOff>
    </xdr:to>
    <xdr:sp macro="" textlink="">
      <xdr:nvSpPr>
        <xdr:cNvPr id="425" name="楕円 424">
          <a:extLst>
            <a:ext uri="{FF2B5EF4-FFF2-40B4-BE49-F238E27FC236}">
              <a16:creationId xmlns:a16="http://schemas.microsoft.com/office/drawing/2014/main" id="{FA65B05A-8D81-4F8E-8BF6-E86132BD1739}"/>
            </a:ext>
          </a:extLst>
        </xdr:cNvPr>
        <xdr:cNvSpPr/>
      </xdr:nvSpPr>
      <xdr:spPr>
        <a:xfrm>
          <a:off x="1079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3811</xdr:rowOff>
    </xdr:from>
    <xdr:to>
      <xdr:col>10</xdr:col>
      <xdr:colOff>114300</xdr:colOff>
      <xdr:row>104</xdr:row>
      <xdr:rowOff>64770</xdr:rowOff>
    </xdr:to>
    <xdr:cxnSp macro="">
      <xdr:nvCxnSpPr>
        <xdr:cNvPr id="426" name="直線コネクタ 425">
          <a:extLst>
            <a:ext uri="{FF2B5EF4-FFF2-40B4-BE49-F238E27FC236}">
              <a16:creationId xmlns:a16="http://schemas.microsoft.com/office/drawing/2014/main" id="{53F25C91-C0F6-4B24-98BA-BFB392244EF6}"/>
            </a:ext>
          </a:extLst>
        </xdr:cNvPr>
        <xdr:cNvCxnSpPr/>
      </xdr:nvCxnSpPr>
      <xdr:spPr>
        <a:xfrm>
          <a:off x="1130300" y="17834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134002</xdr:rowOff>
    </xdr:from>
    <xdr:ext cx="405111" cy="259045"/>
    <xdr:sp macro="" textlink="">
      <xdr:nvSpPr>
        <xdr:cNvPr id="427" name="n_1aveValue【港湾・漁港】&#10;有形固定資産減価償却率">
          <a:extLst>
            <a:ext uri="{FF2B5EF4-FFF2-40B4-BE49-F238E27FC236}">
              <a16:creationId xmlns:a16="http://schemas.microsoft.com/office/drawing/2014/main" id="{44BB1FE2-71B6-4BF1-9079-623CEE403557}"/>
            </a:ext>
          </a:extLst>
        </xdr:cNvPr>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28" name="n_2aveValue【港湾・漁港】&#10;有形固定資産減価償却率">
          <a:extLst>
            <a:ext uri="{FF2B5EF4-FFF2-40B4-BE49-F238E27FC236}">
              <a16:creationId xmlns:a16="http://schemas.microsoft.com/office/drawing/2014/main" id="{0D963C85-9F25-4118-A4DA-71D0CF19CED4}"/>
            </a:ext>
          </a:extLst>
        </xdr:cNvPr>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74313</xdr:rowOff>
    </xdr:from>
    <xdr:ext cx="405111" cy="259045"/>
    <xdr:sp macro="" textlink="">
      <xdr:nvSpPr>
        <xdr:cNvPr id="429" name="n_3aveValue【港湾・漁港】&#10;有形固定資産減価償却率">
          <a:extLst>
            <a:ext uri="{FF2B5EF4-FFF2-40B4-BE49-F238E27FC236}">
              <a16:creationId xmlns:a16="http://schemas.microsoft.com/office/drawing/2014/main" id="{897A72A1-0C19-4659-A588-5E553EA26DD4}"/>
            </a:ext>
          </a:extLst>
        </xdr:cNvPr>
        <xdr:cNvSpPr txBox="1"/>
      </xdr:nvSpPr>
      <xdr:spPr>
        <a:xfrm>
          <a:off x="1816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30" name="n_4aveValue【港湾・漁港】&#10;有形固定資産減価償却率">
          <a:extLst>
            <a:ext uri="{FF2B5EF4-FFF2-40B4-BE49-F238E27FC236}">
              <a16:creationId xmlns:a16="http://schemas.microsoft.com/office/drawing/2014/main" id="{149103C9-494D-43CA-B93C-19751E440D7F}"/>
            </a:ext>
          </a:extLst>
        </xdr:cNvPr>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148607</xdr:rowOff>
    </xdr:from>
    <xdr:ext cx="405111" cy="259045"/>
    <xdr:sp macro="" textlink="">
      <xdr:nvSpPr>
        <xdr:cNvPr id="431" name="n_1mainValue【港湾・漁港】&#10;有形固定資産減価償却率">
          <a:extLst>
            <a:ext uri="{FF2B5EF4-FFF2-40B4-BE49-F238E27FC236}">
              <a16:creationId xmlns:a16="http://schemas.microsoft.com/office/drawing/2014/main" id="{76CF48FC-B18F-49F1-A127-645A54E1D634}"/>
            </a:ext>
          </a:extLst>
        </xdr:cNvPr>
        <xdr:cNvSpPr txBox="1"/>
      </xdr:nvSpPr>
      <xdr:spPr>
        <a:xfrm>
          <a:off x="35820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32" name="n_2mainValue【港湾・漁港】&#10;有形固定資産減価償却率">
          <a:extLst>
            <a:ext uri="{FF2B5EF4-FFF2-40B4-BE49-F238E27FC236}">
              <a16:creationId xmlns:a16="http://schemas.microsoft.com/office/drawing/2014/main" id="{2E2DE1F8-45AC-446E-9A74-F191990F5666}"/>
            </a:ext>
          </a:extLst>
        </xdr:cNvPr>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3" name="n_3mainValue【港湾・漁港】&#10;有形固定資産減価償却率">
          <a:extLst>
            <a:ext uri="{FF2B5EF4-FFF2-40B4-BE49-F238E27FC236}">
              <a16:creationId xmlns:a16="http://schemas.microsoft.com/office/drawing/2014/main" id="{ABD5B090-FA3F-433A-B809-FC5C49FE8DF9}"/>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71138</xdr:rowOff>
    </xdr:from>
    <xdr:ext cx="405111" cy="259045"/>
    <xdr:sp macro="" textlink="">
      <xdr:nvSpPr>
        <xdr:cNvPr id="434" name="n_4mainValue【港湾・漁港】&#10;有形固定資産減価償却率">
          <a:extLst>
            <a:ext uri="{FF2B5EF4-FFF2-40B4-BE49-F238E27FC236}">
              <a16:creationId xmlns:a16="http://schemas.microsoft.com/office/drawing/2014/main" id="{1496902C-5AD6-434A-B1E5-7D8A09F1B196}"/>
            </a:ext>
          </a:extLst>
        </xdr:cNvPr>
        <xdr:cNvSpPr txBox="1"/>
      </xdr:nvSpPr>
      <xdr:spPr>
        <a:xfrm>
          <a:off x="927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B998A057-65EA-43F5-B73C-9C53D5937F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B970F1B7-2F6A-4B21-8760-E18B1F2004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6FC94A85-434E-46D2-B95B-766D49511E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CB1A136E-9A2B-477C-ADA2-309BC0F473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A6EEF088-6D45-4A26-9345-5C579F5984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95D2FAE8-52EE-44E4-B62A-10EBE62A7C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B4FEF8BD-C420-4D46-920E-4DBC21BA18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2A87B448-E09F-438D-ACC7-8ACB31E9EB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62A849D1-6BD3-4720-B8AA-977652A6777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620C137A-54ED-4B54-8EA1-5FF824AF44E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3F1BC374-B326-47E2-BEB7-FD0DE32C158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9A4EEBC4-2435-4247-8659-0E28EB6BC59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6E6F2593-8D86-43FF-AE3A-A34D1779C47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3DCDFD16-03AA-446C-AF4A-994C2BDD459B}"/>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75DC7E2D-5DE8-4DD9-97F9-478C8D25130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4B24942F-7523-4CFF-8EBC-ABFF397CB485}"/>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E2863365-8B20-4A86-9F81-B2D979229F4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5017128C-A018-4DEA-985F-152B09B9A188}"/>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649F8B76-2C6F-4BEB-BB21-15C7A954913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8EEA5E42-3B72-45FF-8EC8-44D614AA6C94}"/>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2CAC1621-D264-4EE1-B9FA-CA0A82D070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57DB53C9-49B3-48AB-96D1-7590426D4789}"/>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2E34F0DE-B1EC-4EF5-BA6C-6983D610154D}"/>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B1696D74-5BB4-4446-B0E2-D72A85F43A89}"/>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BF59321-929B-4821-8AE9-4178305004B8}"/>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FC9DEBE6-8C58-4273-B797-6FC9FEFB55C3}"/>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26334082-DBC4-4E95-B7A0-F09E8163EB10}"/>
            </a:ext>
          </a:extLst>
        </xdr:cNvPr>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5D008229-DE32-48B5-84C1-D8BF442ACFF4}"/>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3" name="フローチャート: 判断 462">
          <a:extLst>
            <a:ext uri="{FF2B5EF4-FFF2-40B4-BE49-F238E27FC236}">
              <a16:creationId xmlns:a16="http://schemas.microsoft.com/office/drawing/2014/main" id="{1E8F3EE0-F6B2-448E-80D4-8C03C316E3A6}"/>
            </a:ext>
          </a:extLst>
        </xdr:cNvPr>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4" name="フローチャート: 判断 463">
          <a:extLst>
            <a:ext uri="{FF2B5EF4-FFF2-40B4-BE49-F238E27FC236}">
              <a16:creationId xmlns:a16="http://schemas.microsoft.com/office/drawing/2014/main" id="{B3E18588-26C8-485D-813D-E5E8D0572D04}"/>
            </a:ext>
          </a:extLst>
        </xdr:cNvPr>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5" name="フローチャート: 判断 464">
          <a:extLst>
            <a:ext uri="{FF2B5EF4-FFF2-40B4-BE49-F238E27FC236}">
              <a16:creationId xmlns:a16="http://schemas.microsoft.com/office/drawing/2014/main" id="{231214E1-B4FA-461E-B977-85F1318F6A48}"/>
            </a:ext>
          </a:extLst>
        </xdr:cNvPr>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6" name="フローチャート: 判断 465">
          <a:extLst>
            <a:ext uri="{FF2B5EF4-FFF2-40B4-BE49-F238E27FC236}">
              <a16:creationId xmlns:a16="http://schemas.microsoft.com/office/drawing/2014/main" id="{FE135953-2957-4338-8051-46247D72A447}"/>
            </a:ext>
          </a:extLst>
        </xdr:cNvPr>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21E8F87-CB64-43A1-B260-08E46EB5BB3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FF51FB1-B7B6-4E7E-BEE0-35EB40A590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822C941-AD6A-4D53-9630-855A393F3EF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93A4394-5905-4557-9060-29E35A1E344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D37EFF3-EB13-4F36-802D-557828C986F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110634</xdr:rowOff>
    </xdr:from>
    <xdr:to>
      <xdr:col>55</xdr:col>
      <xdr:colOff>50800</xdr:colOff>
      <xdr:row>107</xdr:row>
      <xdr:rowOff>40784</xdr:rowOff>
    </xdr:to>
    <xdr:sp macro="" textlink="">
      <xdr:nvSpPr>
        <xdr:cNvPr id="472" name="楕円 471">
          <a:extLst>
            <a:ext uri="{FF2B5EF4-FFF2-40B4-BE49-F238E27FC236}">
              <a16:creationId xmlns:a16="http://schemas.microsoft.com/office/drawing/2014/main" id="{42518B86-FF61-4547-A371-F3B02069A557}"/>
            </a:ext>
          </a:extLst>
        </xdr:cNvPr>
        <xdr:cNvSpPr/>
      </xdr:nvSpPr>
      <xdr:spPr>
        <a:xfrm>
          <a:off x="10426700" y="182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133511</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8C19608D-515F-444F-9280-52B4017C5E3D}"/>
            </a:ext>
          </a:extLst>
        </xdr:cNvPr>
        <xdr:cNvSpPr txBox="1"/>
      </xdr:nvSpPr>
      <xdr:spPr>
        <a:xfrm>
          <a:off x="10515600" y="181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115936</xdr:rowOff>
    </xdr:from>
    <xdr:to>
      <xdr:col>50</xdr:col>
      <xdr:colOff>165100</xdr:colOff>
      <xdr:row>107</xdr:row>
      <xdr:rowOff>46086</xdr:rowOff>
    </xdr:to>
    <xdr:sp macro="" textlink="">
      <xdr:nvSpPr>
        <xdr:cNvPr id="474" name="楕円 473">
          <a:extLst>
            <a:ext uri="{FF2B5EF4-FFF2-40B4-BE49-F238E27FC236}">
              <a16:creationId xmlns:a16="http://schemas.microsoft.com/office/drawing/2014/main" id="{A8D91097-6AE9-4F37-A572-5333B04CD8B0}"/>
            </a:ext>
          </a:extLst>
        </xdr:cNvPr>
        <xdr:cNvSpPr/>
      </xdr:nvSpPr>
      <xdr:spPr>
        <a:xfrm>
          <a:off x="9588500" y="182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161434</xdr:rowOff>
    </xdr:from>
    <xdr:to>
      <xdr:col>55</xdr:col>
      <xdr:colOff>0</xdr:colOff>
      <xdr:row>106</xdr:row>
      <xdr:rowOff>166736</xdr:rowOff>
    </xdr:to>
    <xdr:cxnSp macro="">
      <xdr:nvCxnSpPr>
        <xdr:cNvPr id="475" name="直線コネクタ 474">
          <a:extLst>
            <a:ext uri="{FF2B5EF4-FFF2-40B4-BE49-F238E27FC236}">
              <a16:creationId xmlns:a16="http://schemas.microsoft.com/office/drawing/2014/main" id="{9C1B78C4-8D4E-4446-A787-086D73E9FAFE}"/>
            </a:ext>
          </a:extLst>
        </xdr:cNvPr>
        <xdr:cNvCxnSpPr/>
      </xdr:nvCxnSpPr>
      <xdr:spPr>
        <a:xfrm flipV="1">
          <a:off x="9639300" y="18335134"/>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119586</xdr:rowOff>
    </xdr:from>
    <xdr:to>
      <xdr:col>46</xdr:col>
      <xdr:colOff>38100</xdr:colOff>
      <xdr:row>107</xdr:row>
      <xdr:rowOff>49736</xdr:rowOff>
    </xdr:to>
    <xdr:sp macro="" textlink="">
      <xdr:nvSpPr>
        <xdr:cNvPr id="476" name="楕円 475">
          <a:extLst>
            <a:ext uri="{FF2B5EF4-FFF2-40B4-BE49-F238E27FC236}">
              <a16:creationId xmlns:a16="http://schemas.microsoft.com/office/drawing/2014/main" id="{0A0322D0-889E-4EBA-BB15-9247319BEA4A}"/>
            </a:ext>
          </a:extLst>
        </xdr:cNvPr>
        <xdr:cNvSpPr/>
      </xdr:nvSpPr>
      <xdr:spPr>
        <a:xfrm>
          <a:off x="8699500" y="18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166736</xdr:rowOff>
    </xdr:from>
    <xdr:to>
      <xdr:col>50</xdr:col>
      <xdr:colOff>114300</xdr:colOff>
      <xdr:row>106</xdr:row>
      <xdr:rowOff>170386</xdr:rowOff>
    </xdr:to>
    <xdr:cxnSp macro="">
      <xdr:nvCxnSpPr>
        <xdr:cNvPr id="477" name="直線コネクタ 476">
          <a:extLst>
            <a:ext uri="{FF2B5EF4-FFF2-40B4-BE49-F238E27FC236}">
              <a16:creationId xmlns:a16="http://schemas.microsoft.com/office/drawing/2014/main" id="{F2F2F4A5-8365-4598-BD67-F6AB55D0BE61}"/>
            </a:ext>
          </a:extLst>
        </xdr:cNvPr>
        <xdr:cNvCxnSpPr/>
      </xdr:nvCxnSpPr>
      <xdr:spPr>
        <a:xfrm flipV="1">
          <a:off x="8750300" y="18340436"/>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129964</xdr:rowOff>
    </xdr:from>
    <xdr:to>
      <xdr:col>41</xdr:col>
      <xdr:colOff>101600</xdr:colOff>
      <xdr:row>107</xdr:row>
      <xdr:rowOff>60114</xdr:rowOff>
    </xdr:to>
    <xdr:sp macro="" textlink="">
      <xdr:nvSpPr>
        <xdr:cNvPr id="478" name="楕円 477">
          <a:extLst>
            <a:ext uri="{FF2B5EF4-FFF2-40B4-BE49-F238E27FC236}">
              <a16:creationId xmlns:a16="http://schemas.microsoft.com/office/drawing/2014/main" id="{7060B33F-6E46-46D6-B31A-A542DFACBF2D}"/>
            </a:ext>
          </a:extLst>
        </xdr:cNvPr>
        <xdr:cNvSpPr/>
      </xdr:nvSpPr>
      <xdr:spPr>
        <a:xfrm>
          <a:off x="7810500" y="183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170386</xdr:rowOff>
    </xdr:from>
    <xdr:to>
      <xdr:col>45</xdr:col>
      <xdr:colOff>177800</xdr:colOff>
      <xdr:row>107</xdr:row>
      <xdr:rowOff>9314</xdr:rowOff>
    </xdr:to>
    <xdr:cxnSp macro="">
      <xdr:nvCxnSpPr>
        <xdr:cNvPr id="479" name="直線コネクタ 478">
          <a:extLst>
            <a:ext uri="{FF2B5EF4-FFF2-40B4-BE49-F238E27FC236}">
              <a16:creationId xmlns:a16="http://schemas.microsoft.com/office/drawing/2014/main" id="{261C9C1E-71D0-4E65-8A80-1AC51ADDFCA2}"/>
            </a:ext>
          </a:extLst>
        </xdr:cNvPr>
        <xdr:cNvCxnSpPr/>
      </xdr:nvCxnSpPr>
      <xdr:spPr>
        <a:xfrm flipV="1">
          <a:off x="7861300" y="1834408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130169</xdr:rowOff>
    </xdr:from>
    <xdr:to>
      <xdr:col>36</xdr:col>
      <xdr:colOff>165100</xdr:colOff>
      <xdr:row>107</xdr:row>
      <xdr:rowOff>60319</xdr:rowOff>
    </xdr:to>
    <xdr:sp macro="" textlink="">
      <xdr:nvSpPr>
        <xdr:cNvPr id="480" name="楕円 479">
          <a:extLst>
            <a:ext uri="{FF2B5EF4-FFF2-40B4-BE49-F238E27FC236}">
              <a16:creationId xmlns:a16="http://schemas.microsoft.com/office/drawing/2014/main" id="{0B4452F4-7990-45DD-BED1-8861B539248F}"/>
            </a:ext>
          </a:extLst>
        </xdr:cNvPr>
        <xdr:cNvSpPr/>
      </xdr:nvSpPr>
      <xdr:spPr>
        <a:xfrm>
          <a:off x="6921500" y="183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9314</xdr:rowOff>
    </xdr:from>
    <xdr:to>
      <xdr:col>41</xdr:col>
      <xdr:colOff>50800</xdr:colOff>
      <xdr:row>107</xdr:row>
      <xdr:rowOff>9519</xdr:rowOff>
    </xdr:to>
    <xdr:cxnSp macro="">
      <xdr:nvCxnSpPr>
        <xdr:cNvPr id="481" name="直線コネクタ 480">
          <a:extLst>
            <a:ext uri="{FF2B5EF4-FFF2-40B4-BE49-F238E27FC236}">
              <a16:creationId xmlns:a16="http://schemas.microsoft.com/office/drawing/2014/main" id="{62372D06-AF4B-472A-B958-823E0B93EA3E}"/>
            </a:ext>
          </a:extLst>
        </xdr:cNvPr>
        <xdr:cNvCxnSpPr/>
      </xdr:nvCxnSpPr>
      <xdr:spPr>
        <a:xfrm flipV="1">
          <a:off x="6972300" y="18354464"/>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109008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1F103591-F2F5-4871-BADB-F4FA5FF87E82}"/>
            </a:ext>
          </a:extLst>
        </xdr:cNvPr>
        <xdr:cNvSpPr txBox="1"/>
      </xdr:nvSpPr>
      <xdr:spPr>
        <a:xfrm>
          <a:off x="9327095" y="1845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157117</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47A50D2-5D8A-46D4-9B3C-A513BB0570C5}"/>
            </a:ext>
          </a:extLst>
        </xdr:cNvPr>
        <xdr:cNvSpPr txBox="1"/>
      </xdr:nvSpPr>
      <xdr:spPr>
        <a:xfrm>
          <a:off x="8450795" y="185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146266</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AFD0C45F-B1F2-4836-9C16-C2FF228F2DF2}"/>
            </a:ext>
          </a:extLst>
        </xdr:cNvPr>
        <xdr:cNvSpPr txBox="1"/>
      </xdr:nvSpPr>
      <xdr:spPr>
        <a:xfrm>
          <a:off x="7561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141949</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49D43692-DD4D-43AD-A5AE-87776C42CF5E}"/>
            </a:ext>
          </a:extLst>
        </xdr:cNvPr>
        <xdr:cNvSpPr txBox="1"/>
      </xdr:nvSpPr>
      <xdr:spPr>
        <a:xfrm>
          <a:off x="6672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62613</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9B621B9A-6422-443C-B028-21B6994838BA}"/>
            </a:ext>
          </a:extLst>
        </xdr:cNvPr>
        <xdr:cNvSpPr txBox="1"/>
      </xdr:nvSpPr>
      <xdr:spPr>
        <a:xfrm>
          <a:off x="9327095" y="1806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66263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4E42A458-07D8-4E11-80AD-445E73E8F018}"/>
            </a:ext>
          </a:extLst>
        </xdr:cNvPr>
        <xdr:cNvSpPr txBox="1"/>
      </xdr:nvSpPr>
      <xdr:spPr>
        <a:xfrm>
          <a:off x="8450795" y="180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76641</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C8F5D6A8-D4F2-4F41-B972-1DF4D48F376A}"/>
            </a:ext>
          </a:extLst>
        </xdr:cNvPr>
        <xdr:cNvSpPr txBox="1"/>
      </xdr:nvSpPr>
      <xdr:spPr>
        <a:xfrm>
          <a:off x="7561795" y="180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76846</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7FFA2DC2-6579-4DEE-8288-408491E569FA}"/>
            </a:ext>
          </a:extLst>
        </xdr:cNvPr>
        <xdr:cNvSpPr txBox="1"/>
      </xdr:nvSpPr>
      <xdr:spPr>
        <a:xfrm>
          <a:off x="6672795" y="1807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FAAB01A5-BFF4-4B4E-846F-056A263086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AFAE41A6-736E-42AD-B53F-2B38C4D5B4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C9D8E522-F13F-411D-A4B1-ECE8492EE8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6FC07F93-762E-427C-A4D1-5210B03D1B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199EA17F-A564-475E-9815-5418CEC5E1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137A21FF-7124-4F81-A8B8-374A8F166A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F96E4C0C-7BE8-42BE-89EA-E85FB87DE8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B3271261-DA57-467F-9EEB-AF9295AAB2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8F514815-D1CD-4282-963E-F46A8CF138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4111E2BA-4170-439E-921F-B53E7806A8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83979CC1-2B02-4AE9-BBBD-7BD7A09BCB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8643D2A0-EAFC-4443-A822-47F030D0C94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3FF3EC89-73E5-4D40-991F-5EC68B94717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6501481D-9D32-423A-A768-5A5046A557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4F08BEA2-A46D-4032-A871-ED0E255D5AE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BFC1D5B7-EB94-4935-A6D1-B0E678D19E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803D362F-D83D-481C-9241-B59D67603B3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FBE8083E-7B11-4DE7-BA70-80E1995B040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581E87D3-82FC-45EE-BC50-47710B21FF3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4A771C43-108E-4C28-ACDB-2EBA716D46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C3574ED5-CF94-41B9-85A8-A1D987921B3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618AD31D-3896-4B94-8372-FEFE566679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E19CF576-1CF7-4CC1-BE9D-27FFC0662A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64AD1E49-CC6E-4C92-991A-E6FFEC763B8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53ED6E82-F612-4BFC-A813-616855EEDD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CCBA7A9E-93A1-4048-A3F9-B977D946426B}"/>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7E54451D-5ECE-49EA-AFEE-D35D91FA71B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37128268-F866-4B9A-933B-6158C161456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7BC0CEBA-3EA8-4783-86E1-B7C9391508E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AB56AB97-3185-4A6C-96AB-E00349D085A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FD62627A-CBD9-4FF1-A4BA-F586394FE8C1}"/>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2F35C801-5BB0-4F75-B03C-75C369305F9B}"/>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522" name="フローチャート: 判断 521">
          <a:extLst>
            <a:ext uri="{FF2B5EF4-FFF2-40B4-BE49-F238E27FC236}">
              <a16:creationId xmlns:a16="http://schemas.microsoft.com/office/drawing/2014/main" id="{193939B6-250D-453B-8074-286D2A1C396C}"/>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23" name="フローチャート: 判断 522">
          <a:extLst>
            <a:ext uri="{FF2B5EF4-FFF2-40B4-BE49-F238E27FC236}">
              <a16:creationId xmlns:a16="http://schemas.microsoft.com/office/drawing/2014/main" id="{70E981F6-BDAB-40BC-B741-37A52B57BCF1}"/>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24" name="フローチャート: 判断 523">
          <a:extLst>
            <a:ext uri="{FF2B5EF4-FFF2-40B4-BE49-F238E27FC236}">
              <a16:creationId xmlns:a16="http://schemas.microsoft.com/office/drawing/2014/main" id="{0E795DF5-352A-4D35-9D83-DC8A7DCC7FEA}"/>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525" name="フローチャート: 判断 524">
          <a:extLst>
            <a:ext uri="{FF2B5EF4-FFF2-40B4-BE49-F238E27FC236}">
              <a16:creationId xmlns:a16="http://schemas.microsoft.com/office/drawing/2014/main" id="{C585E87C-82CE-4660-B47B-9687FCBFC17E}"/>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574684B-33C3-4808-A357-8847E4BD164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FEECFFC-E402-4BB2-AB8B-0252B454E0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92AD6B0-6DCE-4C63-810F-19AF68070FF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53ACC04-3450-49B6-982B-34535FBA9F3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0CAC668-0910-492C-B65D-FB9BDC795C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103777</xdr:rowOff>
    </xdr:from>
    <xdr:to>
      <xdr:col>85</xdr:col>
      <xdr:colOff>177800</xdr:colOff>
      <xdr:row>42</xdr:row>
      <xdr:rowOff>33927</xdr:rowOff>
    </xdr:to>
    <xdr:sp macro="" textlink="">
      <xdr:nvSpPr>
        <xdr:cNvPr id="531" name="楕円 530">
          <a:extLst>
            <a:ext uri="{FF2B5EF4-FFF2-40B4-BE49-F238E27FC236}">
              <a16:creationId xmlns:a16="http://schemas.microsoft.com/office/drawing/2014/main" id="{913915D8-E07C-4B6A-AC72-507B51B7C124}"/>
            </a:ext>
          </a:extLst>
        </xdr:cNvPr>
        <xdr:cNvSpPr/>
      </xdr:nvSpPr>
      <xdr:spPr>
        <a:xfrm>
          <a:off x="162687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18704</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9C1DCF8D-97F6-4996-A017-0655FB19F31F}"/>
            </a:ext>
          </a:extLst>
        </xdr:cNvPr>
        <xdr:cNvSpPr txBox="1"/>
      </xdr:nvSpPr>
      <xdr:spPr>
        <a:xfrm>
          <a:off x="16357600" y="704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141333</xdr:rowOff>
    </xdr:from>
    <xdr:to>
      <xdr:col>81</xdr:col>
      <xdr:colOff>101600</xdr:colOff>
      <xdr:row>41</xdr:row>
      <xdr:rowOff>71483</xdr:rowOff>
    </xdr:to>
    <xdr:sp macro="" textlink="">
      <xdr:nvSpPr>
        <xdr:cNvPr id="533" name="楕円 532">
          <a:extLst>
            <a:ext uri="{FF2B5EF4-FFF2-40B4-BE49-F238E27FC236}">
              <a16:creationId xmlns:a16="http://schemas.microsoft.com/office/drawing/2014/main" id="{EAB89976-3872-4587-8BCE-9C5F28A41044}"/>
            </a:ext>
          </a:extLst>
        </xdr:cNvPr>
        <xdr:cNvSpPr/>
      </xdr:nvSpPr>
      <xdr:spPr>
        <a:xfrm>
          <a:off x="15430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20683</xdr:rowOff>
    </xdr:from>
    <xdr:to>
      <xdr:col>85</xdr:col>
      <xdr:colOff>127000</xdr:colOff>
      <xdr:row>41</xdr:row>
      <xdr:rowOff>154577</xdr:rowOff>
    </xdr:to>
    <xdr:cxnSp macro="">
      <xdr:nvCxnSpPr>
        <xdr:cNvPr id="534" name="直線コネクタ 533">
          <a:extLst>
            <a:ext uri="{FF2B5EF4-FFF2-40B4-BE49-F238E27FC236}">
              <a16:creationId xmlns:a16="http://schemas.microsoft.com/office/drawing/2014/main" id="{91B508AD-F3E3-472A-8F21-87ECC8DF7D66}"/>
            </a:ext>
          </a:extLst>
        </xdr:cNvPr>
        <xdr:cNvCxnSpPr/>
      </xdr:nvCxnSpPr>
      <xdr:spPr>
        <a:xfrm>
          <a:off x="15481300" y="7050133"/>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95613</xdr:rowOff>
    </xdr:from>
    <xdr:to>
      <xdr:col>76</xdr:col>
      <xdr:colOff>165100</xdr:colOff>
      <xdr:row>41</xdr:row>
      <xdr:rowOff>25763</xdr:rowOff>
    </xdr:to>
    <xdr:sp macro="" textlink="">
      <xdr:nvSpPr>
        <xdr:cNvPr id="535" name="楕円 534">
          <a:extLst>
            <a:ext uri="{FF2B5EF4-FFF2-40B4-BE49-F238E27FC236}">
              <a16:creationId xmlns:a16="http://schemas.microsoft.com/office/drawing/2014/main" id="{D683B3A3-B9A5-4BFF-A89B-4F5AAC1783A6}"/>
            </a:ext>
          </a:extLst>
        </xdr:cNvPr>
        <xdr:cNvSpPr/>
      </xdr:nvSpPr>
      <xdr:spPr>
        <a:xfrm>
          <a:off x="14541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146413</xdr:rowOff>
    </xdr:from>
    <xdr:to>
      <xdr:col>81</xdr:col>
      <xdr:colOff>50800</xdr:colOff>
      <xdr:row>41</xdr:row>
      <xdr:rowOff>20683</xdr:rowOff>
    </xdr:to>
    <xdr:cxnSp macro="">
      <xdr:nvCxnSpPr>
        <xdr:cNvPr id="536" name="直線コネクタ 535">
          <a:extLst>
            <a:ext uri="{FF2B5EF4-FFF2-40B4-BE49-F238E27FC236}">
              <a16:creationId xmlns:a16="http://schemas.microsoft.com/office/drawing/2014/main" id="{952494CD-1F0D-4244-ACC2-87F8346CF9B9}"/>
            </a:ext>
          </a:extLst>
        </xdr:cNvPr>
        <xdr:cNvCxnSpPr/>
      </xdr:nvCxnSpPr>
      <xdr:spPr>
        <a:xfrm>
          <a:off x="14592300" y="70044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95613</xdr:rowOff>
    </xdr:from>
    <xdr:to>
      <xdr:col>72</xdr:col>
      <xdr:colOff>38100</xdr:colOff>
      <xdr:row>41</xdr:row>
      <xdr:rowOff>25763</xdr:rowOff>
    </xdr:to>
    <xdr:sp macro="" textlink="">
      <xdr:nvSpPr>
        <xdr:cNvPr id="537" name="楕円 536">
          <a:extLst>
            <a:ext uri="{FF2B5EF4-FFF2-40B4-BE49-F238E27FC236}">
              <a16:creationId xmlns:a16="http://schemas.microsoft.com/office/drawing/2014/main" id="{B2BC24E7-DE8E-4928-AC71-F563E0E28EFA}"/>
            </a:ext>
          </a:extLst>
        </xdr:cNvPr>
        <xdr:cNvSpPr/>
      </xdr:nvSpPr>
      <xdr:spPr>
        <a:xfrm>
          <a:off x="13652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146413</xdr:rowOff>
    </xdr:from>
    <xdr:to>
      <xdr:col>76</xdr:col>
      <xdr:colOff>114300</xdr:colOff>
      <xdr:row>40</xdr:row>
      <xdr:rowOff>146413</xdr:rowOff>
    </xdr:to>
    <xdr:cxnSp macro="">
      <xdr:nvCxnSpPr>
        <xdr:cNvPr id="538" name="直線コネクタ 537">
          <a:extLst>
            <a:ext uri="{FF2B5EF4-FFF2-40B4-BE49-F238E27FC236}">
              <a16:creationId xmlns:a16="http://schemas.microsoft.com/office/drawing/2014/main" id="{4FE3FBBF-E9BA-4BF5-8E81-C4D160B64AC3}"/>
            </a:ext>
          </a:extLst>
        </xdr:cNvPr>
        <xdr:cNvCxnSpPr/>
      </xdr:nvCxnSpPr>
      <xdr:spPr>
        <a:xfrm>
          <a:off x="13703300" y="7004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39" name="楕円 538">
          <a:extLst>
            <a:ext uri="{FF2B5EF4-FFF2-40B4-BE49-F238E27FC236}">
              <a16:creationId xmlns:a16="http://schemas.microsoft.com/office/drawing/2014/main" id="{7F926F25-65D4-4964-801E-7DF0650C80B5}"/>
            </a:ext>
          </a:extLst>
        </xdr:cNvPr>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146413</xdr:rowOff>
    </xdr:to>
    <xdr:cxnSp macro="">
      <xdr:nvCxnSpPr>
        <xdr:cNvPr id="540" name="直線コネクタ 539">
          <a:extLst>
            <a:ext uri="{FF2B5EF4-FFF2-40B4-BE49-F238E27FC236}">
              <a16:creationId xmlns:a16="http://schemas.microsoft.com/office/drawing/2014/main" id="{5079CEFB-0581-463D-B286-A425AD4F6DCB}"/>
            </a:ext>
          </a:extLst>
        </xdr:cNvPr>
        <xdr:cNvCxnSpPr/>
      </xdr:nvCxnSpPr>
      <xdr:spPr>
        <a:xfrm>
          <a:off x="12814300" y="689991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B32F6B42-0C25-4D09-ADD4-88629274CBB8}"/>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F563E159-EB38-4264-BAAF-B35FA09DE73B}"/>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10347624-1990-47CC-BD70-F6845BA36052}"/>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893E04E7-3F14-4938-B226-2390A08B9EBC}"/>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62610</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18AAEC13-F489-42DD-AAE5-20B177BB575E}"/>
            </a:ext>
          </a:extLst>
        </xdr:cNvPr>
        <xdr:cNvSpPr txBox="1"/>
      </xdr:nvSpPr>
      <xdr:spPr>
        <a:xfrm>
          <a:off x="15266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16890</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9783A42B-AFE9-4C3F-99F9-2A035A50005F}"/>
            </a:ext>
          </a:extLst>
        </xdr:cNvPr>
        <xdr:cNvSpPr txBox="1"/>
      </xdr:nvSpPr>
      <xdr:spPr>
        <a:xfrm>
          <a:off x="14389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16890</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103F1E5D-5290-43C4-8BB8-CB4C738110D6}"/>
            </a:ext>
          </a:extLst>
        </xdr:cNvPr>
        <xdr:cNvSpPr txBox="1"/>
      </xdr:nvSpPr>
      <xdr:spPr>
        <a:xfrm>
          <a:off x="13500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D1402A9D-1A2E-4D7F-80D6-7991541E03D7}"/>
            </a:ext>
          </a:extLst>
        </xdr:cNvPr>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A1505C56-15C0-4FD5-8E1E-8B4C311614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F4CB3232-61BE-4FA5-8415-8A0151A2AB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C3219370-C9B3-4A64-BF68-33606EEE0B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F08FF5E1-2E61-42BA-9BB1-147E5E9D08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A05119A9-7F7A-4F17-9ACE-03070DA895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416CF0D7-89E3-4A17-9CAA-2BC9682F3D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DFB92FFE-98FD-4597-B6D8-EE21977B47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67F3215B-C690-4CA3-BF9A-429FA80494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98B32397-E3E0-4632-8C69-E5B1F1BE54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25B4766F-049E-4513-B057-1CA57A6C77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9ACE61D9-E5E7-419B-8176-A600183C603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6ECC0412-7798-4622-83B7-652FB6140D8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EA3987FE-1105-48E3-A823-70F2C88955C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120B4462-BBD2-4D40-85E2-06170DD64BC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FB9260D4-C2C1-4FB5-9306-025CE2071BC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A9F04BEC-9F15-4D99-B4FD-40FFB37447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77B7C38F-9C9D-4599-8C38-1800FA18054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F3739A2A-0E90-4593-870A-2B1BB19BF48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96B3A0B-F7A1-4529-8A60-BCAB30A0E3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729EDBA-1202-48B5-8D81-64C89CAEAB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B0323A36-7EC5-430E-A4CC-4B22E7038E0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F10D6617-E6B4-4912-A0C6-1E57D09A2A83}"/>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CA4686F0-A1B8-4E5B-B501-01CA4A057A95}"/>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635D9A45-15E0-4A2A-9E60-55CA84BD8B35}"/>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415F5DF9-0561-4AD5-A257-1BA608C03C8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35301FB9-4B31-472C-B14B-4CF5A8432A95}"/>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B17B39AC-ED95-4A4D-8D65-C7693C7150D9}"/>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AD66A7E1-8F35-4FF6-9327-7B9862D608D8}"/>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577" name="フローチャート: 判断 576">
          <a:extLst>
            <a:ext uri="{FF2B5EF4-FFF2-40B4-BE49-F238E27FC236}">
              <a16:creationId xmlns:a16="http://schemas.microsoft.com/office/drawing/2014/main" id="{0BB188FB-E71B-4DC0-861D-7E33C4FF21B5}"/>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578" name="フローチャート: 判断 577">
          <a:extLst>
            <a:ext uri="{FF2B5EF4-FFF2-40B4-BE49-F238E27FC236}">
              <a16:creationId xmlns:a16="http://schemas.microsoft.com/office/drawing/2014/main" id="{8EECCB4F-9995-4D7D-B3EB-EC228CCE0154}"/>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579" name="フローチャート: 判断 578">
          <a:extLst>
            <a:ext uri="{FF2B5EF4-FFF2-40B4-BE49-F238E27FC236}">
              <a16:creationId xmlns:a16="http://schemas.microsoft.com/office/drawing/2014/main" id="{BE007442-EB37-4B6B-BD48-1DA0FF3E5BD0}"/>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80" name="フローチャート: 判断 579">
          <a:extLst>
            <a:ext uri="{FF2B5EF4-FFF2-40B4-BE49-F238E27FC236}">
              <a16:creationId xmlns:a16="http://schemas.microsoft.com/office/drawing/2014/main" id="{0A973FE0-79BD-41E2-B71D-C7D1CD2E3E79}"/>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F6C30BC1-E313-459B-8FDB-9E79273629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802AC4A-0DC0-49B0-9C3C-ECE67AF874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5033FA0-0734-4A2E-9502-1399B08EE2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001BB58-5AF0-40D7-B8DE-B9141CA5F2E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38C5B25-CF26-4481-ABCB-78C441C716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32258</xdr:rowOff>
    </xdr:from>
    <xdr:to>
      <xdr:col>116</xdr:col>
      <xdr:colOff>114300</xdr:colOff>
      <xdr:row>37</xdr:row>
      <xdr:rowOff>133858</xdr:rowOff>
    </xdr:to>
    <xdr:sp macro="" textlink="">
      <xdr:nvSpPr>
        <xdr:cNvPr id="586" name="楕円 585">
          <a:extLst>
            <a:ext uri="{FF2B5EF4-FFF2-40B4-BE49-F238E27FC236}">
              <a16:creationId xmlns:a16="http://schemas.microsoft.com/office/drawing/2014/main" id="{B2EB8EE1-3489-4240-B455-EA72F1EE7486}"/>
            </a:ext>
          </a:extLst>
        </xdr:cNvPr>
        <xdr:cNvSpPr/>
      </xdr:nvSpPr>
      <xdr:spPr>
        <a:xfrm>
          <a:off x="22110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55135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D03CA52D-C787-499F-96DE-4748B0F7DCE8}"/>
            </a:ext>
          </a:extLst>
        </xdr:cNvPr>
        <xdr:cNvSpPr txBox="1"/>
      </xdr:nvSpPr>
      <xdr:spPr>
        <a:xfrm>
          <a:off x="22199600"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144272</xdr:rowOff>
    </xdr:from>
    <xdr:to>
      <xdr:col>112</xdr:col>
      <xdr:colOff>38100</xdr:colOff>
      <xdr:row>36</xdr:row>
      <xdr:rowOff>74422</xdr:rowOff>
    </xdr:to>
    <xdr:sp macro="" textlink="">
      <xdr:nvSpPr>
        <xdr:cNvPr id="588" name="楕円 587">
          <a:extLst>
            <a:ext uri="{FF2B5EF4-FFF2-40B4-BE49-F238E27FC236}">
              <a16:creationId xmlns:a16="http://schemas.microsoft.com/office/drawing/2014/main" id="{4498A5DA-D04A-4281-A9CF-3AD0B52744D5}"/>
            </a:ext>
          </a:extLst>
        </xdr:cNvPr>
        <xdr:cNvSpPr/>
      </xdr:nvSpPr>
      <xdr:spPr>
        <a:xfrm>
          <a:off x="21272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23622</xdr:rowOff>
    </xdr:from>
    <xdr:to>
      <xdr:col>116</xdr:col>
      <xdr:colOff>63500</xdr:colOff>
      <xdr:row>37</xdr:row>
      <xdr:rowOff>83058</xdr:rowOff>
    </xdr:to>
    <xdr:cxnSp macro="">
      <xdr:nvCxnSpPr>
        <xdr:cNvPr id="589" name="直線コネクタ 588">
          <a:extLst>
            <a:ext uri="{FF2B5EF4-FFF2-40B4-BE49-F238E27FC236}">
              <a16:creationId xmlns:a16="http://schemas.microsoft.com/office/drawing/2014/main" id="{223B50D6-EFD8-4FC6-9FE3-87C9CDB56459}"/>
            </a:ext>
          </a:extLst>
        </xdr:cNvPr>
        <xdr:cNvCxnSpPr/>
      </xdr:nvCxnSpPr>
      <xdr:spPr>
        <a:xfrm>
          <a:off x="21323300" y="6195822"/>
          <a:ext cx="8382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164846</xdr:rowOff>
    </xdr:from>
    <xdr:to>
      <xdr:col>107</xdr:col>
      <xdr:colOff>101600</xdr:colOff>
      <xdr:row>36</xdr:row>
      <xdr:rowOff>94996</xdr:rowOff>
    </xdr:to>
    <xdr:sp macro="" textlink="">
      <xdr:nvSpPr>
        <xdr:cNvPr id="590" name="楕円 589">
          <a:extLst>
            <a:ext uri="{FF2B5EF4-FFF2-40B4-BE49-F238E27FC236}">
              <a16:creationId xmlns:a16="http://schemas.microsoft.com/office/drawing/2014/main" id="{B30AF0D6-4881-4E52-8040-5E98089B2F61}"/>
            </a:ext>
          </a:extLst>
        </xdr:cNvPr>
        <xdr:cNvSpPr/>
      </xdr:nvSpPr>
      <xdr:spPr>
        <a:xfrm>
          <a:off x="20383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23622</xdr:rowOff>
    </xdr:from>
    <xdr:to>
      <xdr:col>111</xdr:col>
      <xdr:colOff>177800</xdr:colOff>
      <xdr:row>36</xdr:row>
      <xdr:rowOff>44196</xdr:rowOff>
    </xdr:to>
    <xdr:cxnSp macro="">
      <xdr:nvCxnSpPr>
        <xdr:cNvPr id="591" name="直線コネクタ 590">
          <a:extLst>
            <a:ext uri="{FF2B5EF4-FFF2-40B4-BE49-F238E27FC236}">
              <a16:creationId xmlns:a16="http://schemas.microsoft.com/office/drawing/2014/main" id="{8E3EB312-4B98-475B-AAE0-93DF7720E2EB}"/>
            </a:ext>
          </a:extLst>
        </xdr:cNvPr>
        <xdr:cNvCxnSpPr/>
      </xdr:nvCxnSpPr>
      <xdr:spPr>
        <a:xfrm flipV="1">
          <a:off x="20434300" y="61958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xdr:rowOff>
    </xdr:from>
    <xdr:to>
      <xdr:col>102</xdr:col>
      <xdr:colOff>165100</xdr:colOff>
      <xdr:row>36</xdr:row>
      <xdr:rowOff>108712</xdr:rowOff>
    </xdr:to>
    <xdr:sp macro="" textlink="">
      <xdr:nvSpPr>
        <xdr:cNvPr id="592" name="楕円 591">
          <a:extLst>
            <a:ext uri="{FF2B5EF4-FFF2-40B4-BE49-F238E27FC236}">
              <a16:creationId xmlns:a16="http://schemas.microsoft.com/office/drawing/2014/main" id="{95612AC1-73D3-4547-8A3A-0AD68B2A4896}"/>
            </a:ext>
          </a:extLst>
        </xdr:cNvPr>
        <xdr:cNvSpPr/>
      </xdr:nvSpPr>
      <xdr:spPr>
        <a:xfrm>
          <a:off x="19494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44196</xdr:rowOff>
    </xdr:from>
    <xdr:to>
      <xdr:col>107</xdr:col>
      <xdr:colOff>50800</xdr:colOff>
      <xdr:row>36</xdr:row>
      <xdr:rowOff>57912</xdr:rowOff>
    </xdr:to>
    <xdr:cxnSp macro="">
      <xdr:nvCxnSpPr>
        <xdr:cNvPr id="593" name="直線コネクタ 592">
          <a:extLst>
            <a:ext uri="{FF2B5EF4-FFF2-40B4-BE49-F238E27FC236}">
              <a16:creationId xmlns:a16="http://schemas.microsoft.com/office/drawing/2014/main" id="{23EE0B17-654C-40C5-AD0E-93AFA03FC340}"/>
            </a:ext>
          </a:extLst>
        </xdr:cNvPr>
        <xdr:cNvCxnSpPr/>
      </xdr:nvCxnSpPr>
      <xdr:spPr>
        <a:xfrm flipV="1">
          <a:off x="19545300" y="62163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89408</xdr:rowOff>
    </xdr:from>
    <xdr:to>
      <xdr:col>98</xdr:col>
      <xdr:colOff>38100</xdr:colOff>
      <xdr:row>37</xdr:row>
      <xdr:rowOff>19558</xdr:rowOff>
    </xdr:to>
    <xdr:sp macro="" textlink="">
      <xdr:nvSpPr>
        <xdr:cNvPr id="594" name="楕円 593">
          <a:extLst>
            <a:ext uri="{FF2B5EF4-FFF2-40B4-BE49-F238E27FC236}">
              <a16:creationId xmlns:a16="http://schemas.microsoft.com/office/drawing/2014/main" id="{44D86E05-0882-43B7-9974-2BB4A434BC00}"/>
            </a:ext>
          </a:extLst>
        </xdr:cNvPr>
        <xdr:cNvSpPr/>
      </xdr:nvSpPr>
      <xdr:spPr>
        <a:xfrm>
          <a:off x="18605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57912</xdr:rowOff>
    </xdr:from>
    <xdr:to>
      <xdr:col>102</xdr:col>
      <xdr:colOff>114300</xdr:colOff>
      <xdr:row>36</xdr:row>
      <xdr:rowOff>140208</xdr:rowOff>
    </xdr:to>
    <xdr:cxnSp macro="">
      <xdr:nvCxnSpPr>
        <xdr:cNvPr id="595" name="直線コネクタ 594">
          <a:extLst>
            <a:ext uri="{FF2B5EF4-FFF2-40B4-BE49-F238E27FC236}">
              <a16:creationId xmlns:a16="http://schemas.microsoft.com/office/drawing/2014/main" id="{4B69B071-3DCA-40CA-BBE2-EB13B5454E18}"/>
            </a:ext>
          </a:extLst>
        </xdr:cNvPr>
        <xdr:cNvCxnSpPr/>
      </xdr:nvCxnSpPr>
      <xdr:spPr>
        <a:xfrm flipV="1">
          <a:off x="18656300" y="62301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B7AC45AF-0BE1-4A16-AD1A-D4C1204E43A7}"/>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21300177-B001-48CF-821B-378CA596BB50}"/>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4D371CB-F356-4652-B51A-7AF5352AADA8}"/>
            </a:ext>
          </a:extLst>
        </xdr:cNvPr>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D0659D8A-3415-4A62-94F5-21AADB4AF885}"/>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90949</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E676C90A-FB60-44D7-B405-0C73073DB8C3}"/>
            </a:ext>
          </a:extLst>
        </xdr:cNvPr>
        <xdr:cNvSpPr txBox="1"/>
      </xdr:nvSpPr>
      <xdr:spPr>
        <a:xfrm>
          <a:off x="21075727" y="59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111523</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B0952A3D-62DA-47CC-88C2-E9D7813FEA71}"/>
            </a:ext>
          </a:extLst>
        </xdr:cNvPr>
        <xdr:cNvSpPr txBox="1"/>
      </xdr:nvSpPr>
      <xdr:spPr>
        <a:xfrm>
          <a:off x="201994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125239</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71490CE0-4C04-4DB7-989A-B41106FBDBBE}"/>
            </a:ext>
          </a:extLst>
        </xdr:cNvPr>
        <xdr:cNvSpPr txBox="1"/>
      </xdr:nvSpPr>
      <xdr:spPr>
        <a:xfrm>
          <a:off x="19310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36085</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CC492AD0-8AF1-4BE9-8A6A-EFF61D7087AC}"/>
            </a:ext>
          </a:extLst>
        </xdr:cNvPr>
        <xdr:cNvSpPr txBox="1"/>
      </xdr:nvSpPr>
      <xdr:spPr>
        <a:xfrm>
          <a:off x="18421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AE74FCD4-BA4C-4631-AEC0-CB23BBAC22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1F34992-F248-4B18-B2CB-261A8912A2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5023A434-5313-4FF2-A2D9-D81DFBDC09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8E4891B1-996F-465D-A4D3-C15D95BF9F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790E977A-BA5D-468A-8CE3-B6655B5F45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EB969FE0-C6A3-47A2-85FE-8E90D7275F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CBEB33E0-3F25-40F4-AA88-050CF32118A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A1FA5AF-7C17-4874-A4D8-979B6F76F4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A6E576B-DD70-4903-B16A-AECE9A0A86E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5AA2405E-A69D-47F6-AB43-3D1118D792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4730AAEB-C41F-4CC1-8123-FF3B540804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32A8BA7B-2C3B-4890-956F-03812269071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4F36CDE2-EFCE-45AD-9F27-FD95096CEBA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92399DEE-E733-4333-9ACB-FABF8068A5B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93E18ED9-786C-4A56-8F68-54DFD1B9C5B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18BD68FD-B026-4A9F-93FC-46E4D2AF1F3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879F0AFE-1153-4A5F-A8E6-004542A8776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3050630-0807-4198-BA84-F76BAB6608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4B5B2E97-1F74-4CDF-AE56-704F7CD8E34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8DB05CDE-4815-4BE9-AB1C-42BC00B17BC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48A2E422-7ED6-4085-90B4-23C5B4B5164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7A017852-5D9E-4B9D-BA0A-D097C8ED78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3A4ED3C9-316C-4956-BB57-9CBFAD26814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15A01646-C94F-4B0B-800F-AA1C30A506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7AB1564B-AC2F-456A-905D-C5D2C299E22D}"/>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A0A7E213-9DFD-4FB3-9F64-D66729ADCE7D}"/>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AB5A345B-6252-4B12-93CA-22E5C7CD57FB}"/>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A75F0AE6-9732-4718-9201-F0614A792A28}"/>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DF22F914-B327-4F52-9175-A68F421E01BA}"/>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2159455F-6E6A-4F97-9CCF-F0C602DD10E0}"/>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211035FE-BB75-47A3-8CD3-467932E5596C}"/>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5" name="フローチャート: 判断 634">
          <a:extLst>
            <a:ext uri="{FF2B5EF4-FFF2-40B4-BE49-F238E27FC236}">
              <a16:creationId xmlns:a16="http://schemas.microsoft.com/office/drawing/2014/main" id="{19DF40CF-B24B-44ED-8C11-3EF541FB3014}"/>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6" name="フローチャート: 判断 635">
          <a:extLst>
            <a:ext uri="{FF2B5EF4-FFF2-40B4-BE49-F238E27FC236}">
              <a16:creationId xmlns:a16="http://schemas.microsoft.com/office/drawing/2014/main" id="{94E370C8-C1C3-4C2F-A2D4-40956C8DD2FC}"/>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7" name="フローチャート: 判断 636">
          <a:extLst>
            <a:ext uri="{FF2B5EF4-FFF2-40B4-BE49-F238E27FC236}">
              <a16:creationId xmlns:a16="http://schemas.microsoft.com/office/drawing/2014/main" id="{6CF78421-0636-4ECD-AF9C-F2EC06541068}"/>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8" name="フローチャート: 判断 637">
          <a:extLst>
            <a:ext uri="{FF2B5EF4-FFF2-40B4-BE49-F238E27FC236}">
              <a16:creationId xmlns:a16="http://schemas.microsoft.com/office/drawing/2014/main" id="{55D774CC-77E5-43F9-B67D-11AF712F73A5}"/>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2085814-5709-4018-8934-4BA96D2AA6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50C7253-EF74-4910-8E79-E2D37AEECA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ED70D97-69B6-46CE-A4FF-5ECD3E44B0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76BBEBF-AF19-47AF-8064-6D2E382ED2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526C1CE-0913-48E3-8466-44E18A8744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107315</xdr:rowOff>
    </xdr:from>
    <xdr:to>
      <xdr:col>85</xdr:col>
      <xdr:colOff>177800</xdr:colOff>
      <xdr:row>62</xdr:row>
      <xdr:rowOff>37465</xdr:rowOff>
    </xdr:to>
    <xdr:sp macro="" textlink="">
      <xdr:nvSpPr>
        <xdr:cNvPr id="644" name="楕円 643">
          <a:extLst>
            <a:ext uri="{FF2B5EF4-FFF2-40B4-BE49-F238E27FC236}">
              <a16:creationId xmlns:a16="http://schemas.microsoft.com/office/drawing/2014/main" id="{B22D39FD-7AF0-47F7-8DCE-D2DB6AD67026}"/>
            </a:ext>
          </a:extLst>
        </xdr:cNvPr>
        <xdr:cNvSpPr/>
      </xdr:nvSpPr>
      <xdr:spPr>
        <a:xfrm>
          <a:off x="16268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85742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4AE04640-B5FA-423D-A2B4-4C6E9C2F4C13}"/>
            </a:ext>
          </a:extLst>
        </xdr:cNvPr>
        <xdr:cNvSpPr txBox="1"/>
      </xdr:nvSpPr>
      <xdr:spPr>
        <a:xfrm>
          <a:off x="16357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646" name="楕円 645">
          <a:extLst>
            <a:ext uri="{FF2B5EF4-FFF2-40B4-BE49-F238E27FC236}">
              <a16:creationId xmlns:a16="http://schemas.microsoft.com/office/drawing/2014/main" id="{D39E7109-8953-43C8-A969-6AAE0169C52E}"/>
            </a:ext>
          </a:extLst>
        </xdr:cNvPr>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61</xdr:row>
      <xdr:rowOff>158115</xdr:rowOff>
    </xdr:to>
    <xdr:cxnSp macro="">
      <xdr:nvCxnSpPr>
        <xdr:cNvPr id="647" name="直線コネクタ 646">
          <a:extLst>
            <a:ext uri="{FF2B5EF4-FFF2-40B4-BE49-F238E27FC236}">
              <a16:creationId xmlns:a16="http://schemas.microsoft.com/office/drawing/2014/main" id="{1AADA9C6-7E90-47B4-9397-C2920830B1CC}"/>
            </a:ext>
          </a:extLst>
        </xdr:cNvPr>
        <xdr:cNvCxnSpPr/>
      </xdr:nvCxnSpPr>
      <xdr:spPr>
        <a:xfrm>
          <a:off x="15481300" y="105689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38735</xdr:rowOff>
    </xdr:from>
    <xdr:to>
      <xdr:col>76</xdr:col>
      <xdr:colOff>165100</xdr:colOff>
      <xdr:row>61</xdr:row>
      <xdr:rowOff>140335</xdr:rowOff>
    </xdr:to>
    <xdr:sp macro="" textlink="">
      <xdr:nvSpPr>
        <xdr:cNvPr id="648" name="楕円 647">
          <a:extLst>
            <a:ext uri="{FF2B5EF4-FFF2-40B4-BE49-F238E27FC236}">
              <a16:creationId xmlns:a16="http://schemas.microsoft.com/office/drawing/2014/main" id="{9122B069-91A1-4F63-BB7A-415C77DE5755}"/>
            </a:ext>
          </a:extLst>
        </xdr:cNvPr>
        <xdr:cNvSpPr/>
      </xdr:nvSpPr>
      <xdr:spPr>
        <a:xfrm>
          <a:off x="1454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61</xdr:row>
      <xdr:rowOff>110490</xdr:rowOff>
    </xdr:to>
    <xdr:cxnSp macro="">
      <xdr:nvCxnSpPr>
        <xdr:cNvPr id="649" name="直線コネクタ 648">
          <a:extLst>
            <a:ext uri="{FF2B5EF4-FFF2-40B4-BE49-F238E27FC236}">
              <a16:creationId xmlns:a16="http://schemas.microsoft.com/office/drawing/2014/main" id="{D007FC04-BB4E-4EA8-A10F-D87EFA9EA7B2}"/>
            </a:ext>
          </a:extLst>
        </xdr:cNvPr>
        <xdr:cNvCxnSpPr/>
      </xdr:nvCxnSpPr>
      <xdr:spPr>
        <a:xfrm>
          <a:off x="14592300" y="105479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19685</xdr:rowOff>
    </xdr:from>
    <xdr:to>
      <xdr:col>72</xdr:col>
      <xdr:colOff>38100</xdr:colOff>
      <xdr:row>62</xdr:row>
      <xdr:rowOff>121285</xdr:rowOff>
    </xdr:to>
    <xdr:sp macro="" textlink="">
      <xdr:nvSpPr>
        <xdr:cNvPr id="650" name="楕円 649">
          <a:extLst>
            <a:ext uri="{FF2B5EF4-FFF2-40B4-BE49-F238E27FC236}">
              <a16:creationId xmlns:a16="http://schemas.microsoft.com/office/drawing/2014/main" id="{39F89783-E415-40A3-9015-C998CC2E1A4D}"/>
            </a:ext>
          </a:extLst>
        </xdr:cNvPr>
        <xdr:cNvSpPr/>
      </xdr:nvSpPr>
      <xdr:spPr>
        <a:xfrm>
          <a:off x="13652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62</xdr:row>
      <xdr:rowOff>70485</xdr:rowOff>
    </xdr:to>
    <xdr:cxnSp macro="">
      <xdr:nvCxnSpPr>
        <xdr:cNvPr id="651" name="直線コネクタ 650">
          <a:extLst>
            <a:ext uri="{FF2B5EF4-FFF2-40B4-BE49-F238E27FC236}">
              <a16:creationId xmlns:a16="http://schemas.microsoft.com/office/drawing/2014/main" id="{621B977B-F1E8-40F8-957C-4CC1EC8851D6}"/>
            </a:ext>
          </a:extLst>
        </xdr:cNvPr>
        <xdr:cNvCxnSpPr/>
      </xdr:nvCxnSpPr>
      <xdr:spPr>
        <a:xfrm flipV="1">
          <a:off x="13703300" y="10547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652" name="楕円 651">
          <a:extLst>
            <a:ext uri="{FF2B5EF4-FFF2-40B4-BE49-F238E27FC236}">
              <a16:creationId xmlns:a16="http://schemas.microsoft.com/office/drawing/2014/main" id="{90E6AC31-2F66-4BB2-917A-3152C01244EB}"/>
            </a:ext>
          </a:extLst>
        </xdr:cNvPr>
        <xdr:cNvSpPr/>
      </xdr:nvSpPr>
      <xdr:spPr>
        <a:xfrm>
          <a:off x="1276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70485</xdr:rowOff>
    </xdr:from>
    <xdr:to>
      <xdr:col>71</xdr:col>
      <xdr:colOff>177800</xdr:colOff>
      <xdr:row>62</xdr:row>
      <xdr:rowOff>91440</xdr:rowOff>
    </xdr:to>
    <xdr:cxnSp macro="">
      <xdr:nvCxnSpPr>
        <xdr:cNvPr id="653" name="直線コネクタ 652">
          <a:extLst>
            <a:ext uri="{FF2B5EF4-FFF2-40B4-BE49-F238E27FC236}">
              <a16:creationId xmlns:a16="http://schemas.microsoft.com/office/drawing/2014/main" id="{D29E13A4-8610-4B98-850C-8B83C36F2AD5}"/>
            </a:ext>
          </a:extLst>
        </xdr:cNvPr>
        <xdr:cNvCxnSpPr/>
      </xdr:nvCxnSpPr>
      <xdr:spPr>
        <a:xfrm flipV="1">
          <a:off x="12814300" y="10700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654" name="n_1aveValue【学校施設】&#10;有形固定資産減価償却率">
          <a:extLst>
            <a:ext uri="{FF2B5EF4-FFF2-40B4-BE49-F238E27FC236}">
              <a16:creationId xmlns:a16="http://schemas.microsoft.com/office/drawing/2014/main" id="{1B5BE97C-961E-4F2F-AD51-26460DE0729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5" name="n_2aveValue【学校施設】&#10;有形固定資産減価償却率">
          <a:extLst>
            <a:ext uri="{FF2B5EF4-FFF2-40B4-BE49-F238E27FC236}">
              <a16:creationId xmlns:a16="http://schemas.microsoft.com/office/drawing/2014/main" id="{B0C5A143-303E-4CE6-85DF-92AB6F822D8F}"/>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56" name="n_3aveValue【学校施設】&#10;有形固定資産減価償却率">
          <a:extLst>
            <a:ext uri="{FF2B5EF4-FFF2-40B4-BE49-F238E27FC236}">
              <a16:creationId xmlns:a16="http://schemas.microsoft.com/office/drawing/2014/main" id="{B5324DC8-10E2-431D-9BA0-50C120F59195}"/>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7" name="n_4aveValue【学校施設】&#10;有形固定資産減価償却率">
          <a:extLst>
            <a:ext uri="{FF2B5EF4-FFF2-40B4-BE49-F238E27FC236}">
              <a16:creationId xmlns:a16="http://schemas.microsoft.com/office/drawing/2014/main" id="{154C3E04-71C2-48F1-8FCC-68DD1073837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658" name="n_1mainValue【学校施設】&#10;有形固定資産減価償却率">
          <a:extLst>
            <a:ext uri="{FF2B5EF4-FFF2-40B4-BE49-F238E27FC236}">
              <a16:creationId xmlns:a16="http://schemas.microsoft.com/office/drawing/2014/main" id="{E4766ED7-2AC9-4CCD-AEB0-6AA5C559C591}"/>
            </a:ext>
          </a:extLst>
        </xdr:cNvPr>
        <xdr:cNvSpPr txBox="1"/>
      </xdr:nvSpPr>
      <xdr:spPr>
        <a:xfrm>
          <a:off x="15266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131462</xdr:rowOff>
    </xdr:from>
    <xdr:ext cx="405111" cy="259045"/>
    <xdr:sp macro="" textlink="">
      <xdr:nvSpPr>
        <xdr:cNvPr id="659" name="n_2mainValue【学校施設】&#10;有形固定資産減価償却率">
          <a:extLst>
            <a:ext uri="{FF2B5EF4-FFF2-40B4-BE49-F238E27FC236}">
              <a16:creationId xmlns:a16="http://schemas.microsoft.com/office/drawing/2014/main" id="{4F213D3F-C560-4069-8262-53BF77D5A78D}"/>
            </a:ext>
          </a:extLst>
        </xdr:cNvPr>
        <xdr:cNvSpPr txBox="1"/>
      </xdr:nvSpPr>
      <xdr:spPr>
        <a:xfrm>
          <a:off x="14389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112412</xdr:rowOff>
    </xdr:from>
    <xdr:ext cx="405111" cy="259045"/>
    <xdr:sp macro="" textlink="">
      <xdr:nvSpPr>
        <xdr:cNvPr id="660" name="n_3mainValue【学校施設】&#10;有形固定資産減価償却率">
          <a:extLst>
            <a:ext uri="{FF2B5EF4-FFF2-40B4-BE49-F238E27FC236}">
              <a16:creationId xmlns:a16="http://schemas.microsoft.com/office/drawing/2014/main" id="{32A96284-212B-4F25-BED7-D9DA2BD17FDF}"/>
            </a:ext>
          </a:extLst>
        </xdr:cNvPr>
        <xdr:cNvSpPr txBox="1"/>
      </xdr:nvSpPr>
      <xdr:spPr>
        <a:xfrm>
          <a:off x="13500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661" name="n_4mainValue【学校施設】&#10;有形固定資産減価償却率">
          <a:extLst>
            <a:ext uri="{FF2B5EF4-FFF2-40B4-BE49-F238E27FC236}">
              <a16:creationId xmlns:a16="http://schemas.microsoft.com/office/drawing/2014/main" id="{0A9CC386-D488-4D17-A548-BC48CF9F0162}"/>
            </a:ext>
          </a:extLst>
        </xdr:cNvPr>
        <xdr:cNvSpPr txBox="1"/>
      </xdr:nvSpPr>
      <xdr:spPr>
        <a:xfrm>
          <a:off x="12611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23CAAFD5-19E1-4355-A76C-9F52B66D37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DAB3EA5B-32EA-4B92-B31D-2B7F9E4054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54A8CA9E-9436-4EAF-9292-DDAD54A4CE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791139DB-ECA1-4DB1-A516-C383EA28B2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992EB52E-60A1-4081-9F4A-0B5F373EBD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AFB21690-0687-4695-B31D-BE2FDD6C67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3B596E22-3AA4-4FAC-BCE4-FC421F7681F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B9D5571-E2C3-4B46-8CF8-A4A2DF2697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ECC22F4B-E9B8-4269-9CEB-F36A1343A8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8AC54A62-B732-4DD6-850F-4F6737FBC2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D43A1D47-EA06-4DD7-9DA0-5532C75B072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C1ACC47F-4869-4732-A864-AB08B699F75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97A473C6-ABCF-4AAD-8F89-861B5CDE5D7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6B6D0410-CDEB-4363-8D60-5456AB62BE7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DBE1B1B8-2E56-4819-923A-A716298066A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88529FC-F18A-4C46-8983-65D702CA69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D0859CCC-4ABB-42F4-9A1C-078325C9BBA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92DDBB36-3036-475F-8997-CF529D0BA5F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CC71E1F7-0F8D-4FC4-B9AB-7B20B66DB64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20F82B-774A-44BC-B3A4-178A8EAF06B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809265CC-137B-4E26-B46F-602A8FE00F0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AB83C639-B964-452E-83FC-05F1846314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5D5681D6-7D70-4810-8248-F647068CD78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A9903B44-0876-4E72-9B1B-49722F94F5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1BC1EC9C-8CCA-42C6-BBE2-75026366C8AC}"/>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F5E1453C-4A75-4FA1-AB78-E49CD4008363}"/>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371E5ED1-7872-4E7A-B82E-BD091F370599}"/>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9C5EBDDE-9FD1-47C1-BE04-A3686499BBA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84571B8E-AC80-4FA0-B09C-226BAADC7793}"/>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a:extLst>
            <a:ext uri="{FF2B5EF4-FFF2-40B4-BE49-F238E27FC236}">
              <a16:creationId xmlns:a16="http://schemas.microsoft.com/office/drawing/2014/main" id="{6812C2D6-26EA-41E2-AEEB-4ADF68F7913C}"/>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35E8F8CC-4AFC-47E8-88F4-5ED36673AD7B}"/>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693" name="フローチャート: 判断 692">
          <a:extLst>
            <a:ext uri="{FF2B5EF4-FFF2-40B4-BE49-F238E27FC236}">
              <a16:creationId xmlns:a16="http://schemas.microsoft.com/office/drawing/2014/main" id="{787CF089-EDE4-4740-A1A8-FEE3A135687E}"/>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694" name="フローチャート: 判断 693">
          <a:extLst>
            <a:ext uri="{FF2B5EF4-FFF2-40B4-BE49-F238E27FC236}">
              <a16:creationId xmlns:a16="http://schemas.microsoft.com/office/drawing/2014/main" id="{82BFAB66-FD52-48D8-9AA5-EAC13A8D9618}"/>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695" name="フローチャート: 判断 694">
          <a:extLst>
            <a:ext uri="{FF2B5EF4-FFF2-40B4-BE49-F238E27FC236}">
              <a16:creationId xmlns:a16="http://schemas.microsoft.com/office/drawing/2014/main" id="{D0CFFDEB-3626-4A09-BBC0-0101BB20F77E}"/>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96" name="フローチャート: 判断 695">
          <a:extLst>
            <a:ext uri="{FF2B5EF4-FFF2-40B4-BE49-F238E27FC236}">
              <a16:creationId xmlns:a16="http://schemas.microsoft.com/office/drawing/2014/main" id="{7FF83949-C73B-4BEE-8871-93DA28FB1937}"/>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F45F2ED7-8063-4F45-9275-9380C28EFA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562E8E65-6A25-44C2-AF8D-538218C13A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1BF3AEE-D0E7-4CA4-8C6A-15E28B3CBF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A4CA9F2-295E-47C6-88AB-D038F2CD2A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4C62597-D768-4965-A35A-C73488A088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xdr:rowOff>
    </xdr:from>
    <xdr:to>
      <xdr:col>116</xdr:col>
      <xdr:colOff>114300</xdr:colOff>
      <xdr:row>60</xdr:row>
      <xdr:rowOff>104902</xdr:rowOff>
    </xdr:to>
    <xdr:sp macro="" textlink="">
      <xdr:nvSpPr>
        <xdr:cNvPr id="702" name="楕円 701">
          <a:extLst>
            <a:ext uri="{FF2B5EF4-FFF2-40B4-BE49-F238E27FC236}">
              <a16:creationId xmlns:a16="http://schemas.microsoft.com/office/drawing/2014/main" id="{36F8C9A3-DEC1-4497-A0F1-322AA85EC193}"/>
            </a:ext>
          </a:extLst>
        </xdr:cNvPr>
        <xdr:cNvSpPr/>
      </xdr:nvSpPr>
      <xdr:spPr>
        <a:xfrm>
          <a:off x="22110700" y="102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26179</xdr:rowOff>
    </xdr:from>
    <xdr:ext cx="469744" cy="259045"/>
    <xdr:sp macro="" textlink="">
      <xdr:nvSpPr>
        <xdr:cNvPr id="703" name="【学校施設】&#10;一人当たり面積該当値テキスト">
          <a:extLst>
            <a:ext uri="{FF2B5EF4-FFF2-40B4-BE49-F238E27FC236}">
              <a16:creationId xmlns:a16="http://schemas.microsoft.com/office/drawing/2014/main" id="{2145A59C-54D7-47E8-9BBA-00FE6D58AB2B}"/>
            </a:ext>
          </a:extLst>
        </xdr:cNvPr>
        <xdr:cNvSpPr txBox="1"/>
      </xdr:nvSpPr>
      <xdr:spPr>
        <a:xfrm>
          <a:off x="22199600"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26543</xdr:rowOff>
    </xdr:from>
    <xdr:to>
      <xdr:col>112</xdr:col>
      <xdr:colOff>38100</xdr:colOff>
      <xdr:row>60</xdr:row>
      <xdr:rowOff>128143</xdr:rowOff>
    </xdr:to>
    <xdr:sp macro="" textlink="">
      <xdr:nvSpPr>
        <xdr:cNvPr id="704" name="楕円 703">
          <a:extLst>
            <a:ext uri="{FF2B5EF4-FFF2-40B4-BE49-F238E27FC236}">
              <a16:creationId xmlns:a16="http://schemas.microsoft.com/office/drawing/2014/main" id="{77CAA939-201B-4289-B964-7FC962DEC5E6}"/>
            </a:ext>
          </a:extLst>
        </xdr:cNvPr>
        <xdr:cNvSpPr/>
      </xdr:nvSpPr>
      <xdr:spPr>
        <a:xfrm>
          <a:off x="21272500" y="103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54102</xdr:rowOff>
    </xdr:from>
    <xdr:to>
      <xdr:col>116</xdr:col>
      <xdr:colOff>63500</xdr:colOff>
      <xdr:row>60</xdr:row>
      <xdr:rowOff>77343</xdr:rowOff>
    </xdr:to>
    <xdr:cxnSp macro="">
      <xdr:nvCxnSpPr>
        <xdr:cNvPr id="705" name="直線コネクタ 704">
          <a:extLst>
            <a:ext uri="{FF2B5EF4-FFF2-40B4-BE49-F238E27FC236}">
              <a16:creationId xmlns:a16="http://schemas.microsoft.com/office/drawing/2014/main" id="{5223F5BE-B60F-4CD3-B4C0-CD60D83AF1BA}"/>
            </a:ext>
          </a:extLst>
        </xdr:cNvPr>
        <xdr:cNvCxnSpPr/>
      </xdr:nvCxnSpPr>
      <xdr:spPr>
        <a:xfrm flipV="1">
          <a:off x="21323300" y="10341102"/>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32639</xdr:rowOff>
    </xdr:from>
    <xdr:to>
      <xdr:col>107</xdr:col>
      <xdr:colOff>101600</xdr:colOff>
      <xdr:row>60</xdr:row>
      <xdr:rowOff>134239</xdr:rowOff>
    </xdr:to>
    <xdr:sp macro="" textlink="">
      <xdr:nvSpPr>
        <xdr:cNvPr id="706" name="楕円 705">
          <a:extLst>
            <a:ext uri="{FF2B5EF4-FFF2-40B4-BE49-F238E27FC236}">
              <a16:creationId xmlns:a16="http://schemas.microsoft.com/office/drawing/2014/main" id="{5559FD9F-1D0E-40BA-95E8-31054D968C08}"/>
            </a:ext>
          </a:extLst>
        </xdr:cNvPr>
        <xdr:cNvSpPr/>
      </xdr:nvSpPr>
      <xdr:spPr>
        <a:xfrm>
          <a:off x="20383500" y="103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77343</xdr:rowOff>
    </xdr:from>
    <xdr:to>
      <xdr:col>111</xdr:col>
      <xdr:colOff>177800</xdr:colOff>
      <xdr:row>60</xdr:row>
      <xdr:rowOff>83439</xdr:rowOff>
    </xdr:to>
    <xdr:cxnSp macro="">
      <xdr:nvCxnSpPr>
        <xdr:cNvPr id="707" name="直線コネクタ 706">
          <a:extLst>
            <a:ext uri="{FF2B5EF4-FFF2-40B4-BE49-F238E27FC236}">
              <a16:creationId xmlns:a16="http://schemas.microsoft.com/office/drawing/2014/main" id="{9BD36BEB-92C0-4317-8202-8629AFDF9766}"/>
            </a:ext>
          </a:extLst>
        </xdr:cNvPr>
        <xdr:cNvCxnSpPr/>
      </xdr:nvCxnSpPr>
      <xdr:spPr>
        <a:xfrm flipV="1">
          <a:off x="20434300" y="1036434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69596</xdr:rowOff>
    </xdr:from>
    <xdr:to>
      <xdr:col>102</xdr:col>
      <xdr:colOff>165100</xdr:colOff>
      <xdr:row>60</xdr:row>
      <xdr:rowOff>171196</xdr:rowOff>
    </xdr:to>
    <xdr:sp macro="" textlink="">
      <xdr:nvSpPr>
        <xdr:cNvPr id="708" name="楕円 707">
          <a:extLst>
            <a:ext uri="{FF2B5EF4-FFF2-40B4-BE49-F238E27FC236}">
              <a16:creationId xmlns:a16="http://schemas.microsoft.com/office/drawing/2014/main" id="{DAE89D22-ACE7-42BC-A53D-284776CC575D}"/>
            </a:ext>
          </a:extLst>
        </xdr:cNvPr>
        <xdr:cNvSpPr/>
      </xdr:nvSpPr>
      <xdr:spPr>
        <a:xfrm>
          <a:off x="19494500" y="103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83439</xdr:rowOff>
    </xdr:from>
    <xdr:to>
      <xdr:col>107</xdr:col>
      <xdr:colOff>50800</xdr:colOff>
      <xdr:row>60</xdr:row>
      <xdr:rowOff>120396</xdr:rowOff>
    </xdr:to>
    <xdr:cxnSp macro="">
      <xdr:nvCxnSpPr>
        <xdr:cNvPr id="709" name="直線コネクタ 708">
          <a:extLst>
            <a:ext uri="{FF2B5EF4-FFF2-40B4-BE49-F238E27FC236}">
              <a16:creationId xmlns:a16="http://schemas.microsoft.com/office/drawing/2014/main" id="{B5BFF779-E243-4DDE-8A62-DBD829EC136B}"/>
            </a:ext>
          </a:extLst>
        </xdr:cNvPr>
        <xdr:cNvCxnSpPr/>
      </xdr:nvCxnSpPr>
      <xdr:spPr>
        <a:xfrm flipV="1">
          <a:off x="19545300" y="1037043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10922</xdr:rowOff>
    </xdr:from>
    <xdr:to>
      <xdr:col>98</xdr:col>
      <xdr:colOff>38100</xdr:colOff>
      <xdr:row>60</xdr:row>
      <xdr:rowOff>112522</xdr:rowOff>
    </xdr:to>
    <xdr:sp macro="" textlink="">
      <xdr:nvSpPr>
        <xdr:cNvPr id="710" name="楕円 709">
          <a:extLst>
            <a:ext uri="{FF2B5EF4-FFF2-40B4-BE49-F238E27FC236}">
              <a16:creationId xmlns:a16="http://schemas.microsoft.com/office/drawing/2014/main" id="{6E8AF200-B6EC-4CE0-A384-D87DAA2C323C}"/>
            </a:ext>
          </a:extLst>
        </xdr:cNvPr>
        <xdr:cNvSpPr/>
      </xdr:nvSpPr>
      <xdr:spPr>
        <a:xfrm>
          <a:off x="18605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61722</xdr:rowOff>
    </xdr:from>
    <xdr:to>
      <xdr:col>102</xdr:col>
      <xdr:colOff>114300</xdr:colOff>
      <xdr:row>60</xdr:row>
      <xdr:rowOff>120396</xdr:rowOff>
    </xdr:to>
    <xdr:cxnSp macro="">
      <xdr:nvCxnSpPr>
        <xdr:cNvPr id="711" name="直線コネクタ 710">
          <a:extLst>
            <a:ext uri="{FF2B5EF4-FFF2-40B4-BE49-F238E27FC236}">
              <a16:creationId xmlns:a16="http://schemas.microsoft.com/office/drawing/2014/main" id="{A66910B5-5F95-473A-A517-2E90383B1A3D}"/>
            </a:ext>
          </a:extLst>
        </xdr:cNvPr>
        <xdr:cNvCxnSpPr/>
      </xdr:nvCxnSpPr>
      <xdr:spPr>
        <a:xfrm>
          <a:off x="18656300" y="1034872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712" name="n_1aveValue【学校施設】&#10;一人当たり面積">
          <a:extLst>
            <a:ext uri="{FF2B5EF4-FFF2-40B4-BE49-F238E27FC236}">
              <a16:creationId xmlns:a16="http://schemas.microsoft.com/office/drawing/2014/main" id="{D1018AE1-1D5F-49AB-908B-5CAB8B3CBD3D}"/>
            </a:ext>
          </a:extLst>
        </xdr:cNvPr>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713" name="n_2aveValue【学校施設】&#10;一人当たり面積">
          <a:extLst>
            <a:ext uri="{FF2B5EF4-FFF2-40B4-BE49-F238E27FC236}">
              <a16:creationId xmlns:a16="http://schemas.microsoft.com/office/drawing/2014/main" id="{1404B94D-6F2E-4BC0-BE25-789235D63F7D}"/>
            </a:ext>
          </a:extLst>
        </xdr:cNvPr>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714" name="n_3aveValue【学校施設】&#10;一人当たり面積">
          <a:extLst>
            <a:ext uri="{FF2B5EF4-FFF2-40B4-BE49-F238E27FC236}">
              <a16:creationId xmlns:a16="http://schemas.microsoft.com/office/drawing/2014/main" id="{CE145978-5160-4DDF-89D3-1C21D6F91EF9}"/>
            </a:ext>
          </a:extLst>
        </xdr:cNvPr>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715" name="n_4aveValue【学校施設】&#10;一人当たり面積">
          <a:extLst>
            <a:ext uri="{FF2B5EF4-FFF2-40B4-BE49-F238E27FC236}">
              <a16:creationId xmlns:a16="http://schemas.microsoft.com/office/drawing/2014/main" id="{28E7DA01-1BA2-4120-90C7-FB97B41FE05F}"/>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144670</xdr:rowOff>
    </xdr:from>
    <xdr:ext cx="469744" cy="259045"/>
    <xdr:sp macro="" textlink="">
      <xdr:nvSpPr>
        <xdr:cNvPr id="716" name="n_1mainValue【学校施設】&#10;一人当たり面積">
          <a:extLst>
            <a:ext uri="{FF2B5EF4-FFF2-40B4-BE49-F238E27FC236}">
              <a16:creationId xmlns:a16="http://schemas.microsoft.com/office/drawing/2014/main" id="{8A3C7B21-CE53-453F-9428-91CD7F13AF3A}"/>
            </a:ext>
          </a:extLst>
        </xdr:cNvPr>
        <xdr:cNvSpPr txBox="1"/>
      </xdr:nvSpPr>
      <xdr:spPr>
        <a:xfrm>
          <a:off x="21075727" y="100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150766</xdr:rowOff>
    </xdr:from>
    <xdr:ext cx="469744" cy="259045"/>
    <xdr:sp macro="" textlink="">
      <xdr:nvSpPr>
        <xdr:cNvPr id="717" name="n_2mainValue【学校施設】&#10;一人当たり面積">
          <a:extLst>
            <a:ext uri="{FF2B5EF4-FFF2-40B4-BE49-F238E27FC236}">
              <a16:creationId xmlns:a16="http://schemas.microsoft.com/office/drawing/2014/main" id="{19B3FFDA-6FD5-4B23-B941-9BC398F11B58}"/>
            </a:ext>
          </a:extLst>
        </xdr:cNvPr>
        <xdr:cNvSpPr txBox="1"/>
      </xdr:nvSpPr>
      <xdr:spPr>
        <a:xfrm>
          <a:off x="20199427" y="100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16273</xdr:rowOff>
    </xdr:from>
    <xdr:ext cx="469744" cy="259045"/>
    <xdr:sp macro="" textlink="">
      <xdr:nvSpPr>
        <xdr:cNvPr id="718" name="n_3mainValue【学校施設】&#10;一人当たり面積">
          <a:extLst>
            <a:ext uri="{FF2B5EF4-FFF2-40B4-BE49-F238E27FC236}">
              <a16:creationId xmlns:a16="http://schemas.microsoft.com/office/drawing/2014/main" id="{C352C6EA-59DC-4C28-8AA6-59B492E2CE3C}"/>
            </a:ext>
          </a:extLst>
        </xdr:cNvPr>
        <xdr:cNvSpPr txBox="1"/>
      </xdr:nvSpPr>
      <xdr:spPr>
        <a:xfrm>
          <a:off x="19310427" y="1013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129049</xdr:rowOff>
    </xdr:from>
    <xdr:ext cx="469744" cy="259045"/>
    <xdr:sp macro="" textlink="">
      <xdr:nvSpPr>
        <xdr:cNvPr id="719" name="n_4mainValue【学校施設】&#10;一人当たり面積">
          <a:extLst>
            <a:ext uri="{FF2B5EF4-FFF2-40B4-BE49-F238E27FC236}">
              <a16:creationId xmlns:a16="http://schemas.microsoft.com/office/drawing/2014/main" id="{B6C9BB5C-B7E8-4DD8-A268-F85F9E6F7EEA}"/>
            </a:ext>
          </a:extLst>
        </xdr:cNvPr>
        <xdr:cNvSpPr txBox="1"/>
      </xdr:nvSpPr>
      <xdr:spPr>
        <a:xfrm>
          <a:off x="18421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38A35B10-7F3A-4C1B-88F7-E825F8803C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DB4B47C0-F721-4AC0-A4FB-B937FCE0C1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04103E8-844B-4D3A-809F-A306AE2CF4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CADDF5C1-FDE9-434F-9294-C7611D11CE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54218142-2616-46E9-B8F6-C51A1EEB53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9E1D062F-90D0-4EA7-9191-4DB978CB40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881661E6-4883-499F-9589-E269FEA1A0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3887CC6-F008-4357-907A-4C630663DB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89A06B5A-46C0-41BA-9137-FF5D7D62FA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EA2C9125-8D05-44A0-9AAA-778E0164E37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D4CD23A8-507D-42D5-A0EF-3042932B809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20430FED-D3E7-4AA2-B3C9-B02CD2B2278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2BEB0D7F-6FEB-4F7C-BE86-8C3B753E153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6F3EAAC5-53FD-4D9F-8916-6E6B737E9A3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BB28F1AF-430A-4F35-8499-83E2B69735D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57D8D0ED-BEC1-4A1B-92A6-EDBFF4292CD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D582B9F7-1949-4D15-931A-B3DD9A6A8E9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8BBA7BAA-6629-4A58-A7E7-9ED73681E2B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92EBE815-8D7C-439F-9162-057A0F24C3F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ECF6FF2-7B95-42AE-ACC9-57EA1A674B1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C064AFC7-945D-4963-A0E3-ECA67A60561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F4B0B95-DB33-4C42-AFC5-932BC6D8E2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1E289847-F314-41F4-86AB-14F1F30D53B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077A5AE6-8E93-461D-9A5E-A0E366B8A85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児童館】&#10;有形固定資産減価償却率最小値テキスト">
          <a:extLst>
            <a:ext uri="{FF2B5EF4-FFF2-40B4-BE49-F238E27FC236}">
              <a16:creationId xmlns:a16="http://schemas.microsoft.com/office/drawing/2014/main" id="{5860F897-2CB6-4701-8EB4-3AAE5CA77BB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35B9B823-BF88-40D1-85B6-AE80EB6F8F8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児童館】&#10;有形固定資産減価償却率最大値テキスト">
          <a:extLst>
            <a:ext uri="{FF2B5EF4-FFF2-40B4-BE49-F238E27FC236}">
              <a16:creationId xmlns:a16="http://schemas.microsoft.com/office/drawing/2014/main" id="{3D27399B-BDD9-4299-B8A8-807D35809B9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9403A5FC-8D3B-4B1A-942E-AED14F62622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748" name="【児童館】&#10;有形固定資産減価償却率平均値テキスト">
          <a:extLst>
            <a:ext uri="{FF2B5EF4-FFF2-40B4-BE49-F238E27FC236}">
              <a16:creationId xmlns:a16="http://schemas.microsoft.com/office/drawing/2014/main" id="{F5BE2BE6-D715-4B68-85D1-40DF110DA3EF}"/>
            </a:ext>
          </a:extLst>
        </xdr:cNvPr>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49" name="フローチャート: 判断 748">
          <a:extLst>
            <a:ext uri="{FF2B5EF4-FFF2-40B4-BE49-F238E27FC236}">
              <a16:creationId xmlns:a16="http://schemas.microsoft.com/office/drawing/2014/main" id="{645E8F3F-A0DD-4580-A617-3853559D3137}"/>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750" name="フローチャート: 判断 749">
          <a:extLst>
            <a:ext uri="{FF2B5EF4-FFF2-40B4-BE49-F238E27FC236}">
              <a16:creationId xmlns:a16="http://schemas.microsoft.com/office/drawing/2014/main" id="{32D8EF8F-C0DB-4846-95F3-7D1800203009}"/>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751" name="フローチャート: 判断 750">
          <a:extLst>
            <a:ext uri="{FF2B5EF4-FFF2-40B4-BE49-F238E27FC236}">
              <a16:creationId xmlns:a16="http://schemas.microsoft.com/office/drawing/2014/main" id="{0A44E032-8787-43E7-A40E-636CD14D591D}"/>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752" name="フローチャート: 判断 751">
          <a:extLst>
            <a:ext uri="{FF2B5EF4-FFF2-40B4-BE49-F238E27FC236}">
              <a16:creationId xmlns:a16="http://schemas.microsoft.com/office/drawing/2014/main" id="{EA8E018C-7985-46F8-BA66-C07003E0FE95}"/>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753" name="フローチャート: 判断 752">
          <a:extLst>
            <a:ext uri="{FF2B5EF4-FFF2-40B4-BE49-F238E27FC236}">
              <a16:creationId xmlns:a16="http://schemas.microsoft.com/office/drawing/2014/main" id="{7AE7E632-F47A-4683-A244-0B038F68B2C0}"/>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48E1C24-FFB4-4EBD-B3AE-7FD22A8FF4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3A88094F-FBF5-4508-B35D-97CEE0A3A6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336DABD-7F42-48B4-924A-2DE418E54C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8536922-3542-4EB3-A4FC-FDA38AE730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885CA6E-A6CF-41E5-85D3-29A903F724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759" name="楕円 758">
          <a:extLst>
            <a:ext uri="{FF2B5EF4-FFF2-40B4-BE49-F238E27FC236}">
              <a16:creationId xmlns:a16="http://schemas.microsoft.com/office/drawing/2014/main" id="{4287F7F7-609B-46BE-A3A1-E11DCD454C67}"/>
            </a:ext>
          </a:extLst>
        </xdr:cNvPr>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760" name="【児童館】&#10;有形固定資産減価償却率該当値テキスト">
          <a:extLst>
            <a:ext uri="{FF2B5EF4-FFF2-40B4-BE49-F238E27FC236}">
              <a16:creationId xmlns:a16="http://schemas.microsoft.com/office/drawing/2014/main" id="{F46278C3-D192-40A2-A591-513CD5BE6FC9}"/>
            </a:ext>
          </a:extLst>
        </xdr:cNvPr>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761" name="楕円 760">
          <a:extLst>
            <a:ext uri="{FF2B5EF4-FFF2-40B4-BE49-F238E27FC236}">
              <a16:creationId xmlns:a16="http://schemas.microsoft.com/office/drawing/2014/main" id="{1BAA435A-B261-4ACB-B8B7-A4F0F63596EC}"/>
            </a:ext>
          </a:extLst>
        </xdr:cNvPr>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99061</xdr:rowOff>
    </xdr:from>
    <xdr:to>
      <xdr:col>85</xdr:col>
      <xdr:colOff>127000</xdr:colOff>
      <xdr:row>80</xdr:row>
      <xdr:rowOff>133350</xdr:rowOff>
    </xdr:to>
    <xdr:cxnSp macro="">
      <xdr:nvCxnSpPr>
        <xdr:cNvPr id="762" name="直線コネクタ 761">
          <a:extLst>
            <a:ext uri="{FF2B5EF4-FFF2-40B4-BE49-F238E27FC236}">
              <a16:creationId xmlns:a16="http://schemas.microsoft.com/office/drawing/2014/main" id="{C0C19BE4-FF1C-4EE4-9041-841B6E393E07}"/>
            </a:ext>
          </a:extLst>
        </xdr:cNvPr>
        <xdr:cNvCxnSpPr/>
      </xdr:nvCxnSpPr>
      <xdr:spPr>
        <a:xfrm>
          <a:off x="15481300" y="13815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763" name="楕円 762">
          <a:extLst>
            <a:ext uri="{FF2B5EF4-FFF2-40B4-BE49-F238E27FC236}">
              <a16:creationId xmlns:a16="http://schemas.microsoft.com/office/drawing/2014/main" id="{1BB93AFC-A1AB-4857-ACB7-1945B2E5F3BA}"/>
            </a:ext>
          </a:extLst>
        </xdr:cNvPr>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64770</xdr:rowOff>
    </xdr:from>
    <xdr:to>
      <xdr:col>81</xdr:col>
      <xdr:colOff>50800</xdr:colOff>
      <xdr:row>80</xdr:row>
      <xdr:rowOff>99061</xdr:rowOff>
    </xdr:to>
    <xdr:cxnSp macro="">
      <xdr:nvCxnSpPr>
        <xdr:cNvPr id="764" name="直線コネクタ 763">
          <a:extLst>
            <a:ext uri="{FF2B5EF4-FFF2-40B4-BE49-F238E27FC236}">
              <a16:creationId xmlns:a16="http://schemas.microsoft.com/office/drawing/2014/main" id="{4D0A6673-2A4F-4FD0-A760-D141C5EC68EA}"/>
            </a:ext>
          </a:extLst>
        </xdr:cNvPr>
        <xdr:cNvCxnSpPr/>
      </xdr:nvCxnSpPr>
      <xdr:spPr>
        <a:xfrm>
          <a:off x="14592300" y="13780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149861</xdr:rowOff>
    </xdr:from>
    <xdr:to>
      <xdr:col>72</xdr:col>
      <xdr:colOff>38100</xdr:colOff>
      <xdr:row>85</xdr:row>
      <xdr:rowOff>80011</xdr:rowOff>
    </xdr:to>
    <xdr:sp macro="" textlink="">
      <xdr:nvSpPr>
        <xdr:cNvPr id="765" name="楕円 764">
          <a:extLst>
            <a:ext uri="{FF2B5EF4-FFF2-40B4-BE49-F238E27FC236}">
              <a16:creationId xmlns:a16="http://schemas.microsoft.com/office/drawing/2014/main" id="{B391D607-0859-4F3E-86FC-5EE8F284EC81}"/>
            </a:ext>
          </a:extLst>
        </xdr:cNvPr>
        <xdr:cNvSpPr/>
      </xdr:nvSpPr>
      <xdr:spPr>
        <a:xfrm>
          <a:off x="13652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85</xdr:row>
      <xdr:rowOff>29211</xdr:rowOff>
    </xdr:to>
    <xdr:cxnSp macro="">
      <xdr:nvCxnSpPr>
        <xdr:cNvPr id="766" name="直線コネクタ 765">
          <a:extLst>
            <a:ext uri="{FF2B5EF4-FFF2-40B4-BE49-F238E27FC236}">
              <a16:creationId xmlns:a16="http://schemas.microsoft.com/office/drawing/2014/main" id="{6F0BBC6A-B920-48ED-899C-572C8B2E3A65}"/>
            </a:ext>
          </a:extLst>
        </xdr:cNvPr>
        <xdr:cNvCxnSpPr/>
      </xdr:nvCxnSpPr>
      <xdr:spPr>
        <a:xfrm flipV="1">
          <a:off x="13703300" y="13780770"/>
          <a:ext cx="889000" cy="8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139700</xdr:rowOff>
    </xdr:from>
    <xdr:to>
      <xdr:col>67</xdr:col>
      <xdr:colOff>101600</xdr:colOff>
      <xdr:row>85</xdr:row>
      <xdr:rowOff>69850</xdr:rowOff>
    </xdr:to>
    <xdr:sp macro="" textlink="">
      <xdr:nvSpPr>
        <xdr:cNvPr id="767" name="楕円 766">
          <a:extLst>
            <a:ext uri="{FF2B5EF4-FFF2-40B4-BE49-F238E27FC236}">
              <a16:creationId xmlns:a16="http://schemas.microsoft.com/office/drawing/2014/main" id="{EE1A4FBC-B6FB-40AE-82DB-22892600687A}"/>
            </a:ext>
          </a:extLst>
        </xdr:cNvPr>
        <xdr:cNvSpPr/>
      </xdr:nvSpPr>
      <xdr:spPr>
        <a:xfrm>
          <a:off x="1276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19050</xdr:rowOff>
    </xdr:from>
    <xdr:to>
      <xdr:col>71</xdr:col>
      <xdr:colOff>177800</xdr:colOff>
      <xdr:row>85</xdr:row>
      <xdr:rowOff>29211</xdr:rowOff>
    </xdr:to>
    <xdr:cxnSp macro="">
      <xdr:nvCxnSpPr>
        <xdr:cNvPr id="768" name="直線コネクタ 767">
          <a:extLst>
            <a:ext uri="{FF2B5EF4-FFF2-40B4-BE49-F238E27FC236}">
              <a16:creationId xmlns:a16="http://schemas.microsoft.com/office/drawing/2014/main" id="{5017E8D3-05D6-41E6-AB61-1171C4E1720A}"/>
            </a:ext>
          </a:extLst>
        </xdr:cNvPr>
        <xdr:cNvCxnSpPr/>
      </xdr:nvCxnSpPr>
      <xdr:spPr>
        <a:xfrm>
          <a:off x="12814300" y="145923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87647</xdr:rowOff>
    </xdr:from>
    <xdr:ext cx="405111" cy="259045"/>
    <xdr:sp macro="" textlink="">
      <xdr:nvSpPr>
        <xdr:cNvPr id="769" name="n_1aveValue【児童館】&#10;有形固定資産減価償却率">
          <a:extLst>
            <a:ext uri="{FF2B5EF4-FFF2-40B4-BE49-F238E27FC236}">
              <a16:creationId xmlns:a16="http://schemas.microsoft.com/office/drawing/2014/main" id="{7C7361B5-9C97-4AC2-8627-5DC4B3008C46}"/>
            </a:ext>
          </a:extLst>
        </xdr:cNvPr>
        <xdr:cNvSpPr txBox="1"/>
      </xdr:nvSpPr>
      <xdr:spPr>
        <a:xfrm>
          <a:off x="15266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26688</xdr:rowOff>
    </xdr:from>
    <xdr:ext cx="405111" cy="259045"/>
    <xdr:sp macro="" textlink="">
      <xdr:nvSpPr>
        <xdr:cNvPr id="770" name="n_2aveValue【児童館】&#10;有形固定資産減価償却率">
          <a:extLst>
            <a:ext uri="{FF2B5EF4-FFF2-40B4-BE49-F238E27FC236}">
              <a16:creationId xmlns:a16="http://schemas.microsoft.com/office/drawing/2014/main" id="{2DACCB53-383E-4AEB-85AD-DC49857EA78C}"/>
            </a:ext>
          </a:extLst>
        </xdr:cNvPr>
        <xdr:cNvSpPr txBox="1"/>
      </xdr:nvSpPr>
      <xdr:spPr>
        <a:xfrm>
          <a:off x="14389744"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771" name="n_3aveValue【児童館】&#10;有形固定資産減価償却率">
          <a:extLst>
            <a:ext uri="{FF2B5EF4-FFF2-40B4-BE49-F238E27FC236}">
              <a16:creationId xmlns:a16="http://schemas.microsoft.com/office/drawing/2014/main" id="{7F043F4A-A8C7-472B-8EE4-823862A71A45}"/>
            </a:ext>
          </a:extLst>
        </xdr:cNvPr>
        <xdr:cNvSpPr txBox="1"/>
      </xdr:nvSpPr>
      <xdr:spPr>
        <a:xfrm>
          <a:off x="13500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772" name="n_4aveValue【児童館】&#10;有形固定資産減価償却率">
          <a:extLst>
            <a:ext uri="{FF2B5EF4-FFF2-40B4-BE49-F238E27FC236}">
              <a16:creationId xmlns:a16="http://schemas.microsoft.com/office/drawing/2014/main" id="{9DBD9E9B-42BF-4FC3-A696-38AA9BABB0A5}"/>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773" name="n_1mainValue【児童館】&#10;有形固定資産減価償却率">
          <a:extLst>
            <a:ext uri="{FF2B5EF4-FFF2-40B4-BE49-F238E27FC236}">
              <a16:creationId xmlns:a16="http://schemas.microsoft.com/office/drawing/2014/main" id="{58B5FB09-92E6-4A8C-9FC0-B7BF18888D83}"/>
            </a:ext>
          </a:extLst>
        </xdr:cNvPr>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774" name="n_2mainValue【児童館】&#10;有形固定資産減価償却率">
          <a:extLst>
            <a:ext uri="{FF2B5EF4-FFF2-40B4-BE49-F238E27FC236}">
              <a16:creationId xmlns:a16="http://schemas.microsoft.com/office/drawing/2014/main" id="{B048AF9C-C963-401B-89D3-2D71D52AB1BF}"/>
            </a:ext>
          </a:extLst>
        </xdr:cNvPr>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71138</xdr:rowOff>
    </xdr:from>
    <xdr:ext cx="405111" cy="259045"/>
    <xdr:sp macro="" textlink="">
      <xdr:nvSpPr>
        <xdr:cNvPr id="775" name="n_3mainValue【児童館】&#10;有形固定資産減価償却率">
          <a:extLst>
            <a:ext uri="{FF2B5EF4-FFF2-40B4-BE49-F238E27FC236}">
              <a16:creationId xmlns:a16="http://schemas.microsoft.com/office/drawing/2014/main" id="{713EE3C9-7DDE-46D4-A5A1-D7A040B8435C}"/>
            </a:ext>
          </a:extLst>
        </xdr:cNvPr>
        <xdr:cNvSpPr txBox="1"/>
      </xdr:nvSpPr>
      <xdr:spPr>
        <a:xfrm>
          <a:off x="13500744" y="1464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60977</xdr:rowOff>
    </xdr:from>
    <xdr:ext cx="405111" cy="259045"/>
    <xdr:sp macro="" textlink="">
      <xdr:nvSpPr>
        <xdr:cNvPr id="776" name="n_4mainValue【児童館】&#10;有形固定資産減価償却率">
          <a:extLst>
            <a:ext uri="{FF2B5EF4-FFF2-40B4-BE49-F238E27FC236}">
              <a16:creationId xmlns:a16="http://schemas.microsoft.com/office/drawing/2014/main" id="{A8218AE0-91E5-4B7D-BB85-BF7E865B5D8A}"/>
            </a:ext>
          </a:extLst>
        </xdr:cNvPr>
        <xdr:cNvSpPr txBox="1"/>
      </xdr:nvSpPr>
      <xdr:spPr>
        <a:xfrm>
          <a:off x="12611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7621ACC-3E09-48E9-8D5E-0B5C3AECDA1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C79FEC6A-8432-43A3-8F9F-5349F5CB10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1732057E-CB7F-4623-A5E9-8E3B8207BC8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1069D662-6470-4CA5-822C-3FCFD392E0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88A38AE6-B596-4B57-9B47-0711C209B2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1A8604DC-C548-4F13-B07E-0D192C9325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2A25FC16-2769-4B56-BE67-B986A30A98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CD62FC27-CD48-453C-B106-315086DAA69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C54D9F26-3BE1-477E-AA1C-E9AC0F07D6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6E637562-599A-4AF6-A72E-351C0B7497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5A531E50-7D05-4232-91B8-6B95EB216C3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1C869A06-B71B-4B29-B36F-075E51B88C9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4FE33B20-9B3D-4414-AAA2-32AACA9140D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E049C2F6-F9AF-4BCC-9A03-6698E8A66D9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E949FC6C-52F2-4BEF-9D08-2801903C691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16B97C36-2B8F-4F0D-9407-4E8E66F4AD4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B8D2A921-4FF7-4F42-8678-4CC318AA9AA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B81D22AE-CE9D-4795-B2EA-F157FC26096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3D2BB2C5-7FFF-41B3-B099-538817A3D9A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C43E53E1-741C-4232-BAD9-2E21B94A6D0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44046423-75AD-4089-98D7-5B42554C342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B54F125D-EE3C-4C4F-AD17-B3AB769B83C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83954A03-BE56-4E59-AEB1-C50DDAA797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333D6E80-4F13-45F8-9754-47B3A40D29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B9E86DD8-462E-4C0B-83AA-5CFFC2DB4B7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802" name="直線コネクタ 801">
          <a:extLst>
            <a:ext uri="{FF2B5EF4-FFF2-40B4-BE49-F238E27FC236}">
              <a16:creationId xmlns:a16="http://schemas.microsoft.com/office/drawing/2014/main" id="{92084AE2-B230-48A1-A624-5AD49A4914E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803" name="【児童館】&#10;一人当たり面積最小値テキスト">
          <a:extLst>
            <a:ext uri="{FF2B5EF4-FFF2-40B4-BE49-F238E27FC236}">
              <a16:creationId xmlns:a16="http://schemas.microsoft.com/office/drawing/2014/main" id="{A8742384-A48C-416F-A792-6830A02DFBCD}"/>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804" name="直線コネクタ 803">
          <a:extLst>
            <a:ext uri="{FF2B5EF4-FFF2-40B4-BE49-F238E27FC236}">
              <a16:creationId xmlns:a16="http://schemas.microsoft.com/office/drawing/2014/main" id="{8317A971-CD38-411C-86D8-1B18FA7457ED}"/>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5" name="【児童館】&#10;一人当たり面積最大値テキスト">
          <a:extLst>
            <a:ext uri="{FF2B5EF4-FFF2-40B4-BE49-F238E27FC236}">
              <a16:creationId xmlns:a16="http://schemas.microsoft.com/office/drawing/2014/main" id="{4BEA55F0-7017-4A62-88BD-8D2C3EB2C8ED}"/>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6" name="直線コネクタ 805">
          <a:extLst>
            <a:ext uri="{FF2B5EF4-FFF2-40B4-BE49-F238E27FC236}">
              <a16:creationId xmlns:a16="http://schemas.microsoft.com/office/drawing/2014/main" id="{470D3D1C-4431-4DDA-8D93-63A05B0AB038}"/>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7" name="【児童館】&#10;一人当たり面積平均値テキスト">
          <a:extLst>
            <a:ext uri="{FF2B5EF4-FFF2-40B4-BE49-F238E27FC236}">
              <a16:creationId xmlns:a16="http://schemas.microsoft.com/office/drawing/2014/main" id="{F9C707F6-952D-4184-BAFC-A769192E49CC}"/>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8" name="フローチャート: 判断 807">
          <a:extLst>
            <a:ext uri="{FF2B5EF4-FFF2-40B4-BE49-F238E27FC236}">
              <a16:creationId xmlns:a16="http://schemas.microsoft.com/office/drawing/2014/main" id="{A54DCE35-3400-4872-AFD8-B0BBD18A7725}"/>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809" name="フローチャート: 判断 808">
          <a:extLst>
            <a:ext uri="{FF2B5EF4-FFF2-40B4-BE49-F238E27FC236}">
              <a16:creationId xmlns:a16="http://schemas.microsoft.com/office/drawing/2014/main" id="{6BD3CEF9-605A-47E1-A8AE-CE1454372B90}"/>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810" name="フローチャート: 判断 809">
          <a:extLst>
            <a:ext uri="{FF2B5EF4-FFF2-40B4-BE49-F238E27FC236}">
              <a16:creationId xmlns:a16="http://schemas.microsoft.com/office/drawing/2014/main" id="{D6F76CFE-0F8A-42D7-A42B-395CA68810DD}"/>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811" name="フローチャート: 判断 810">
          <a:extLst>
            <a:ext uri="{FF2B5EF4-FFF2-40B4-BE49-F238E27FC236}">
              <a16:creationId xmlns:a16="http://schemas.microsoft.com/office/drawing/2014/main" id="{52FD56F5-2A47-4E90-9F52-8BE3BABC3B53}"/>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2" name="フローチャート: 判断 811">
          <a:extLst>
            <a:ext uri="{FF2B5EF4-FFF2-40B4-BE49-F238E27FC236}">
              <a16:creationId xmlns:a16="http://schemas.microsoft.com/office/drawing/2014/main" id="{930EEFCE-3804-4570-BE5D-DA7E0DE46507}"/>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FEEA641F-C525-41BB-84BD-00A6D477382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63A9C60-CB36-4931-9E8B-9BCADA8B38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6DB1EE2-6533-4F01-8309-5FEB3434D7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72A152C-8025-4BE7-BAD9-CF9C509985E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C32578D-246A-489E-866F-930F0CFDFE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115207</xdr:rowOff>
    </xdr:from>
    <xdr:to>
      <xdr:col>116</xdr:col>
      <xdr:colOff>114300</xdr:colOff>
      <xdr:row>86</xdr:row>
      <xdr:rowOff>45357</xdr:rowOff>
    </xdr:to>
    <xdr:sp macro="" textlink="">
      <xdr:nvSpPr>
        <xdr:cNvPr id="818" name="楕円 817">
          <a:extLst>
            <a:ext uri="{FF2B5EF4-FFF2-40B4-BE49-F238E27FC236}">
              <a16:creationId xmlns:a16="http://schemas.microsoft.com/office/drawing/2014/main" id="{C1A4C1B0-8D66-4F09-ABD2-F7C800381CE7}"/>
            </a:ext>
          </a:extLst>
        </xdr:cNvPr>
        <xdr:cNvSpPr/>
      </xdr:nvSpPr>
      <xdr:spPr>
        <a:xfrm>
          <a:off x="221107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30134</xdr:rowOff>
    </xdr:from>
    <xdr:ext cx="469744" cy="259045"/>
    <xdr:sp macro="" textlink="">
      <xdr:nvSpPr>
        <xdr:cNvPr id="819" name="【児童館】&#10;一人当たり面積該当値テキスト">
          <a:extLst>
            <a:ext uri="{FF2B5EF4-FFF2-40B4-BE49-F238E27FC236}">
              <a16:creationId xmlns:a16="http://schemas.microsoft.com/office/drawing/2014/main" id="{350CB6C3-018E-469B-B1AB-3456FB3D3C23}"/>
            </a:ext>
          </a:extLst>
        </xdr:cNvPr>
        <xdr:cNvSpPr txBox="1"/>
      </xdr:nvSpPr>
      <xdr:spPr>
        <a:xfrm>
          <a:off x="22199600" y="1460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115207</xdr:rowOff>
    </xdr:from>
    <xdr:to>
      <xdr:col>112</xdr:col>
      <xdr:colOff>38100</xdr:colOff>
      <xdr:row>86</xdr:row>
      <xdr:rowOff>45357</xdr:rowOff>
    </xdr:to>
    <xdr:sp macro="" textlink="">
      <xdr:nvSpPr>
        <xdr:cNvPr id="820" name="楕円 819">
          <a:extLst>
            <a:ext uri="{FF2B5EF4-FFF2-40B4-BE49-F238E27FC236}">
              <a16:creationId xmlns:a16="http://schemas.microsoft.com/office/drawing/2014/main" id="{1A5B531F-7EDB-4983-B0C9-605441E18AC2}"/>
            </a:ext>
          </a:extLst>
        </xdr:cNvPr>
        <xdr:cNvSpPr/>
      </xdr:nvSpPr>
      <xdr:spPr>
        <a:xfrm>
          <a:off x="21272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166007</xdr:rowOff>
    </xdr:from>
    <xdr:to>
      <xdr:col>116</xdr:col>
      <xdr:colOff>63500</xdr:colOff>
      <xdr:row>85</xdr:row>
      <xdr:rowOff>166007</xdr:rowOff>
    </xdr:to>
    <xdr:cxnSp macro="">
      <xdr:nvCxnSpPr>
        <xdr:cNvPr id="821" name="直線コネクタ 820">
          <a:extLst>
            <a:ext uri="{FF2B5EF4-FFF2-40B4-BE49-F238E27FC236}">
              <a16:creationId xmlns:a16="http://schemas.microsoft.com/office/drawing/2014/main" id="{312804DE-6C1E-46F7-9240-4964CFFB7EF8}"/>
            </a:ext>
          </a:extLst>
        </xdr:cNvPr>
        <xdr:cNvCxnSpPr/>
      </xdr:nvCxnSpPr>
      <xdr:spPr>
        <a:xfrm>
          <a:off x="21323300" y="1473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822" name="楕円 821">
          <a:extLst>
            <a:ext uri="{FF2B5EF4-FFF2-40B4-BE49-F238E27FC236}">
              <a16:creationId xmlns:a16="http://schemas.microsoft.com/office/drawing/2014/main" id="{D12A884C-6614-4B52-8BEC-A59CB88B9901}"/>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166007</xdr:rowOff>
    </xdr:from>
    <xdr:to>
      <xdr:col>111</xdr:col>
      <xdr:colOff>177800</xdr:colOff>
      <xdr:row>86</xdr:row>
      <xdr:rowOff>5443</xdr:rowOff>
    </xdr:to>
    <xdr:cxnSp macro="">
      <xdr:nvCxnSpPr>
        <xdr:cNvPr id="823" name="直線コネクタ 822">
          <a:extLst>
            <a:ext uri="{FF2B5EF4-FFF2-40B4-BE49-F238E27FC236}">
              <a16:creationId xmlns:a16="http://schemas.microsoft.com/office/drawing/2014/main" id="{F3916CD3-79FB-4E4B-B43D-B0E94A104FDB}"/>
            </a:ext>
          </a:extLst>
        </xdr:cNvPr>
        <xdr:cNvCxnSpPr/>
      </xdr:nvCxnSpPr>
      <xdr:spPr>
        <a:xfrm flipV="1">
          <a:off x="20434300" y="14739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24" name="楕円 823">
          <a:extLst>
            <a:ext uri="{FF2B5EF4-FFF2-40B4-BE49-F238E27FC236}">
              <a16:creationId xmlns:a16="http://schemas.microsoft.com/office/drawing/2014/main" id="{045D5D87-C5DE-4832-AD06-9264F3907B23}"/>
            </a:ext>
          </a:extLst>
        </xdr:cNvPr>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86</xdr:row>
      <xdr:rowOff>5443</xdr:rowOff>
    </xdr:to>
    <xdr:cxnSp macro="">
      <xdr:nvCxnSpPr>
        <xdr:cNvPr id="825" name="直線コネクタ 824">
          <a:extLst>
            <a:ext uri="{FF2B5EF4-FFF2-40B4-BE49-F238E27FC236}">
              <a16:creationId xmlns:a16="http://schemas.microsoft.com/office/drawing/2014/main" id="{7828C413-531D-41F4-98B5-6024FB02B6A6}"/>
            </a:ext>
          </a:extLst>
        </xdr:cNvPr>
        <xdr:cNvCxnSpPr/>
      </xdr:nvCxnSpPr>
      <xdr:spPr>
        <a:xfrm>
          <a:off x="19545300" y="145215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826" name="楕円 825">
          <a:extLst>
            <a:ext uri="{FF2B5EF4-FFF2-40B4-BE49-F238E27FC236}">
              <a16:creationId xmlns:a16="http://schemas.microsoft.com/office/drawing/2014/main" id="{7484C3C7-75ED-4FC1-AACD-648913CF363A}"/>
            </a:ext>
          </a:extLst>
        </xdr:cNvPr>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119743</xdr:rowOff>
    </xdr:from>
    <xdr:to>
      <xdr:col>102</xdr:col>
      <xdr:colOff>114300</xdr:colOff>
      <xdr:row>85</xdr:row>
      <xdr:rowOff>111579</xdr:rowOff>
    </xdr:to>
    <xdr:cxnSp macro="">
      <xdr:nvCxnSpPr>
        <xdr:cNvPr id="827" name="直線コネクタ 826">
          <a:extLst>
            <a:ext uri="{FF2B5EF4-FFF2-40B4-BE49-F238E27FC236}">
              <a16:creationId xmlns:a16="http://schemas.microsoft.com/office/drawing/2014/main" id="{96864244-5B29-43E9-AC25-01337CCC8427}"/>
            </a:ext>
          </a:extLst>
        </xdr:cNvPr>
        <xdr:cNvCxnSpPr/>
      </xdr:nvCxnSpPr>
      <xdr:spPr>
        <a:xfrm flipV="1">
          <a:off x="18656300" y="145215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12898</xdr:rowOff>
    </xdr:from>
    <xdr:ext cx="469744" cy="259045"/>
    <xdr:sp macro="" textlink="">
      <xdr:nvSpPr>
        <xdr:cNvPr id="828" name="n_1aveValue【児童館】&#10;一人当たり面積">
          <a:extLst>
            <a:ext uri="{FF2B5EF4-FFF2-40B4-BE49-F238E27FC236}">
              <a16:creationId xmlns:a16="http://schemas.microsoft.com/office/drawing/2014/main" id="{AD3F9E09-D135-422E-893C-383733D91D7F}"/>
            </a:ext>
          </a:extLst>
        </xdr:cNvPr>
        <xdr:cNvSpPr txBox="1"/>
      </xdr:nvSpPr>
      <xdr:spPr>
        <a:xfrm>
          <a:off x="21075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829" name="n_2aveValue【児童館】&#10;一人当たり面積">
          <a:extLst>
            <a:ext uri="{FF2B5EF4-FFF2-40B4-BE49-F238E27FC236}">
              <a16:creationId xmlns:a16="http://schemas.microsoft.com/office/drawing/2014/main" id="{EB074259-7975-44EA-95CA-A1AD583CC916}"/>
            </a:ext>
          </a:extLst>
        </xdr:cNvPr>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830" name="n_3aveValue【児童館】&#10;一人当たり面積">
          <a:extLst>
            <a:ext uri="{FF2B5EF4-FFF2-40B4-BE49-F238E27FC236}">
              <a16:creationId xmlns:a16="http://schemas.microsoft.com/office/drawing/2014/main" id="{5798766A-1802-4120-8FE3-9DA169B6F2FE}"/>
            </a:ext>
          </a:extLst>
        </xdr:cNvPr>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831" name="n_4aveValue【児童館】&#10;一人当たり面積">
          <a:extLst>
            <a:ext uri="{FF2B5EF4-FFF2-40B4-BE49-F238E27FC236}">
              <a16:creationId xmlns:a16="http://schemas.microsoft.com/office/drawing/2014/main" id="{A7D8B62F-122D-48B5-944E-3AD5A3938F65}"/>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36484</xdr:rowOff>
    </xdr:from>
    <xdr:ext cx="469744" cy="259045"/>
    <xdr:sp macro="" textlink="">
      <xdr:nvSpPr>
        <xdr:cNvPr id="832" name="n_1mainValue【児童館】&#10;一人当たり面積">
          <a:extLst>
            <a:ext uri="{FF2B5EF4-FFF2-40B4-BE49-F238E27FC236}">
              <a16:creationId xmlns:a16="http://schemas.microsoft.com/office/drawing/2014/main" id="{2AC99F82-1216-4111-B763-4ADF0A3D522E}"/>
            </a:ext>
          </a:extLst>
        </xdr:cNvPr>
        <xdr:cNvSpPr txBox="1"/>
      </xdr:nvSpPr>
      <xdr:spPr>
        <a:xfrm>
          <a:off x="210757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833" name="n_2mainValue【児童館】&#10;一人当たり面積">
          <a:extLst>
            <a:ext uri="{FF2B5EF4-FFF2-40B4-BE49-F238E27FC236}">
              <a16:creationId xmlns:a16="http://schemas.microsoft.com/office/drawing/2014/main" id="{BD371054-D513-4C39-A222-9D9783B84BBD}"/>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834" name="n_3mainValue【児童館】&#10;一人当たり面積">
          <a:extLst>
            <a:ext uri="{FF2B5EF4-FFF2-40B4-BE49-F238E27FC236}">
              <a16:creationId xmlns:a16="http://schemas.microsoft.com/office/drawing/2014/main" id="{C461FB0E-DCBD-41EB-B9F1-24FFC129EC59}"/>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835" name="n_4mainValue【児童館】&#10;一人当たり面積">
          <a:extLst>
            <a:ext uri="{FF2B5EF4-FFF2-40B4-BE49-F238E27FC236}">
              <a16:creationId xmlns:a16="http://schemas.microsoft.com/office/drawing/2014/main" id="{A0A908BF-5604-4C67-9FF2-EA6C12206940}"/>
            </a:ext>
          </a:extLst>
        </xdr:cNvPr>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A7DF5873-6C7E-4EBE-94C9-E21F85F3A2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C9547B5-320C-4016-AEBE-2680651987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82989DA0-C1C9-47D1-9E9F-34897B9B41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65297A3E-689A-4D57-98BE-68F8A74586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7779AB52-0166-45C0-BC7A-7E43CE509F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78DD3AE6-E845-4C22-9EF5-00D92B04CB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80403240-B30A-4FE6-9960-C3028634B9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A7CBF5AD-987E-4AEE-8EB8-03525CE2CB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D7055735-1A54-40DE-89E6-D94330973E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C951E29B-FB30-4065-8886-76AEBC5511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830158F4-50A1-48C8-B1AF-C51A9851BC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5A4B3E4C-ED5E-4044-81DA-E49FBBAE548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520C2303-8E47-431F-904E-04236DA6915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BFDCA2A8-D149-4C96-9162-A25AF1A4117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77D5C251-114E-46BF-BEFD-E01E6E1680A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EC5BFC0E-5F03-47D0-BFCF-CBB794C313D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6DA52831-D5E7-46D0-8B63-4AF6735E6B3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E1BD9F8C-D3CF-4DFB-A88A-4525E6CFC2B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4F74B839-22BD-478E-A24B-43DEB991B87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98201E38-8276-4543-93D9-9C0734AB271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52CA4EEA-F23F-4EA7-B5AF-EC4F0805DA1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AE980C95-A249-4A8A-9835-B662B3F136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1D7C7A1F-3306-48AC-97FF-861F551E3F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9" name="直線コネクタ 858">
          <a:extLst>
            <a:ext uri="{FF2B5EF4-FFF2-40B4-BE49-F238E27FC236}">
              <a16:creationId xmlns:a16="http://schemas.microsoft.com/office/drawing/2014/main" id="{F6F8801A-C65A-4A8E-BEA0-72D197030AF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0" name="【公民館】&#10;有形固定資産減価償却率最小値テキスト">
          <a:extLst>
            <a:ext uri="{FF2B5EF4-FFF2-40B4-BE49-F238E27FC236}">
              <a16:creationId xmlns:a16="http://schemas.microsoft.com/office/drawing/2014/main" id="{DB75B1B8-C4C6-4D3B-AC21-83D6F5A5193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1" name="直線コネクタ 860">
          <a:extLst>
            <a:ext uri="{FF2B5EF4-FFF2-40B4-BE49-F238E27FC236}">
              <a16:creationId xmlns:a16="http://schemas.microsoft.com/office/drawing/2014/main" id="{54163081-41A7-448C-A751-B84AF9B939C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2" name="【公民館】&#10;有形固定資産減価償却率最大値テキスト">
          <a:extLst>
            <a:ext uri="{FF2B5EF4-FFF2-40B4-BE49-F238E27FC236}">
              <a16:creationId xmlns:a16="http://schemas.microsoft.com/office/drawing/2014/main" id="{B322C357-3A4F-4F3C-A1B2-12311DD2023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3" name="直線コネクタ 862">
          <a:extLst>
            <a:ext uri="{FF2B5EF4-FFF2-40B4-BE49-F238E27FC236}">
              <a16:creationId xmlns:a16="http://schemas.microsoft.com/office/drawing/2014/main" id="{E6C6B378-8E77-4774-82D0-430003ECFEE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64" name="【公民館】&#10;有形固定資産減価償却率平均値テキスト">
          <a:extLst>
            <a:ext uri="{FF2B5EF4-FFF2-40B4-BE49-F238E27FC236}">
              <a16:creationId xmlns:a16="http://schemas.microsoft.com/office/drawing/2014/main" id="{27A995AE-0494-495A-AB10-D22995838A01}"/>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65" name="フローチャート: 判断 864">
          <a:extLst>
            <a:ext uri="{FF2B5EF4-FFF2-40B4-BE49-F238E27FC236}">
              <a16:creationId xmlns:a16="http://schemas.microsoft.com/office/drawing/2014/main" id="{D1A2B7D1-20BD-4B84-BB1C-62769D5FE2E3}"/>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866" name="フローチャート: 判断 865">
          <a:extLst>
            <a:ext uri="{FF2B5EF4-FFF2-40B4-BE49-F238E27FC236}">
              <a16:creationId xmlns:a16="http://schemas.microsoft.com/office/drawing/2014/main" id="{4DE8728A-81AD-4DE5-85ED-7BEDD1D65460}"/>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867" name="フローチャート: 判断 866">
          <a:extLst>
            <a:ext uri="{FF2B5EF4-FFF2-40B4-BE49-F238E27FC236}">
              <a16:creationId xmlns:a16="http://schemas.microsoft.com/office/drawing/2014/main" id="{046B7A3A-F403-4E4A-AEE9-5ED47018A1A3}"/>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868" name="フローチャート: 判断 867">
          <a:extLst>
            <a:ext uri="{FF2B5EF4-FFF2-40B4-BE49-F238E27FC236}">
              <a16:creationId xmlns:a16="http://schemas.microsoft.com/office/drawing/2014/main" id="{322E8141-D831-4DD5-AAB6-D113FA7173C4}"/>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869" name="フローチャート: 判断 868">
          <a:extLst>
            <a:ext uri="{FF2B5EF4-FFF2-40B4-BE49-F238E27FC236}">
              <a16:creationId xmlns:a16="http://schemas.microsoft.com/office/drawing/2014/main" id="{CF428A30-FB33-4908-B59A-7158C972F631}"/>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A271F5F-B631-4751-82AB-F7C7C1AFAB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EFEA586-14AE-4888-A604-2E2562371C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0F774E0-4380-4C87-93B6-CCB42BACCD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0371997-371D-4C03-8241-A983A3856E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ADB732F-D2FC-4AB7-8F68-ADDA656950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55880</xdr:rowOff>
    </xdr:from>
    <xdr:to>
      <xdr:col>85</xdr:col>
      <xdr:colOff>177800</xdr:colOff>
      <xdr:row>106</xdr:row>
      <xdr:rowOff>157480</xdr:rowOff>
    </xdr:to>
    <xdr:sp macro="" textlink="">
      <xdr:nvSpPr>
        <xdr:cNvPr id="875" name="楕円 874">
          <a:extLst>
            <a:ext uri="{FF2B5EF4-FFF2-40B4-BE49-F238E27FC236}">
              <a16:creationId xmlns:a16="http://schemas.microsoft.com/office/drawing/2014/main" id="{2AE233F8-0613-4782-8DDD-AD466E88616C}"/>
            </a:ext>
          </a:extLst>
        </xdr:cNvPr>
        <xdr:cNvSpPr/>
      </xdr:nvSpPr>
      <xdr:spPr>
        <a:xfrm>
          <a:off x="16268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34307</xdr:rowOff>
    </xdr:from>
    <xdr:ext cx="405111" cy="259045"/>
    <xdr:sp macro="" textlink="">
      <xdr:nvSpPr>
        <xdr:cNvPr id="876" name="【公民館】&#10;有形固定資産減価償却率該当値テキスト">
          <a:extLst>
            <a:ext uri="{FF2B5EF4-FFF2-40B4-BE49-F238E27FC236}">
              <a16:creationId xmlns:a16="http://schemas.microsoft.com/office/drawing/2014/main" id="{D74DF5D7-89FB-4DDE-995D-974E42318659}"/>
            </a:ext>
          </a:extLst>
        </xdr:cNvPr>
        <xdr:cNvSpPr txBox="1"/>
      </xdr:nvSpPr>
      <xdr:spPr>
        <a:xfrm>
          <a:off x="16357600"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41911</xdr:rowOff>
    </xdr:from>
    <xdr:to>
      <xdr:col>81</xdr:col>
      <xdr:colOff>101600</xdr:colOff>
      <xdr:row>106</xdr:row>
      <xdr:rowOff>143511</xdr:rowOff>
    </xdr:to>
    <xdr:sp macro="" textlink="">
      <xdr:nvSpPr>
        <xdr:cNvPr id="877" name="楕円 876">
          <a:extLst>
            <a:ext uri="{FF2B5EF4-FFF2-40B4-BE49-F238E27FC236}">
              <a16:creationId xmlns:a16="http://schemas.microsoft.com/office/drawing/2014/main" id="{EE57855F-0588-4139-9AB6-9204273EF06B}"/>
            </a:ext>
          </a:extLst>
        </xdr:cNvPr>
        <xdr:cNvSpPr/>
      </xdr:nvSpPr>
      <xdr:spPr>
        <a:xfrm>
          <a:off x="15430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92711</xdr:rowOff>
    </xdr:from>
    <xdr:to>
      <xdr:col>85</xdr:col>
      <xdr:colOff>127000</xdr:colOff>
      <xdr:row>106</xdr:row>
      <xdr:rowOff>106680</xdr:rowOff>
    </xdr:to>
    <xdr:cxnSp macro="">
      <xdr:nvCxnSpPr>
        <xdr:cNvPr id="878" name="直線コネクタ 877">
          <a:extLst>
            <a:ext uri="{FF2B5EF4-FFF2-40B4-BE49-F238E27FC236}">
              <a16:creationId xmlns:a16="http://schemas.microsoft.com/office/drawing/2014/main" id="{4AC04F7D-FBFC-41F4-9F73-A275202B0B03}"/>
            </a:ext>
          </a:extLst>
        </xdr:cNvPr>
        <xdr:cNvCxnSpPr/>
      </xdr:nvCxnSpPr>
      <xdr:spPr>
        <a:xfrm>
          <a:off x="15481300" y="1826641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879" name="楕円 878">
          <a:extLst>
            <a:ext uri="{FF2B5EF4-FFF2-40B4-BE49-F238E27FC236}">
              <a16:creationId xmlns:a16="http://schemas.microsoft.com/office/drawing/2014/main" id="{6CA614DE-68B5-4CEE-925A-44C73FA78085}"/>
            </a:ext>
          </a:extLst>
        </xdr:cNvPr>
        <xdr:cNvSpPr/>
      </xdr:nvSpPr>
      <xdr:spPr>
        <a:xfrm>
          <a:off x="14541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67311</xdr:rowOff>
    </xdr:from>
    <xdr:to>
      <xdr:col>81</xdr:col>
      <xdr:colOff>50800</xdr:colOff>
      <xdr:row>106</xdr:row>
      <xdr:rowOff>92711</xdr:rowOff>
    </xdr:to>
    <xdr:cxnSp macro="">
      <xdr:nvCxnSpPr>
        <xdr:cNvPr id="880" name="直線コネクタ 879">
          <a:extLst>
            <a:ext uri="{FF2B5EF4-FFF2-40B4-BE49-F238E27FC236}">
              <a16:creationId xmlns:a16="http://schemas.microsoft.com/office/drawing/2014/main" id="{1FB52A8E-5BFB-435D-B089-37BE7D56E329}"/>
            </a:ext>
          </a:extLst>
        </xdr:cNvPr>
        <xdr:cNvCxnSpPr/>
      </xdr:nvCxnSpPr>
      <xdr:spPr>
        <a:xfrm>
          <a:off x="14592300" y="17898111"/>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16511</xdr:rowOff>
    </xdr:from>
    <xdr:to>
      <xdr:col>72</xdr:col>
      <xdr:colOff>38100</xdr:colOff>
      <xdr:row>104</xdr:row>
      <xdr:rowOff>118111</xdr:rowOff>
    </xdr:to>
    <xdr:sp macro="" textlink="">
      <xdr:nvSpPr>
        <xdr:cNvPr id="881" name="楕円 880">
          <a:extLst>
            <a:ext uri="{FF2B5EF4-FFF2-40B4-BE49-F238E27FC236}">
              <a16:creationId xmlns:a16="http://schemas.microsoft.com/office/drawing/2014/main" id="{F3D90981-5AA9-42A8-8E81-1E8C0136F391}"/>
            </a:ext>
          </a:extLst>
        </xdr:cNvPr>
        <xdr:cNvSpPr/>
      </xdr:nvSpPr>
      <xdr:spPr>
        <a:xfrm>
          <a:off x="13652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67311</xdr:rowOff>
    </xdr:from>
    <xdr:to>
      <xdr:col>76</xdr:col>
      <xdr:colOff>114300</xdr:colOff>
      <xdr:row>104</xdr:row>
      <xdr:rowOff>67311</xdr:rowOff>
    </xdr:to>
    <xdr:cxnSp macro="">
      <xdr:nvCxnSpPr>
        <xdr:cNvPr id="882" name="直線コネクタ 881">
          <a:extLst>
            <a:ext uri="{FF2B5EF4-FFF2-40B4-BE49-F238E27FC236}">
              <a16:creationId xmlns:a16="http://schemas.microsoft.com/office/drawing/2014/main" id="{B6632DE9-55EA-45C5-B479-76F754FB990C}"/>
            </a:ext>
          </a:extLst>
        </xdr:cNvPr>
        <xdr:cNvCxnSpPr/>
      </xdr:nvCxnSpPr>
      <xdr:spPr>
        <a:xfrm>
          <a:off x="13703300" y="17898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129539</xdr:rowOff>
    </xdr:from>
    <xdr:to>
      <xdr:col>67</xdr:col>
      <xdr:colOff>101600</xdr:colOff>
      <xdr:row>104</xdr:row>
      <xdr:rowOff>59689</xdr:rowOff>
    </xdr:to>
    <xdr:sp macro="" textlink="">
      <xdr:nvSpPr>
        <xdr:cNvPr id="883" name="楕円 882">
          <a:extLst>
            <a:ext uri="{FF2B5EF4-FFF2-40B4-BE49-F238E27FC236}">
              <a16:creationId xmlns:a16="http://schemas.microsoft.com/office/drawing/2014/main" id="{C1AE7026-4AEC-4093-AA5F-444A1B9AA15E}"/>
            </a:ext>
          </a:extLst>
        </xdr:cNvPr>
        <xdr:cNvSpPr/>
      </xdr:nvSpPr>
      <xdr:spPr>
        <a:xfrm>
          <a:off x="12763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8889</xdr:rowOff>
    </xdr:from>
    <xdr:to>
      <xdr:col>71</xdr:col>
      <xdr:colOff>177800</xdr:colOff>
      <xdr:row>104</xdr:row>
      <xdr:rowOff>67311</xdr:rowOff>
    </xdr:to>
    <xdr:cxnSp macro="">
      <xdr:nvCxnSpPr>
        <xdr:cNvPr id="884" name="直線コネクタ 883">
          <a:extLst>
            <a:ext uri="{FF2B5EF4-FFF2-40B4-BE49-F238E27FC236}">
              <a16:creationId xmlns:a16="http://schemas.microsoft.com/office/drawing/2014/main" id="{913A8FD9-F253-4AF7-AC4C-F10D7C1F0F99}"/>
            </a:ext>
          </a:extLst>
        </xdr:cNvPr>
        <xdr:cNvCxnSpPr/>
      </xdr:nvCxnSpPr>
      <xdr:spPr>
        <a:xfrm>
          <a:off x="12814300" y="1783968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149877</xdr:rowOff>
    </xdr:from>
    <xdr:ext cx="405111" cy="259045"/>
    <xdr:sp macro="" textlink="">
      <xdr:nvSpPr>
        <xdr:cNvPr id="885" name="n_1aveValue【公民館】&#10;有形固定資産減価償却率">
          <a:extLst>
            <a:ext uri="{FF2B5EF4-FFF2-40B4-BE49-F238E27FC236}">
              <a16:creationId xmlns:a16="http://schemas.microsoft.com/office/drawing/2014/main" id="{9F5B6DDE-1D21-44F1-A79C-532A0BF908BD}"/>
            </a:ext>
          </a:extLst>
        </xdr:cNvPr>
        <xdr:cNvSpPr txBox="1"/>
      </xdr:nvSpPr>
      <xdr:spPr>
        <a:xfrm>
          <a:off x="152660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886" name="n_2aveValue【公民館】&#10;有形固定資産減価償却率">
          <a:extLst>
            <a:ext uri="{FF2B5EF4-FFF2-40B4-BE49-F238E27FC236}">
              <a16:creationId xmlns:a16="http://schemas.microsoft.com/office/drawing/2014/main" id="{5C79B85B-6477-455C-9B8F-1E36B0349C80}"/>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887" name="n_3aveValue【公民館】&#10;有形固定資産減価償却率">
          <a:extLst>
            <a:ext uri="{FF2B5EF4-FFF2-40B4-BE49-F238E27FC236}">
              <a16:creationId xmlns:a16="http://schemas.microsoft.com/office/drawing/2014/main" id="{D324F7CF-2080-4A64-B3CB-3B62CA81D408}"/>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888" name="n_4aveValue【公民館】&#10;有形固定資産減価償却率">
          <a:extLst>
            <a:ext uri="{FF2B5EF4-FFF2-40B4-BE49-F238E27FC236}">
              <a16:creationId xmlns:a16="http://schemas.microsoft.com/office/drawing/2014/main" id="{3FF03AC3-F4E9-49E5-8116-BF9CFA096EDE}"/>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134638</xdr:rowOff>
    </xdr:from>
    <xdr:ext cx="405111" cy="259045"/>
    <xdr:sp macro="" textlink="">
      <xdr:nvSpPr>
        <xdr:cNvPr id="889" name="n_1mainValue【公民館】&#10;有形固定資産減価償却率">
          <a:extLst>
            <a:ext uri="{FF2B5EF4-FFF2-40B4-BE49-F238E27FC236}">
              <a16:creationId xmlns:a16="http://schemas.microsoft.com/office/drawing/2014/main" id="{409932C8-FD30-4EB5-B670-6806C86E8059}"/>
            </a:ext>
          </a:extLst>
        </xdr:cNvPr>
        <xdr:cNvSpPr txBox="1"/>
      </xdr:nvSpPr>
      <xdr:spPr>
        <a:xfrm>
          <a:off x="15266044"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890" name="n_2mainValue【公民館】&#10;有形固定資産減価償却率">
          <a:extLst>
            <a:ext uri="{FF2B5EF4-FFF2-40B4-BE49-F238E27FC236}">
              <a16:creationId xmlns:a16="http://schemas.microsoft.com/office/drawing/2014/main" id="{B7FB8972-0C74-4CFF-844C-C2A4C2D633D8}"/>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134638</xdr:rowOff>
    </xdr:from>
    <xdr:ext cx="405111" cy="259045"/>
    <xdr:sp macro="" textlink="">
      <xdr:nvSpPr>
        <xdr:cNvPr id="891" name="n_3mainValue【公民館】&#10;有形固定資産減価償却率">
          <a:extLst>
            <a:ext uri="{FF2B5EF4-FFF2-40B4-BE49-F238E27FC236}">
              <a16:creationId xmlns:a16="http://schemas.microsoft.com/office/drawing/2014/main" id="{9CF9CD10-1FCC-486D-8E2F-30E534566D82}"/>
            </a:ext>
          </a:extLst>
        </xdr:cNvPr>
        <xdr:cNvSpPr txBox="1"/>
      </xdr:nvSpPr>
      <xdr:spPr>
        <a:xfrm>
          <a:off x="13500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76216</xdr:rowOff>
    </xdr:from>
    <xdr:ext cx="405111" cy="259045"/>
    <xdr:sp macro="" textlink="">
      <xdr:nvSpPr>
        <xdr:cNvPr id="892" name="n_4mainValue【公民館】&#10;有形固定資産減価償却率">
          <a:extLst>
            <a:ext uri="{FF2B5EF4-FFF2-40B4-BE49-F238E27FC236}">
              <a16:creationId xmlns:a16="http://schemas.microsoft.com/office/drawing/2014/main" id="{9D84A8EB-0B0C-4BF0-8005-2D46F0CEDA24}"/>
            </a:ext>
          </a:extLst>
        </xdr:cNvPr>
        <xdr:cNvSpPr txBox="1"/>
      </xdr:nvSpPr>
      <xdr:spPr>
        <a:xfrm>
          <a:off x="126117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FA01A95-91E2-40FE-8AB1-25A24AF1C4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8B2F51BD-7FE4-46B4-81C8-8184A205EC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F1E847FC-27E3-4CB0-AA84-663B9D2C07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70B6F77D-9A3B-489C-8958-E308F13078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BFBA7A49-31A5-4F90-8B72-BD6E135EAC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BD58FC6D-D586-4519-8E11-05EED1DDDD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93354FC-3C99-46B9-B3BF-E522A79B89E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592C8F04-8C3A-44E9-9873-91FF2B9677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E3F4D8C3-257B-49C0-B581-675D506F31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D9AB2BF6-C307-4E2B-A2D2-27ACF3C30A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85BC70C9-A51C-48A9-A084-6BC11E7D94E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C50C962B-AFA1-4431-8FC5-EAF51A44E12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F6039895-1165-4BE0-9CBF-40577C9E3FE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5EC20D99-5476-4B70-AC10-1CADF610D61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F29C5ADE-F060-4F36-87C7-3AA50B5CC6D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BA578545-3C89-4580-8D31-088CCBCF23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A7137D40-C4EC-4CC1-8CE1-AFD423BF7F8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647CD367-2F9A-43F5-9141-92E5075718C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2984DCC3-EE09-4429-8F0E-DD4E453416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5886EC0D-06EF-4E6B-8031-F94F3CCB150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C8DF552F-AC26-4312-8D57-8F68C99E2C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475818F-E384-44B6-88B1-31CC6CA46A9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EDC9BC99-0661-48A0-A750-0CC1232818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916" name="直線コネクタ 915">
          <a:extLst>
            <a:ext uri="{FF2B5EF4-FFF2-40B4-BE49-F238E27FC236}">
              <a16:creationId xmlns:a16="http://schemas.microsoft.com/office/drawing/2014/main" id="{BB8A2A72-158E-4674-AD6B-71D313883E6C}"/>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7" name="【公民館】&#10;一人当たり面積最小値テキスト">
          <a:extLst>
            <a:ext uri="{FF2B5EF4-FFF2-40B4-BE49-F238E27FC236}">
              <a16:creationId xmlns:a16="http://schemas.microsoft.com/office/drawing/2014/main" id="{879581BE-771C-45E2-98B3-416D82E6AE9C}"/>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18" name="直線コネクタ 917">
          <a:extLst>
            <a:ext uri="{FF2B5EF4-FFF2-40B4-BE49-F238E27FC236}">
              <a16:creationId xmlns:a16="http://schemas.microsoft.com/office/drawing/2014/main" id="{C8F84FDC-7BCD-4AE1-943D-D9C82618C211}"/>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19" name="【公民館】&#10;一人当たり面積最大値テキスト">
          <a:extLst>
            <a:ext uri="{FF2B5EF4-FFF2-40B4-BE49-F238E27FC236}">
              <a16:creationId xmlns:a16="http://schemas.microsoft.com/office/drawing/2014/main" id="{22539981-DFE0-4DE2-9E56-5DF230CFE6FA}"/>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20" name="直線コネクタ 919">
          <a:extLst>
            <a:ext uri="{FF2B5EF4-FFF2-40B4-BE49-F238E27FC236}">
              <a16:creationId xmlns:a16="http://schemas.microsoft.com/office/drawing/2014/main" id="{8A02375B-8989-430A-B130-87E3B9103CE6}"/>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921" name="【公民館】&#10;一人当たり面積平均値テキスト">
          <a:extLst>
            <a:ext uri="{FF2B5EF4-FFF2-40B4-BE49-F238E27FC236}">
              <a16:creationId xmlns:a16="http://schemas.microsoft.com/office/drawing/2014/main" id="{BEE672C2-92F3-416D-947C-D98173C0839F}"/>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922" name="フローチャート: 判断 921">
          <a:extLst>
            <a:ext uri="{FF2B5EF4-FFF2-40B4-BE49-F238E27FC236}">
              <a16:creationId xmlns:a16="http://schemas.microsoft.com/office/drawing/2014/main" id="{5EE5FAF2-1DF6-499F-A79E-903EE92AF613}"/>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923" name="フローチャート: 判断 922">
          <a:extLst>
            <a:ext uri="{FF2B5EF4-FFF2-40B4-BE49-F238E27FC236}">
              <a16:creationId xmlns:a16="http://schemas.microsoft.com/office/drawing/2014/main" id="{69241D8E-E775-4193-A557-AF2A4BDF378E}"/>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924" name="フローチャート: 判断 923">
          <a:extLst>
            <a:ext uri="{FF2B5EF4-FFF2-40B4-BE49-F238E27FC236}">
              <a16:creationId xmlns:a16="http://schemas.microsoft.com/office/drawing/2014/main" id="{ED507F25-C94D-4025-9E81-38FD069F7EB2}"/>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925" name="フローチャート: 判断 924">
          <a:extLst>
            <a:ext uri="{FF2B5EF4-FFF2-40B4-BE49-F238E27FC236}">
              <a16:creationId xmlns:a16="http://schemas.microsoft.com/office/drawing/2014/main" id="{7B63236F-63F3-40CA-B756-F28ABFAA464E}"/>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926" name="フローチャート: 判断 925">
          <a:extLst>
            <a:ext uri="{FF2B5EF4-FFF2-40B4-BE49-F238E27FC236}">
              <a16:creationId xmlns:a16="http://schemas.microsoft.com/office/drawing/2014/main" id="{F160E289-7846-4122-A0F7-7EB9EEC5B64C}"/>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77B919B-62E8-4394-BFA6-BE8C7F8FAB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99669C6-2229-46DE-8563-BF8B9EB9F6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596197A-0F45-4476-9000-93F33D7DEC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D0A8E76-17DA-4E85-A0E5-85944FE392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5F8EEDB3-828D-404B-A4C4-15B639B426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932" name="楕円 931">
          <a:extLst>
            <a:ext uri="{FF2B5EF4-FFF2-40B4-BE49-F238E27FC236}">
              <a16:creationId xmlns:a16="http://schemas.microsoft.com/office/drawing/2014/main" id="{A81BE720-6114-4182-B0A5-004597CCDBB2}"/>
            </a:ext>
          </a:extLst>
        </xdr:cNvPr>
        <xdr:cNvSpPr/>
      </xdr:nvSpPr>
      <xdr:spPr>
        <a:xfrm>
          <a:off x="22110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158766</xdr:rowOff>
    </xdr:from>
    <xdr:ext cx="469744" cy="259045"/>
    <xdr:sp macro="" textlink="">
      <xdr:nvSpPr>
        <xdr:cNvPr id="933" name="【公民館】&#10;一人当たり面積該当値テキスト">
          <a:extLst>
            <a:ext uri="{FF2B5EF4-FFF2-40B4-BE49-F238E27FC236}">
              <a16:creationId xmlns:a16="http://schemas.microsoft.com/office/drawing/2014/main" id="{7DE5E263-2CD9-4909-A3FD-9ADBC3C8D1BA}"/>
            </a:ext>
          </a:extLst>
        </xdr:cNvPr>
        <xdr:cNvSpPr txBox="1"/>
      </xdr:nvSpPr>
      <xdr:spPr>
        <a:xfrm>
          <a:off x="22199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1270</xdr:rowOff>
    </xdr:from>
    <xdr:to>
      <xdr:col>112</xdr:col>
      <xdr:colOff>38100</xdr:colOff>
      <xdr:row>105</xdr:row>
      <xdr:rowOff>102870</xdr:rowOff>
    </xdr:to>
    <xdr:sp macro="" textlink="">
      <xdr:nvSpPr>
        <xdr:cNvPr id="934" name="楕円 933">
          <a:extLst>
            <a:ext uri="{FF2B5EF4-FFF2-40B4-BE49-F238E27FC236}">
              <a16:creationId xmlns:a16="http://schemas.microsoft.com/office/drawing/2014/main" id="{FEF755DF-09B4-4828-990D-413FA5ACB530}"/>
            </a:ext>
          </a:extLst>
        </xdr:cNvPr>
        <xdr:cNvSpPr/>
      </xdr:nvSpPr>
      <xdr:spPr>
        <a:xfrm>
          <a:off x="21272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52070</xdr:rowOff>
    </xdr:to>
    <xdr:cxnSp macro="">
      <xdr:nvCxnSpPr>
        <xdr:cNvPr id="935" name="直線コネクタ 934">
          <a:extLst>
            <a:ext uri="{FF2B5EF4-FFF2-40B4-BE49-F238E27FC236}">
              <a16:creationId xmlns:a16="http://schemas.microsoft.com/office/drawing/2014/main" id="{E2897D0E-2EB8-44EB-9DAB-3C1947837255}"/>
            </a:ext>
          </a:extLst>
        </xdr:cNvPr>
        <xdr:cNvCxnSpPr/>
      </xdr:nvCxnSpPr>
      <xdr:spPr>
        <a:xfrm flipV="1">
          <a:off x="21323300" y="18017489"/>
          <a:ext cx="8382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123189</xdr:rowOff>
    </xdr:from>
    <xdr:to>
      <xdr:col>107</xdr:col>
      <xdr:colOff>101600</xdr:colOff>
      <xdr:row>105</xdr:row>
      <xdr:rowOff>53339</xdr:rowOff>
    </xdr:to>
    <xdr:sp macro="" textlink="">
      <xdr:nvSpPr>
        <xdr:cNvPr id="936" name="楕円 935">
          <a:extLst>
            <a:ext uri="{FF2B5EF4-FFF2-40B4-BE49-F238E27FC236}">
              <a16:creationId xmlns:a16="http://schemas.microsoft.com/office/drawing/2014/main" id="{8772859B-A64E-451E-B25F-F6D393C5DDBE}"/>
            </a:ext>
          </a:extLst>
        </xdr:cNvPr>
        <xdr:cNvSpPr/>
      </xdr:nvSpPr>
      <xdr:spPr>
        <a:xfrm>
          <a:off x="20383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2539</xdr:rowOff>
    </xdr:from>
    <xdr:to>
      <xdr:col>111</xdr:col>
      <xdr:colOff>177800</xdr:colOff>
      <xdr:row>105</xdr:row>
      <xdr:rowOff>52070</xdr:rowOff>
    </xdr:to>
    <xdr:cxnSp macro="">
      <xdr:nvCxnSpPr>
        <xdr:cNvPr id="937" name="直線コネクタ 936">
          <a:extLst>
            <a:ext uri="{FF2B5EF4-FFF2-40B4-BE49-F238E27FC236}">
              <a16:creationId xmlns:a16="http://schemas.microsoft.com/office/drawing/2014/main" id="{8A91E46E-AF4E-4FBD-AF07-9D6D5A02D46A}"/>
            </a:ext>
          </a:extLst>
        </xdr:cNvPr>
        <xdr:cNvCxnSpPr/>
      </xdr:nvCxnSpPr>
      <xdr:spPr>
        <a:xfrm>
          <a:off x="20434300" y="180047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133350</xdr:rowOff>
    </xdr:from>
    <xdr:to>
      <xdr:col>102</xdr:col>
      <xdr:colOff>165100</xdr:colOff>
      <xdr:row>105</xdr:row>
      <xdr:rowOff>63500</xdr:rowOff>
    </xdr:to>
    <xdr:sp macro="" textlink="">
      <xdr:nvSpPr>
        <xdr:cNvPr id="938" name="楕円 937">
          <a:extLst>
            <a:ext uri="{FF2B5EF4-FFF2-40B4-BE49-F238E27FC236}">
              <a16:creationId xmlns:a16="http://schemas.microsoft.com/office/drawing/2014/main" id="{03CA7A37-09DF-40E0-9EA5-606C391A6110}"/>
            </a:ext>
          </a:extLst>
        </xdr:cNvPr>
        <xdr:cNvSpPr/>
      </xdr:nvSpPr>
      <xdr:spPr>
        <a:xfrm>
          <a:off x="19494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2539</xdr:rowOff>
    </xdr:from>
    <xdr:to>
      <xdr:col>107</xdr:col>
      <xdr:colOff>50800</xdr:colOff>
      <xdr:row>105</xdr:row>
      <xdr:rowOff>12700</xdr:rowOff>
    </xdr:to>
    <xdr:cxnSp macro="">
      <xdr:nvCxnSpPr>
        <xdr:cNvPr id="939" name="直線コネクタ 938">
          <a:extLst>
            <a:ext uri="{FF2B5EF4-FFF2-40B4-BE49-F238E27FC236}">
              <a16:creationId xmlns:a16="http://schemas.microsoft.com/office/drawing/2014/main" id="{A3A88F57-A32A-4765-A8A7-0DFF485E1C5E}"/>
            </a:ext>
          </a:extLst>
        </xdr:cNvPr>
        <xdr:cNvCxnSpPr/>
      </xdr:nvCxnSpPr>
      <xdr:spPr>
        <a:xfrm flipV="1">
          <a:off x="19545300" y="180047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40" name="楕円 939">
          <a:extLst>
            <a:ext uri="{FF2B5EF4-FFF2-40B4-BE49-F238E27FC236}">
              <a16:creationId xmlns:a16="http://schemas.microsoft.com/office/drawing/2014/main" id="{E9303375-4085-4FAA-B3B2-13115D50513F}"/>
            </a:ext>
          </a:extLst>
        </xdr:cNvPr>
        <xdr:cNvSpPr/>
      </xdr:nvSpPr>
      <xdr:spPr>
        <a:xfrm>
          <a:off x="18605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12700</xdr:rowOff>
    </xdr:from>
    <xdr:to>
      <xdr:col>102</xdr:col>
      <xdr:colOff>114300</xdr:colOff>
      <xdr:row>105</xdr:row>
      <xdr:rowOff>49530</xdr:rowOff>
    </xdr:to>
    <xdr:cxnSp macro="">
      <xdr:nvCxnSpPr>
        <xdr:cNvPr id="941" name="直線コネクタ 940">
          <a:extLst>
            <a:ext uri="{FF2B5EF4-FFF2-40B4-BE49-F238E27FC236}">
              <a16:creationId xmlns:a16="http://schemas.microsoft.com/office/drawing/2014/main" id="{4F8F8B65-BC0D-426B-B4C3-6E3C7D298FAF}"/>
            </a:ext>
          </a:extLst>
        </xdr:cNvPr>
        <xdr:cNvCxnSpPr/>
      </xdr:nvCxnSpPr>
      <xdr:spPr>
        <a:xfrm flipV="1">
          <a:off x="18656300" y="180149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113047</xdr:rowOff>
    </xdr:from>
    <xdr:ext cx="469744" cy="259045"/>
    <xdr:sp macro="" textlink="">
      <xdr:nvSpPr>
        <xdr:cNvPr id="942" name="n_1aveValue【公民館】&#10;一人当たり面積">
          <a:extLst>
            <a:ext uri="{FF2B5EF4-FFF2-40B4-BE49-F238E27FC236}">
              <a16:creationId xmlns:a16="http://schemas.microsoft.com/office/drawing/2014/main" id="{2373B678-B189-4AC3-B83C-6A446A5BCF5E}"/>
            </a:ext>
          </a:extLst>
        </xdr:cNvPr>
        <xdr:cNvSpPr txBox="1"/>
      </xdr:nvSpPr>
      <xdr:spPr>
        <a:xfrm>
          <a:off x="21075727"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105427</xdr:rowOff>
    </xdr:from>
    <xdr:ext cx="469744" cy="259045"/>
    <xdr:sp macro="" textlink="">
      <xdr:nvSpPr>
        <xdr:cNvPr id="943" name="n_2aveValue【公民館】&#10;一人当たり面積">
          <a:extLst>
            <a:ext uri="{FF2B5EF4-FFF2-40B4-BE49-F238E27FC236}">
              <a16:creationId xmlns:a16="http://schemas.microsoft.com/office/drawing/2014/main" id="{74475713-648F-4153-B1BF-27B95CA9C213}"/>
            </a:ext>
          </a:extLst>
        </xdr:cNvPr>
        <xdr:cNvSpPr txBox="1"/>
      </xdr:nvSpPr>
      <xdr:spPr>
        <a:xfrm>
          <a:off x="20199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944" name="n_3aveValue【公民館】&#10;一人当たり面積">
          <a:extLst>
            <a:ext uri="{FF2B5EF4-FFF2-40B4-BE49-F238E27FC236}">
              <a16:creationId xmlns:a16="http://schemas.microsoft.com/office/drawing/2014/main" id="{5CC8B111-4683-4F5A-AB1F-AC2C99EDBC86}"/>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105427</xdr:rowOff>
    </xdr:from>
    <xdr:ext cx="469744" cy="259045"/>
    <xdr:sp macro="" textlink="">
      <xdr:nvSpPr>
        <xdr:cNvPr id="945" name="n_4aveValue【公民館】&#10;一人当たり面積">
          <a:extLst>
            <a:ext uri="{FF2B5EF4-FFF2-40B4-BE49-F238E27FC236}">
              <a16:creationId xmlns:a16="http://schemas.microsoft.com/office/drawing/2014/main" id="{BFAE680D-B4CD-4F3B-A382-444BFD4702EE}"/>
            </a:ext>
          </a:extLst>
        </xdr:cNvPr>
        <xdr:cNvSpPr txBox="1"/>
      </xdr:nvSpPr>
      <xdr:spPr>
        <a:xfrm>
          <a:off x="18421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119397</xdr:rowOff>
    </xdr:from>
    <xdr:ext cx="469744" cy="259045"/>
    <xdr:sp macro="" textlink="">
      <xdr:nvSpPr>
        <xdr:cNvPr id="946" name="n_1mainValue【公民館】&#10;一人当たり面積">
          <a:extLst>
            <a:ext uri="{FF2B5EF4-FFF2-40B4-BE49-F238E27FC236}">
              <a16:creationId xmlns:a16="http://schemas.microsoft.com/office/drawing/2014/main" id="{4467A389-2F30-4B6C-86FF-450B11D52882}"/>
            </a:ext>
          </a:extLst>
        </xdr:cNvPr>
        <xdr:cNvSpPr txBox="1"/>
      </xdr:nvSpPr>
      <xdr:spPr>
        <a:xfrm>
          <a:off x="21075727" y="1777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69866</xdr:rowOff>
    </xdr:from>
    <xdr:ext cx="469744" cy="259045"/>
    <xdr:sp macro="" textlink="">
      <xdr:nvSpPr>
        <xdr:cNvPr id="947" name="n_2mainValue【公民館】&#10;一人当たり面積">
          <a:extLst>
            <a:ext uri="{FF2B5EF4-FFF2-40B4-BE49-F238E27FC236}">
              <a16:creationId xmlns:a16="http://schemas.microsoft.com/office/drawing/2014/main" id="{3CFD80FD-6439-473D-870E-5EFCCFF5C7CE}"/>
            </a:ext>
          </a:extLst>
        </xdr:cNvPr>
        <xdr:cNvSpPr txBox="1"/>
      </xdr:nvSpPr>
      <xdr:spPr>
        <a:xfrm>
          <a:off x="20199427" y="177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80027</xdr:rowOff>
    </xdr:from>
    <xdr:ext cx="469744" cy="259045"/>
    <xdr:sp macro="" textlink="">
      <xdr:nvSpPr>
        <xdr:cNvPr id="948" name="n_3mainValue【公民館】&#10;一人当たり面積">
          <a:extLst>
            <a:ext uri="{FF2B5EF4-FFF2-40B4-BE49-F238E27FC236}">
              <a16:creationId xmlns:a16="http://schemas.microsoft.com/office/drawing/2014/main" id="{D03D9809-5015-4DC3-ABE2-D30387E852DC}"/>
            </a:ext>
          </a:extLst>
        </xdr:cNvPr>
        <xdr:cNvSpPr txBox="1"/>
      </xdr:nvSpPr>
      <xdr:spPr>
        <a:xfrm>
          <a:off x="193104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949" name="n_4mainValue【公民館】&#10;一人当たり面積">
          <a:extLst>
            <a:ext uri="{FF2B5EF4-FFF2-40B4-BE49-F238E27FC236}">
              <a16:creationId xmlns:a16="http://schemas.microsoft.com/office/drawing/2014/main" id="{6B577896-C44D-40DA-8C2F-B597ECDD31A8}"/>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B3FF78A5-2574-48F1-B7B6-D63AC2A062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8CE5A179-3E63-4EB8-88D0-5862A823FE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D8BD6CF2-C390-4BE3-8CBF-1CCBEB4BEA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施設類型別ストック情報分析表</a:t>
          </a:r>
          <a:r>
            <a:rPr kumimoji="1" lang="en-US" altLang="ja-JP"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類似団体と比較して特に有形固定資産減価償却率が高くなっている施設は、保育所、学校施設、橋梁・トンネル、公民館であり、特に低くなっている施設は、道路である。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令和元年度に大きく減価償却率が上がっており、この原因としてほぼ同じ時期に建築された公民館施設が、同時に法定耐用年数に達したことで値が大きく上がったとみられる。保育所についても令和２年度に同様の動きをしており、施設の老朽化が進行している現状が見て取れる。一人当たり面積も類似団体と比べて大きい傾向にあるため、利用者数に応じた除却や統廃合など、合理化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A30FED-C3A2-4A44-AB79-AE0BFA1D7F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94E3C6-704F-46AA-B667-BF39225755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3AC023-9ADB-47B1-9491-32B00F0372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F19AAC-D251-4A33-A0A3-950435C39A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A3F87B-DB3B-4728-93D1-740D381DFF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401913-A1E5-4613-A75F-64DF1A3F97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142905-E641-44F8-9239-C1D4263574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32E329-0D45-4D2A-93B8-AF54AD372B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3BD48B-364D-4F09-9828-1334CA94AA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BFAB50-30B8-4C66-8703-F598AB7156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14,431
14,340
178.49
13,628,780
12,913,757
553,877
6,294,510
10,354,448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B6F076-4A02-419A-A334-2BF1C20AF6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2FAE57-93D9-4EDB-B07E-40E86338D1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76E81B-E269-40F6-9FC6-ACF281EE63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7F6C41-7813-4065-B7EC-37FC081768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16443D-C091-4D0A-ACBB-C3DBB11C25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BC8623-A9CD-49A5-A387-BE0446676FF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AF8A0C-9CC1-41BF-9329-2E9DCF47AE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59744F-1EC0-4646-A17F-9C936A1AA9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2DE25B-DA9C-4499-A001-7B39BE64AE4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170FA5-73E3-4DD7-B87A-A11609A0C5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D4D1C7-3074-407E-8772-79EF6BF503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C98F8B-053F-4570-A44E-6A7FF0DEFE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160D06-4945-4DE6-B0D7-8695226608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474502-19CC-4404-9F6B-2ED542089F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832276-213F-4C9B-A5A1-0A3B10D001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2ADE7EB-6D35-4E50-8667-45E2398386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F5FF4F-7D50-4E92-A230-2D42F27468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CEC4D3-0DEE-4D34-88C3-AD5C2B97CB4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CE0908-1AA4-4A58-88D0-217DCB816B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1C2B37-33C5-4BC5-B2A2-517CB70E2A2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1A2167-434F-466C-9736-A4E9340BA2B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A3E4B21-BCD2-45C5-9F7D-A97604F8C8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82D41A-8F9F-4620-B60B-CA43BC7E6F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AD446D-E6CC-4824-BF06-FFFC9A2F76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55B0A4-451A-48EF-9D41-912EE58293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2B02A6-DC59-4865-A5E9-EA7F03A00D9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C116D4-06FE-4C52-8FD3-1A3A9E0DD2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EDDCB9-6C28-463C-A5A3-2FDAB8A447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1F1781-FA77-44F8-BE39-CF95F482B8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245C53B-A96F-4A8F-9206-5366DC958E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6395043-CD8D-40B8-A9B5-FFB3B8AD4B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528D47-A6CD-457B-A210-A27F49E8023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5F1C77C-A304-4D81-85FD-26580CF63F4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3C17148-BB5E-4C8E-93D3-5B2746D10C0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2BDCC4B-F97F-4079-80AE-FDF583DB64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50722FA-04F4-429B-9ECB-0659AEC1D9E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70D7922-399A-443D-A2DC-B3D67EF5D5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2AB8385-5F47-4B89-BB69-DCD509C438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1414D31-329E-4BA0-BE9A-A972D35BA2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D3F02EE-F6FF-4343-961C-E7832E471E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2361B5A-D7C1-41F7-A983-C0FB23DA17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DD1C484-5168-44BE-AAD7-780EAF52BE9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95C658-8A71-46E7-A7D4-DFFE700B844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788964D-0CB0-4ACC-8CDB-38911FEB2CC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CBB3D5F-FF51-40A1-A5B0-5AA951E399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DD9E5A1-A67B-4CC2-9C06-3FF52F5B7E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BDC2DDC8-B8EF-47F6-B81D-6A0BF5303073}"/>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DB92E11A-E02B-4B6D-AC33-EBBD9DA0C9C3}"/>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3E15DFEB-FFF2-4D0F-A2EC-05789E2D76F2}"/>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3FFCE21-D998-4D30-97FA-2B06F7161A7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874988C-61EC-4C56-B7B1-21D96609005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607EC7CA-AE4E-4A9A-9AEE-EA36639D4ECA}"/>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4BAB5155-CE46-4154-A7DA-CA2BF2B82DB2}"/>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92BFC8FA-03DF-4D52-9AA4-056BB1F1040F}"/>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522ED506-2D50-47B0-9509-4CBE7042C8ED}"/>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5B19FB5C-0A6E-4DF1-BF8D-2BA15A3AC2FF}"/>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414E45CC-01F6-497B-B35C-4318D4A5554A}"/>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1DE075-797C-4FAB-BB95-ED170A0D938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2841D6-9BF9-44F5-819E-2ABD2029CA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81D736-408F-4DB2-AD57-BB7D6AC02A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61264A-2A9A-4890-8368-F26AA44D17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133CF8-FEC5-4E7C-BE0B-15971E71C0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144599</xdr:rowOff>
    </xdr:from>
    <xdr:to>
      <xdr:col>24</xdr:col>
      <xdr:colOff>114300</xdr:colOff>
      <xdr:row>37</xdr:row>
      <xdr:rowOff>74749</xdr:rowOff>
    </xdr:to>
    <xdr:sp macro="" textlink="">
      <xdr:nvSpPr>
        <xdr:cNvPr id="74" name="楕円 73">
          <a:extLst>
            <a:ext uri="{FF2B5EF4-FFF2-40B4-BE49-F238E27FC236}">
              <a16:creationId xmlns:a16="http://schemas.microsoft.com/office/drawing/2014/main" id="{FE3D6991-C13A-4DE3-BE22-CA5077A03EDD}"/>
            </a:ext>
          </a:extLst>
        </xdr:cNvPr>
        <xdr:cNvSpPr/>
      </xdr:nvSpPr>
      <xdr:spPr>
        <a:xfrm>
          <a:off x="4584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167476</xdr:rowOff>
    </xdr:from>
    <xdr:ext cx="405111" cy="259045"/>
    <xdr:sp macro="" textlink="">
      <xdr:nvSpPr>
        <xdr:cNvPr id="75" name="【図書館】&#10;有形固定資産減価償却率該当値テキスト">
          <a:extLst>
            <a:ext uri="{FF2B5EF4-FFF2-40B4-BE49-F238E27FC236}">
              <a16:creationId xmlns:a16="http://schemas.microsoft.com/office/drawing/2014/main" id="{29299500-4024-47F4-8462-6A304C393CC0}"/>
            </a:ext>
          </a:extLst>
        </xdr:cNvPr>
        <xdr:cNvSpPr txBox="1"/>
      </xdr:nvSpPr>
      <xdr:spPr>
        <a:xfrm>
          <a:off x="4673600" y="616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6" name="楕円 75">
          <a:extLst>
            <a:ext uri="{FF2B5EF4-FFF2-40B4-BE49-F238E27FC236}">
              <a16:creationId xmlns:a16="http://schemas.microsoft.com/office/drawing/2014/main" id="{2265C85F-6F5F-4492-8727-AD9DF78CC455}"/>
            </a:ext>
          </a:extLst>
        </xdr:cNvPr>
        <xdr:cNvSpPr/>
      </xdr:nvSpPr>
      <xdr:spPr>
        <a:xfrm>
          <a:off x="374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159476</xdr:rowOff>
    </xdr:from>
    <xdr:to>
      <xdr:col>24</xdr:col>
      <xdr:colOff>63500</xdr:colOff>
      <xdr:row>37</xdr:row>
      <xdr:rowOff>23949</xdr:rowOff>
    </xdr:to>
    <xdr:cxnSp macro="">
      <xdr:nvCxnSpPr>
        <xdr:cNvPr id="77" name="直線コネクタ 76">
          <a:extLst>
            <a:ext uri="{FF2B5EF4-FFF2-40B4-BE49-F238E27FC236}">
              <a16:creationId xmlns:a16="http://schemas.microsoft.com/office/drawing/2014/main" id="{5AAA34CF-2554-4378-8299-811B2248F6F2}"/>
            </a:ext>
          </a:extLst>
        </xdr:cNvPr>
        <xdr:cNvCxnSpPr/>
      </xdr:nvCxnSpPr>
      <xdr:spPr>
        <a:xfrm>
          <a:off x="3797300" y="63316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72753</xdr:rowOff>
    </xdr:from>
    <xdr:to>
      <xdr:col>15</xdr:col>
      <xdr:colOff>101600</xdr:colOff>
      <xdr:row>37</xdr:row>
      <xdr:rowOff>2903</xdr:rowOff>
    </xdr:to>
    <xdr:sp macro="" textlink="">
      <xdr:nvSpPr>
        <xdr:cNvPr id="78" name="楕円 77">
          <a:extLst>
            <a:ext uri="{FF2B5EF4-FFF2-40B4-BE49-F238E27FC236}">
              <a16:creationId xmlns:a16="http://schemas.microsoft.com/office/drawing/2014/main" id="{6ADEA64B-0A64-43E3-B5C6-2060D3632B4F}"/>
            </a:ext>
          </a:extLst>
        </xdr:cNvPr>
        <xdr:cNvSpPr/>
      </xdr:nvSpPr>
      <xdr:spPr>
        <a:xfrm>
          <a:off x="2857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36</xdr:row>
      <xdr:rowOff>159476</xdr:rowOff>
    </xdr:to>
    <xdr:cxnSp macro="">
      <xdr:nvCxnSpPr>
        <xdr:cNvPr id="79" name="直線コネクタ 78">
          <a:extLst>
            <a:ext uri="{FF2B5EF4-FFF2-40B4-BE49-F238E27FC236}">
              <a16:creationId xmlns:a16="http://schemas.microsoft.com/office/drawing/2014/main" id="{D9293956-2B82-4372-8326-0560E2965EB6}"/>
            </a:ext>
          </a:extLst>
        </xdr:cNvPr>
        <xdr:cNvCxnSpPr/>
      </xdr:nvCxnSpPr>
      <xdr:spPr>
        <a:xfrm>
          <a:off x="2908300" y="62957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72753</xdr:rowOff>
    </xdr:from>
    <xdr:to>
      <xdr:col>10</xdr:col>
      <xdr:colOff>165100</xdr:colOff>
      <xdr:row>37</xdr:row>
      <xdr:rowOff>2903</xdr:rowOff>
    </xdr:to>
    <xdr:sp macro="" textlink="">
      <xdr:nvSpPr>
        <xdr:cNvPr id="80" name="楕円 79">
          <a:extLst>
            <a:ext uri="{FF2B5EF4-FFF2-40B4-BE49-F238E27FC236}">
              <a16:creationId xmlns:a16="http://schemas.microsoft.com/office/drawing/2014/main" id="{6CAAA4C9-BA66-4D87-93B6-B1CC318FFBF6}"/>
            </a:ext>
          </a:extLst>
        </xdr:cNvPr>
        <xdr:cNvSpPr/>
      </xdr:nvSpPr>
      <xdr:spPr>
        <a:xfrm>
          <a:off x="1968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123553</xdr:rowOff>
    </xdr:from>
    <xdr:to>
      <xdr:col>15</xdr:col>
      <xdr:colOff>50800</xdr:colOff>
      <xdr:row>36</xdr:row>
      <xdr:rowOff>123553</xdr:rowOff>
    </xdr:to>
    <xdr:cxnSp macro="">
      <xdr:nvCxnSpPr>
        <xdr:cNvPr id="81" name="直線コネクタ 80">
          <a:extLst>
            <a:ext uri="{FF2B5EF4-FFF2-40B4-BE49-F238E27FC236}">
              <a16:creationId xmlns:a16="http://schemas.microsoft.com/office/drawing/2014/main" id="{C6FEC252-A65B-4A27-AA63-69C4EAF93DB9}"/>
            </a:ext>
          </a:extLst>
        </xdr:cNvPr>
        <xdr:cNvCxnSpPr/>
      </xdr:nvCxnSpPr>
      <xdr:spPr>
        <a:xfrm>
          <a:off x="2019300" y="62957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xdr:rowOff>
    </xdr:from>
    <xdr:to>
      <xdr:col>6</xdr:col>
      <xdr:colOff>38100</xdr:colOff>
      <xdr:row>36</xdr:row>
      <xdr:rowOff>104140</xdr:rowOff>
    </xdr:to>
    <xdr:sp macro="" textlink="">
      <xdr:nvSpPr>
        <xdr:cNvPr id="82" name="楕円 81">
          <a:extLst>
            <a:ext uri="{FF2B5EF4-FFF2-40B4-BE49-F238E27FC236}">
              <a16:creationId xmlns:a16="http://schemas.microsoft.com/office/drawing/2014/main" id="{4E19066F-2886-4A66-9EF9-16C863FC7BC2}"/>
            </a:ext>
          </a:extLst>
        </xdr:cNvPr>
        <xdr:cNvSpPr/>
      </xdr:nvSpPr>
      <xdr:spPr>
        <a:xfrm>
          <a:off x="107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53340</xdr:rowOff>
    </xdr:from>
    <xdr:to>
      <xdr:col>10</xdr:col>
      <xdr:colOff>114300</xdr:colOff>
      <xdr:row>36</xdr:row>
      <xdr:rowOff>123553</xdr:rowOff>
    </xdr:to>
    <xdr:cxnSp macro="">
      <xdr:nvCxnSpPr>
        <xdr:cNvPr id="83" name="直線コネクタ 82">
          <a:extLst>
            <a:ext uri="{FF2B5EF4-FFF2-40B4-BE49-F238E27FC236}">
              <a16:creationId xmlns:a16="http://schemas.microsoft.com/office/drawing/2014/main" id="{E635EAB4-866E-4EE9-9882-E0EBC9D49082}"/>
            </a:ext>
          </a:extLst>
        </xdr:cNvPr>
        <xdr:cNvCxnSpPr/>
      </xdr:nvCxnSpPr>
      <xdr:spPr>
        <a:xfrm>
          <a:off x="1130300" y="622554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id="{56009DC4-3C64-459D-B9B2-189C9D02AA65}"/>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450F9DB6-0A6B-485E-AA68-8770C9F40FEB}"/>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a:extLst>
            <a:ext uri="{FF2B5EF4-FFF2-40B4-BE49-F238E27FC236}">
              <a16:creationId xmlns:a16="http://schemas.microsoft.com/office/drawing/2014/main" id="{D51088E7-7BD9-44F5-BD15-5F7AF21B8CE1}"/>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a:extLst>
            <a:ext uri="{FF2B5EF4-FFF2-40B4-BE49-F238E27FC236}">
              <a16:creationId xmlns:a16="http://schemas.microsoft.com/office/drawing/2014/main" id="{A913E9F3-EB6E-4DD2-A251-113EA96AA0BE}"/>
            </a:ext>
          </a:extLst>
        </xdr:cNvPr>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8" name="n_1mainValue【図書館】&#10;有形固定資産減価償却率">
          <a:extLst>
            <a:ext uri="{FF2B5EF4-FFF2-40B4-BE49-F238E27FC236}">
              <a16:creationId xmlns:a16="http://schemas.microsoft.com/office/drawing/2014/main" id="{C3FDDD2E-7FA1-4BB6-B70E-7BD08B68054E}"/>
            </a:ext>
          </a:extLst>
        </xdr:cNvPr>
        <xdr:cNvSpPr txBox="1"/>
      </xdr:nvSpPr>
      <xdr:spPr>
        <a:xfrm>
          <a:off x="3582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19430</xdr:rowOff>
    </xdr:from>
    <xdr:ext cx="405111" cy="259045"/>
    <xdr:sp macro="" textlink="">
      <xdr:nvSpPr>
        <xdr:cNvPr id="89" name="n_2mainValue【図書館】&#10;有形固定資産減価償却率">
          <a:extLst>
            <a:ext uri="{FF2B5EF4-FFF2-40B4-BE49-F238E27FC236}">
              <a16:creationId xmlns:a16="http://schemas.microsoft.com/office/drawing/2014/main" id="{B72EE796-4330-4DFE-83E7-9047CE788558}"/>
            </a:ext>
          </a:extLst>
        </xdr:cNvPr>
        <xdr:cNvSpPr txBox="1"/>
      </xdr:nvSpPr>
      <xdr:spPr>
        <a:xfrm>
          <a:off x="2705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19430</xdr:rowOff>
    </xdr:from>
    <xdr:ext cx="405111" cy="259045"/>
    <xdr:sp macro="" textlink="">
      <xdr:nvSpPr>
        <xdr:cNvPr id="90" name="n_3mainValue【図書館】&#10;有形固定資産減価償却率">
          <a:extLst>
            <a:ext uri="{FF2B5EF4-FFF2-40B4-BE49-F238E27FC236}">
              <a16:creationId xmlns:a16="http://schemas.microsoft.com/office/drawing/2014/main" id="{5934386D-B57D-4870-9B3F-1C8EE5A5DCA5}"/>
            </a:ext>
          </a:extLst>
        </xdr:cNvPr>
        <xdr:cNvSpPr txBox="1"/>
      </xdr:nvSpPr>
      <xdr:spPr>
        <a:xfrm>
          <a:off x="1816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91" name="n_4mainValue【図書館】&#10;有形固定資産減価償却率">
          <a:extLst>
            <a:ext uri="{FF2B5EF4-FFF2-40B4-BE49-F238E27FC236}">
              <a16:creationId xmlns:a16="http://schemas.microsoft.com/office/drawing/2014/main" id="{ECE03365-79F7-4A63-BBA9-E5C6D6BB8152}"/>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CDF244E-A4B8-4F08-A245-DC5FF9BF02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667DDE-E949-4730-BF94-D9608ED143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7AF15B4-0747-4487-A18D-FEA5EF4226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E6811DC-2DF4-462D-9D07-BE77FB35C8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D066D6A-A8DB-4748-A887-3783EB6E9B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5550141-BF40-405C-95A5-18A27C1ED8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019548D-5673-4082-87C0-161781BEFB6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D6ED4D8-1D5D-45EE-BA08-02F9667E30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6AE7D86-F45A-40BD-A8E6-B1635BE25C1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5123CB-EF37-4C5C-8D1D-E4ECF21F65D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9857632-F132-4CA5-A2F9-725F6C4E3F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6E1D54C-AC08-4E13-8601-A558B02A5C9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BE49B96-52FC-4984-951C-AE0865D542D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A5ABCFB-62CD-45E4-968B-183F3172693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6225F9F-9B5F-4EBA-91BC-52F53CA9229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19BBDDA-4855-4CBD-A029-B952CACCE8F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872F157-2ACD-47DF-BFD0-1ABCA9B066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9FD183E-1BC1-4D9E-B9B3-8F22E8904F3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78CA437-D030-4C93-874F-41923892CB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DDC623B-653E-4246-9670-B08ADA95B0A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BC25886-9A71-4B3D-9EBA-058E0E1AD5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0B9FB25-8BCF-447B-A75D-09075B0DF2F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A8600A2-E269-4522-B729-56E1269703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11C6C142-ADA0-40C7-9EDF-F69742B2BF66}"/>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52D1E704-B821-4150-9A98-4B1CFC21BF1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426B94CA-A4C7-49D3-BE26-7A67A3C4C725}"/>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1B428DEF-0F0A-4E65-BC41-B52E00FFA284}"/>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E18D6E8E-5F9A-41C8-A972-2AC1494B0858}"/>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B439B7C5-AB5D-49BA-BB86-A96DF2A156D9}"/>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8F8B628F-EF0D-482F-B41B-EDEDC5ECF337}"/>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2" name="フローチャート: 判断 121">
          <a:extLst>
            <a:ext uri="{FF2B5EF4-FFF2-40B4-BE49-F238E27FC236}">
              <a16:creationId xmlns:a16="http://schemas.microsoft.com/office/drawing/2014/main" id="{9BA475D5-9772-4AD6-9ECA-256E9D3D6653}"/>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フローチャート: 判断 122">
          <a:extLst>
            <a:ext uri="{FF2B5EF4-FFF2-40B4-BE49-F238E27FC236}">
              <a16:creationId xmlns:a16="http://schemas.microsoft.com/office/drawing/2014/main" id="{965886DB-9BFF-4BF6-A282-C3CD604AC533}"/>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4" name="フローチャート: 判断 123">
          <a:extLst>
            <a:ext uri="{FF2B5EF4-FFF2-40B4-BE49-F238E27FC236}">
              <a16:creationId xmlns:a16="http://schemas.microsoft.com/office/drawing/2014/main" id="{101AD266-BE2F-4114-89C7-E8BD067F83C2}"/>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5" name="フローチャート: 判断 124">
          <a:extLst>
            <a:ext uri="{FF2B5EF4-FFF2-40B4-BE49-F238E27FC236}">
              <a16:creationId xmlns:a16="http://schemas.microsoft.com/office/drawing/2014/main" id="{81906840-C2FC-469A-A47C-554E01704349}"/>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898A2A9-9906-457E-93FC-09FE6B16DA0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FEBEBF-AE94-4A15-8AA7-60587EFCCC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5A70B90-C845-4491-8099-8FB16C5B7E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AE26EA6-FC5B-4700-991F-1D1E9C9726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C530B1D-8495-4E4F-9C4C-874368BBB3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a:extLst>
            <a:ext uri="{FF2B5EF4-FFF2-40B4-BE49-F238E27FC236}">
              <a16:creationId xmlns:a16="http://schemas.microsoft.com/office/drawing/2014/main" id="{F6C65449-95DF-4880-930D-915CB867ED33}"/>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284535DD-AE4D-4B97-8C85-215CADF9B595}"/>
            </a:ext>
          </a:extLst>
        </xdr:cNvPr>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133" name="楕円 132">
          <a:extLst>
            <a:ext uri="{FF2B5EF4-FFF2-40B4-BE49-F238E27FC236}">
              <a16:creationId xmlns:a16="http://schemas.microsoft.com/office/drawing/2014/main" id="{A4E2843A-7608-416D-B8BF-F564DDD86447}"/>
            </a:ext>
          </a:extLst>
        </xdr:cNvPr>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30480</xdr:rowOff>
    </xdr:to>
    <xdr:cxnSp macro="">
      <xdr:nvCxnSpPr>
        <xdr:cNvPr id="134" name="直線コネクタ 133">
          <a:extLst>
            <a:ext uri="{FF2B5EF4-FFF2-40B4-BE49-F238E27FC236}">
              <a16:creationId xmlns:a16="http://schemas.microsoft.com/office/drawing/2014/main" id="{F149D271-A1EF-410D-8A5D-0245F470F6DC}"/>
            </a:ext>
          </a:extLst>
        </xdr:cNvPr>
        <xdr:cNvCxnSpPr/>
      </xdr:nvCxnSpPr>
      <xdr:spPr>
        <a:xfrm flipV="1">
          <a:off x="9639300" y="670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5" name="楕円 134">
          <a:extLst>
            <a:ext uri="{FF2B5EF4-FFF2-40B4-BE49-F238E27FC236}">
              <a16:creationId xmlns:a16="http://schemas.microsoft.com/office/drawing/2014/main" id="{134C428A-81AC-4991-88BC-1C435D116B88}"/>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41910</xdr:rowOff>
    </xdr:to>
    <xdr:cxnSp macro="">
      <xdr:nvCxnSpPr>
        <xdr:cNvPr id="136" name="直線コネクタ 135">
          <a:extLst>
            <a:ext uri="{FF2B5EF4-FFF2-40B4-BE49-F238E27FC236}">
              <a16:creationId xmlns:a16="http://schemas.microsoft.com/office/drawing/2014/main" id="{2DB3FF90-D12C-4AA1-B0A5-1981440BD30E}"/>
            </a:ext>
          </a:extLst>
        </xdr:cNvPr>
        <xdr:cNvCxnSpPr/>
      </xdr:nvCxnSpPr>
      <xdr:spPr>
        <a:xfrm flipV="1">
          <a:off x="8750300" y="6717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170180</xdr:rowOff>
    </xdr:from>
    <xdr:to>
      <xdr:col>41</xdr:col>
      <xdr:colOff>101600</xdr:colOff>
      <xdr:row>39</xdr:row>
      <xdr:rowOff>100330</xdr:rowOff>
    </xdr:to>
    <xdr:sp macro="" textlink="">
      <xdr:nvSpPr>
        <xdr:cNvPr id="137" name="楕円 136">
          <a:extLst>
            <a:ext uri="{FF2B5EF4-FFF2-40B4-BE49-F238E27FC236}">
              <a16:creationId xmlns:a16="http://schemas.microsoft.com/office/drawing/2014/main" id="{33BF1889-4773-41E7-8D97-D0CF7C99E805}"/>
            </a:ext>
          </a:extLst>
        </xdr:cNvPr>
        <xdr:cNvSpPr/>
      </xdr:nvSpPr>
      <xdr:spPr>
        <a:xfrm>
          <a:off x="781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49530</xdr:rowOff>
    </xdr:to>
    <xdr:cxnSp macro="">
      <xdr:nvCxnSpPr>
        <xdr:cNvPr id="138" name="直線コネクタ 137">
          <a:extLst>
            <a:ext uri="{FF2B5EF4-FFF2-40B4-BE49-F238E27FC236}">
              <a16:creationId xmlns:a16="http://schemas.microsoft.com/office/drawing/2014/main" id="{A2374746-67E7-48C9-BD81-80E39B0503A1}"/>
            </a:ext>
          </a:extLst>
        </xdr:cNvPr>
        <xdr:cNvCxnSpPr/>
      </xdr:nvCxnSpPr>
      <xdr:spPr>
        <a:xfrm flipV="1">
          <a:off x="7861300" y="672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id="{A4BEA89A-92A0-4013-BE22-ECF2822AF82A}"/>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49530</xdr:rowOff>
    </xdr:from>
    <xdr:to>
      <xdr:col>41</xdr:col>
      <xdr:colOff>50800</xdr:colOff>
      <xdr:row>39</xdr:row>
      <xdr:rowOff>57150</xdr:rowOff>
    </xdr:to>
    <xdr:cxnSp macro="">
      <xdr:nvCxnSpPr>
        <xdr:cNvPr id="140" name="直線コネクタ 139">
          <a:extLst>
            <a:ext uri="{FF2B5EF4-FFF2-40B4-BE49-F238E27FC236}">
              <a16:creationId xmlns:a16="http://schemas.microsoft.com/office/drawing/2014/main" id="{15E7B817-89CA-4F01-974A-474AEC669A3E}"/>
            </a:ext>
          </a:extLst>
        </xdr:cNvPr>
        <xdr:cNvCxnSpPr/>
      </xdr:nvCxnSpPr>
      <xdr:spPr>
        <a:xfrm flipV="1">
          <a:off x="6972300" y="673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99077</xdr:rowOff>
    </xdr:from>
    <xdr:ext cx="469744" cy="259045"/>
    <xdr:sp macro="" textlink="">
      <xdr:nvSpPr>
        <xdr:cNvPr id="141" name="n_1aveValue【図書館】&#10;一人当たり面積">
          <a:extLst>
            <a:ext uri="{FF2B5EF4-FFF2-40B4-BE49-F238E27FC236}">
              <a16:creationId xmlns:a16="http://schemas.microsoft.com/office/drawing/2014/main" id="{D1C5E4F3-4CFF-4B28-914A-3BF988E88E82}"/>
            </a:ext>
          </a:extLst>
        </xdr:cNvPr>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42" name="n_2aveValue【図書館】&#10;一人当たり面積">
          <a:extLst>
            <a:ext uri="{FF2B5EF4-FFF2-40B4-BE49-F238E27FC236}">
              <a16:creationId xmlns:a16="http://schemas.microsoft.com/office/drawing/2014/main" id="{7ECA3592-E37A-4361-8159-7D7B1869E319}"/>
            </a:ext>
          </a:extLst>
        </xdr:cNvPr>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43" name="n_3aveValue【図書館】&#10;一人当たり面積">
          <a:extLst>
            <a:ext uri="{FF2B5EF4-FFF2-40B4-BE49-F238E27FC236}">
              <a16:creationId xmlns:a16="http://schemas.microsoft.com/office/drawing/2014/main" id="{921A00BD-ACF9-4263-91D5-4BC24B59BF47}"/>
            </a:ext>
          </a:extLst>
        </xdr:cNvPr>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137177</xdr:rowOff>
    </xdr:from>
    <xdr:ext cx="469744" cy="259045"/>
    <xdr:sp macro="" textlink="">
      <xdr:nvSpPr>
        <xdr:cNvPr id="144" name="n_4aveValue【図書館】&#10;一人当たり面積">
          <a:extLst>
            <a:ext uri="{FF2B5EF4-FFF2-40B4-BE49-F238E27FC236}">
              <a16:creationId xmlns:a16="http://schemas.microsoft.com/office/drawing/2014/main" id="{641AF67C-8F2B-4F2F-99BB-281EF3B2BD88}"/>
            </a:ext>
          </a:extLst>
        </xdr:cNvPr>
        <xdr:cNvSpPr txBox="1"/>
      </xdr:nvSpPr>
      <xdr:spPr>
        <a:xfrm>
          <a:off x="6737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97807</xdr:rowOff>
    </xdr:from>
    <xdr:ext cx="469744" cy="259045"/>
    <xdr:sp macro="" textlink="">
      <xdr:nvSpPr>
        <xdr:cNvPr id="145" name="n_1mainValue【図書館】&#10;一人当たり面積">
          <a:extLst>
            <a:ext uri="{FF2B5EF4-FFF2-40B4-BE49-F238E27FC236}">
              <a16:creationId xmlns:a16="http://schemas.microsoft.com/office/drawing/2014/main" id="{690A8AF0-A1D8-41D5-A9C6-BC5E0DC1A159}"/>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6" name="n_2mainValue【図書館】&#10;一人当たり面積">
          <a:extLst>
            <a:ext uri="{FF2B5EF4-FFF2-40B4-BE49-F238E27FC236}">
              <a16:creationId xmlns:a16="http://schemas.microsoft.com/office/drawing/2014/main" id="{FAB2DA37-761F-4080-B246-33AE3D481BF2}"/>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7" name="n_3mainValue【図書館】&#10;一人当たり面積">
          <a:extLst>
            <a:ext uri="{FF2B5EF4-FFF2-40B4-BE49-F238E27FC236}">
              <a16:creationId xmlns:a16="http://schemas.microsoft.com/office/drawing/2014/main" id="{34FAD9AD-E8CA-4ACE-9E0D-BB9D4BDEFC88}"/>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8" name="n_4mainValue【図書館】&#10;一人当たり面積">
          <a:extLst>
            <a:ext uri="{FF2B5EF4-FFF2-40B4-BE49-F238E27FC236}">
              <a16:creationId xmlns:a16="http://schemas.microsoft.com/office/drawing/2014/main" id="{B0450664-229F-4880-8F70-BFE09B02CCC6}"/>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2E1E384-9F40-4120-B88D-82BD0F3028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F44CC1A-3031-45A3-839A-560B350295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783F4B8-8962-4123-9A4C-B2C01BCD6C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DD79CA7-FD1A-4442-9410-919BA3A760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AF118E3-3919-4801-964D-D1E06C4D26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6C3E934-D663-4191-9C5A-02BD71C319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B1F434C-C26C-4F1E-A0F2-E4933DF25A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402AC8E-8FA3-4868-90DA-1BAA948719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FCD6B73-F9CF-41F0-A961-EA3E0820B6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23604AE-3D4C-41A4-BE4F-15624E0A53D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B2DA884-BFE0-41DB-A800-A73FEA4DFD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D8D8C4A-3895-464B-98E8-61547DD660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9E5936D-9CBD-4006-A48C-507AD20D4A4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F990809-6CDA-46CA-B919-BEFB866B33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3C870AC-6B5E-4C3D-8EF5-71083D71A1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E398E50-2146-4482-A834-E3F3456FA6F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7C245D2-445B-467F-B86B-C0A6F66DDA3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7BE9B1E-C866-4243-85F7-66ADC910B5D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94ACFD0-F84B-4BA7-9575-13C6FFEF050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0195439-623A-4B29-9428-064372942C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B20400F-EE5C-4459-9512-5384E241CB9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425FAD8-DE62-473F-92EF-2E5E5DB63B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8987E17-3B77-43C2-B527-D5CCB4E2AF8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844B0EB-3044-4DE2-A6D5-C8F6A20FDC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39DD31D-427C-46A4-B1D1-693E58FAD36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8C0D4AE1-CB7B-4DBF-9257-63CABDCBB452}"/>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65415FA-5BB1-4D00-8412-43500959386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3026D006-02BF-4F83-AE82-3C2D30DC22B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95072E79-5EC0-4AAA-A690-F29706D78639}"/>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D6781DF9-4733-4A82-9B36-D7FBC1C0F1B3}"/>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D5E9B89A-AC6F-465E-A8E1-0EDD7C7834C5}"/>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026BC727-C8BF-4135-88F0-7828E1B9B4BC}"/>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3E99FBC3-0AE5-48D1-B4F3-B7C0B3B4677B}"/>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2" name="フローチャート: 判断 181">
          <a:extLst>
            <a:ext uri="{FF2B5EF4-FFF2-40B4-BE49-F238E27FC236}">
              <a16:creationId xmlns:a16="http://schemas.microsoft.com/office/drawing/2014/main" id="{EF674806-384D-4973-BA51-C7D8E774ABE6}"/>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3" name="フローチャート: 判断 182">
          <a:extLst>
            <a:ext uri="{FF2B5EF4-FFF2-40B4-BE49-F238E27FC236}">
              <a16:creationId xmlns:a16="http://schemas.microsoft.com/office/drawing/2014/main" id="{F397A590-92DE-41FA-9954-B02B2864BE9B}"/>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D2902DF2-5241-4AF1-BD28-CC9A69AA352B}"/>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28B5310-D967-4768-9444-AED71D49263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7294262-693F-4D14-803F-9AC05482718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F65154C-84CD-483D-8FF8-BAF5349D60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A79CDDF-E366-4608-954F-7019A042F2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7EAC56C-99D0-4B7A-A60F-B4B0CFC2DBD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141877</xdr:rowOff>
    </xdr:from>
    <xdr:to>
      <xdr:col>24</xdr:col>
      <xdr:colOff>114300</xdr:colOff>
      <xdr:row>63</xdr:row>
      <xdr:rowOff>72027</xdr:rowOff>
    </xdr:to>
    <xdr:sp macro="" textlink="">
      <xdr:nvSpPr>
        <xdr:cNvPr id="190" name="楕円 189">
          <a:extLst>
            <a:ext uri="{FF2B5EF4-FFF2-40B4-BE49-F238E27FC236}">
              <a16:creationId xmlns:a16="http://schemas.microsoft.com/office/drawing/2014/main" id="{AF9A426B-FAC2-40F4-9BF3-EDFBD00D0CF2}"/>
            </a:ext>
          </a:extLst>
        </xdr:cNvPr>
        <xdr:cNvSpPr/>
      </xdr:nvSpPr>
      <xdr:spPr>
        <a:xfrm>
          <a:off x="45847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120304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7677236-3136-4683-8782-6BEB2E0EC971}"/>
            </a:ext>
          </a:extLst>
        </xdr:cNvPr>
        <xdr:cNvSpPr txBox="1"/>
      </xdr:nvSpPr>
      <xdr:spPr>
        <a:xfrm>
          <a:off x="4673600"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161472</xdr:rowOff>
    </xdr:from>
    <xdr:to>
      <xdr:col>20</xdr:col>
      <xdr:colOff>38100</xdr:colOff>
      <xdr:row>63</xdr:row>
      <xdr:rowOff>91622</xdr:rowOff>
    </xdr:to>
    <xdr:sp macro="" textlink="">
      <xdr:nvSpPr>
        <xdr:cNvPr id="192" name="楕円 191">
          <a:extLst>
            <a:ext uri="{FF2B5EF4-FFF2-40B4-BE49-F238E27FC236}">
              <a16:creationId xmlns:a16="http://schemas.microsoft.com/office/drawing/2014/main" id="{C1A2FA7E-CA51-4465-BEE4-01597FC482E1}"/>
            </a:ext>
          </a:extLst>
        </xdr:cNvPr>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21227</xdr:rowOff>
    </xdr:from>
    <xdr:to>
      <xdr:col>24</xdr:col>
      <xdr:colOff>63500</xdr:colOff>
      <xdr:row>63</xdr:row>
      <xdr:rowOff>40822</xdr:rowOff>
    </xdr:to>
    <xdr:cxnSp macro="">
      <xdr:nvCxnSpPr>
        <xdr:cNvPr id="193" name="直線コネクタ 192">
          <a:extLst>
            <a:ext uri="{FF2B5EF4-FFF2-40B4-BE49-F238E27FC236}">
              <a16:creationId xmlns:a16="http://schemas.microsoft.com/office/drawing/2014/main" id="{0824A789-F581-4C31-8FFF-F605BAE98915}"/>
            </a:ext>
          </a:extLst>
        </xdr:cNvPr>
        <xdr:cNvCxnSpPr/>
      </xdr:nvCxnSpPr>
      <xdr:spPr>
        <a:xfrm flipV="1">
          <a:off x="3797300" y="108225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194" name="楕円 193">
          <a:extLst>
            <a:ext uri="{FF2B5EF4-FFF2-40B4-BE49-F238E27FC236}">
              <a16:creationId xmlns:a16="http://schemas.microsoft.com/office/drawing/2014/main" id="{62EAD6B4-3A69-416D-B96E-245281E89587}"/>
            </a:ext>
          </a:extLst>
        </xdr:cNvPr>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40822</xdr:rowOff>
    </xdr:to>
    <xdr:cxnSp macro="">
      <xdr:nvCxnSpPr>
        <xdr:cNvPr id="195" name="直線コネクタ 194">
          <a:extLst>
            <a:ext uri="{FF2B5EF4-FFF2-40B4-BE49-F238E27FC236}">
              <a16:creationId xmlns:a16="http://schemas.microsoft.com/office/drawing/2014/main" id="{4D7E83BD-26BE-4618-AAB1-C84459A9B444}"/>
            </a:ext>
          </a:extLst>
        </xdr:cNvPr>
        <xdr:cNvCxnSpPr/>
      </xdr:nvCxnSpPr>
      <xdr:spPr>
        <a:xfrm>
          <a:off x="2908300" y="107997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117384</xdr:rowOff>
    </xdr:from>
    <xdr:to>
      <xdr:col>10</xdr:col>
      <xdr:colOff>165100</xdr:colOff>
      <xdr:row>63</xdr:row>
      <xdr:rowOff>47534</xdr:rowOff>
    </xdr:to>
    <xdr:sp macro="" textlink="">
      <xdr:nvSpPr>
        <xdr:cNvPr id="196" name="楕円 195">
          <a:extLst>
            <a:ext uri="{FF2B5EF4-FFF2-40B4-BE49-F238E27FC236}">
              <a16:creationId xmlns:a16="http://schemas.microsoft.com/office/drawing/2014/main" id="{F8FDA587-0EF5-4F36-A2C0-CDFB0EB8C281}"/>
            </a:ext>
          </a:extLst>
        </xdr:cNvPr>
        <xdr:cNvSpPr/>
      </xdr:nvSpPr>
      <xdr:spPr>
        <a:xfrm>
          <a:off x="1968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168184</xdr:rowOff>
    </xdr:from>
    <xdr:to>
      <xdr:col>15</xdr:col>
      <xdr:colOff>50800</xdr:colOff>
      <xdr:row>62</xdr:row>
      <xdr:rowOff>169817</xdr:rowOff>
    </xdr:to>
    <xdr:cxnSp macro="">
      <xdr:nvCxnSpPr>
        <xdr:cNvPr id="197" name="直線コネクタ 196">
          <a:extLst>
            <a:ext uri="{FF2B5EF4-FFF2-40B4-BE49-F238E27FC236}">
              <a16:creationId xmlns:a16="http://schemas.microsoft.com/office/drawing/2014/main" id="{3E52A6D2-90D5-40CC-873D-52EABD6FC0EE}"/>
            </a:ext>
          </a:extLst>
        </xdr:cNvPr>
        <xdr:cNvCxnSpPr/>
      </xdr:nvCxnSpPr>
      <xdr:spPr>
        <a:xfrm>
          <a:off x="2019300" y="107980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98" name="楕円 197">
          <a:extLst>
            <a:ext uri="{FF2B5EF4-FFF2-40B4-BE49-F238E27FC236}">
              <a16:creationId xmlns:a16="http://schemas.microsoft.com/office/drawing/2014/main" id="{DC5FF566-E1ED-4358-B0B0-A17AFE44F99F}"/>
            </a:ext>
          </a:extLst>
        </xdr:cNvPr>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62</xdr:row>
      <xdr:rowOff>168184</xdr:rowOff>
    </xdr:to>
    <xdr:cxnSp macro="">
      <xdr:nvCxnSpPr>
        <xdr:cNvPr id="199" name="直線コネクタ 198">
          <a:extLst>
            <a:ext uri="{FF2B5EF4-FFF2-40B4-BE49-F238E27FC236}">
              <a16:creationId xmlns:a16="http://schemas.microsoft.com/office/drawing/2014/main" id="{520E6C28-5BB0-4015-BD57-8B05354FB31F}"/>
            </a:ext>
          </a:extLst>
        </xdr:cNvPr>
        <xdr:cNvCxnSpPr/>
      </xdr:nvCxnSpPr>
      <xdr:spPr>
        <a:xfrm>
          <a:off x="1130300" y="1073277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1B29EA4-5A24-4D5B-930A-B7FDCA6B9C86}"/>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201" name="n_2aveValue【体育館・プール】&#10;有形固定資産減価償却率">
          <a:extLst>
            <a:ext uri="{FF2B5EF4-FFF2-40B4-BE49-F238E27FC236}">
              <a16:creationId xmlns:a16="http://schemas.microsoft.com/office/drawing/2014/main" id="{06BFF840-D9A5-4520-9542-BDCE383512D1}"/>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202" name="n_3aveValue【体育館・プール】&#10;有形固定資産減価償却率">
          <a:extLst>
            <a:ext uri="{FF2B5EF4-FFF2-40B4-BE49-F238E27FC236}">
              <a16:creationId xmlns:a16="http://schemas.microsoft.com/office/drawing/2014/main" id="{0D59E7F0-6445-4C55-8F6B-784F1B6E5ED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75DF63C3-C1BA-45D6-B14F-91ACCDA5B1F9}"/>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82749</xdr:rowOff>
    </xdr:from>
    <xdr:ext cx="405111" cy="259045"/>
    <xdr:sp macro="" textlink="">
      <xdr:nvSpPr>
        <xdr:cNvPr id="204" name="n_1mainValue【体育館・プール】&#10;有形固定資産減価償却率">
          <a:extLst>
            <a:ext uri="{FF2B5EF4-FFF2-40B4-BE49-F238E27FC236}">
              <a16:creationId xmlns:a16="http://schemas.microsoft.com/office/drawing/2014/main" id="{6B700220-51B6-40F1-A370-A837B006172A}"/>
            </a:ext>
          </a:extLst>
        </xdr:cNvPr>
        <xdr:cNvSpPr txBox="1"/>
      </xdr:nvSpPr>
      <xdr:spPr>
        <a:xfrm>
          <a:off x="3582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205" name="n_2mainValue【体育館・プール】&#10;有形固定資産減価償却率">
          <a:extLst>
            <a:ext uri="{FF2B5EF4-FFF2-40B4-BE49-F238E27FC236}">
              <a16:creationId xmlns:a16="http://schemas.microsoft.com/office/drawing/2014/main" id="{98B4278A-A572-4354-B6F9-DD800E6F7E2B}"/>
            </a:ext>
          </a:extLst>
        </xdr:cNvPr>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38661</xdr:rowOff>
    </xdr:from>
    <xdr:ext cx="405111" cy="259045"/>
    <xdr:sp macro="" textlink="">
      <xdr:nvSpPr>
        <xdr:cNvPr id="206" name="n_3mainValue【体育館・プール】&#10;有形固定資産減価償却率">
          <a:extLst>
            <a:ext uri="{FF2B5EF4-FFF2-40B4-BE49-F238E27FC236}">
              <a16:creationId xmlns:a16="http://schemas.microsoft.com/office/drawing/2014/main" id="{3441AE70-2AE7-415B-93E1-65866303E76A}"/>
            </a:ext>
          </a:extLst>
        </xdr:cNvPr>
        <xdr:cNvSpPr txBox="1"/>
      </xdr:nvSpPr>
      <xdr:spPr>
        <a:xfrm>
          <a:off x="1816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207" name="n_4mainValue【体育館・プール】&#10;有形固定資産減価償却率">
          <a:extLst>
            <a:ext uri="{FF2B5EF4-FFF2-40B4-BE49-F238E27FC236}">
              <a16:creationId xmlns:a16="http://schemas.microsoft.com/office/drawing/2014/main" id="{99127564-1D6F-433A-997D-717A50D25F4C}"/>
            </a:ext>
          </a:extLst>
        </xdr:cNvPr>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A3148B3-3702-409B-B250-37B214FCE7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053A08E-DC36-4E0B-B5AE-78392CC7E7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C8CB091-8E15-4215-A2AE-C187FC187D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4B44708-9BD9-4B18-9E6D-0997624453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9F6E532-39DD-43CA-8C07-3ED5D9525A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904E6CF-65D0-4E62-B4B8-60EF7AE121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C3D9C88-764D-4064-961E-1A3AA6692A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804D93A-9A62-44E8-AC0B-A2C7FE54FC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F16D927-9E9D-4E62-AD6A-2EB2A57853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1D22140-4A05-4F22-ABCE-ED265C94FE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DB84C04A-3F44-4BA6-86C8-5C463B1DBDD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7FE69E7B-ACA2-478A-98B4-5C1F0493A0A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20C5DCA4-6DAC-49F4-B8C5-83E8CF7EE01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491599B6-CEB0-4519-A485-B3CC2CE5627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89A57D23-18E4-475A-B266-292A5591244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BA1222F9-0D4A-46C8-8770-44BEF6BACB1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A3E6A6D6-A054-4728-B391-864C3F208F9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D7DB141B-4AA1-4C45-A321-4136B3DBF94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6B4DF12C-8AB2-4DC6-A28F-D27886E67B9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1528A657-AF31-4EAE-A82A-36C863DCF76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15A3A368-7BFB-4272-BB9E-DA62D6B31EB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E3F946A8-FB66-43B8-8E0E-0F6AD8830C4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6DA650A4-7ABE-478E-97C9-16EA63D87DD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E4D595D-469D-4E49-9AE0-94E45A4251F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DBDED652-2A21-47E9-8E22-3DCA6B2761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416EE120-0B16-4FA7-ACAC-45D8A6226CDB}"/>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6800EEDD-6EDA-4088-BC65-A596577B418E}"/>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90924FFD-B4E7-4C0B-9294-8EE31C25BA74}"/>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5E756806-D257-47AF-94B2-6BD4852C15C5}"/>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5E2599BE-E069-4FC2-9353-F732A6A51A5F}"/>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0B650F36-29FE-4778-A3C3-C730001AEAE7}"/>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B7715E1D-5E8A-455C-A786-86C53EAB0FF5}"/>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240" name="フローチャート: 判断 239">
          <a:extLst>
            <a:ext uri="{FF2B5EF4-FFF2-40B4-BE49-F238E27FC236}">
              <a16:creationId xmlns:a16="http://schemas.microsoft.com/office/drawing/2014/main" id="{2314C78B-79C4-412A-BF6A-A73174E3471C}"/>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241" name="フローチャート: 判断 240">
          <a:extLst>
            <a:ext uri="{FF2B5EF4-FFF2-40B4-BE49-F238E27FC236}">
              <a16:creationId xmlns:a16="http://schemas.microsoft.com/office/drawing/2014/main" id="{90E8AE79-185E-48FF-B070-D58264389A7B}"/>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42" name="フローチャート: 判断 241">
          <a:extLst>
            <a:ext uri="{FF2B5EF4-FFF2-40B4-BE49-F238E27FC236}">
              <a16:creationId xmlns:a16="http://schemas.microsoft.com/office/drawing/2014/main" id="{557DA9A1-9D7B-411B-9614-2A1F798CC5C7}"/>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243" name="フローチャート: 判断 242">
          <a:extLst>
            <a:ext uri="{FF2B5EF4-FFF2-40B4-BE49-F238E27FC236}">
              <a16:creationId xmlns:a16="http://schemas.microsoft.com/office/drawing/2014/main" id="{B687831C-7B84-4559-AFBF-8BDDD4F58930}"/>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A9EC480-B242-4A5A-A4B0-C152F31FAB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5CF96B3-720C-4F7C-A74C-16F282801CB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9542CD6-2155-4DE0-9D21-A8288FC9E9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B80A83D-383E-4C1D-AFFC-869713EB95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5E02DE3-1E2E-415F-90AA-9911D0C077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146776</xdr:rowOff>
    </xdr:from>
    <xdr:to>
      <xdr:col>55</xdr:col>
      <xdr:colOff>50800</xdr:colOff>
      <xdr:row>55</xdr:row>
      <xdr:rowOff>76926</xdr:rowOff>
    </xdr:to>
    <xdr:sp macro="" textlink="">
      <xdr:nvSpPr>
        <xdr:cNvPr id="249" name="楕円 248">
          <a:extLst>
            <a:ext uri="{FF2B5EF4-FFF2-40B4-BE49-F238E27FC236}">
              <a16:creationId xmlns:a16="http://schemas.microsoft.com/office/drawing/2014/main" id="{24166A3B-AB7F-40FD-AB86-273E5229C6D8}"/>
            </a:ext>
          </a:extLst>
        </xdr:cNvPr>
        <xdr:cNvSpPr/>
      </xdr:nvSpPr>
      <xdr:spPr>
        <a:xfrm>
          <a:off x="10426700" y="94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61703</xdr:rowOff>
    </xdr:from>
    <xdr:ext cx="469744" cy="259045"/>
    <xdr:sp macro="" textlink="">
      <xdr:nvSpPr>
        <xdr:cNvPr id="250" name="【体育館・プール】&#10;一人当たり面積該当値テキスト">
          <a:extLst>
            <a:ext uri="{FF2B5EF4-FFF2-40B4-BE49-F238E27FC236}">
              <a16:creationId xmlns:a16="http://schemas.microsoft.com/office/drawing/2014/main" id="{9F0A9401-5CBD-4ADB-B108-9AA749CF1498}"/>
            </a:ext>
          </a:extLst>
        </xdr:cNvPr>
        <xdr:cNvSpPr txBox="1"/>
      </xdr:nvSpPr>
      <xdr:spPr>
        <a:xfrm>
          <a:off x="10515600" y="932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27577</xdr:rowOff>
    </xdr:from>
    <xdr:to>
      <xdr:col>50</xdr:col>
      <xdr:colOff>165100</xdr:colOff>
      <xdr:row>55</xdr:row>
      <xdr:rowOff>129177</xdr:rowOff>
    </xdr:to>
    <xdr:sp macro="" textlink="">
      <xdr:nvSpPr>
        <xdr:cNvPr id="251" name="楕円 250">
          <a:extLst>
            <a:ext uri="{FF2B5EF4-FFF2-40B4-BE49-F238E27FC236}">
              <a16:creationId xmlns:a16="http://schemas.microsoft.com/office/drawing/2014/main" id="{A7BDE35E-1B83-4E28-B1F7-4E6F07A41B6C}"/>
            </a:ext>
          </a:extLst>
        </xdr:cNvPr>
        <xdr:cNvSpPr/>
      </xdr:nvSpPr>
      <xdr:spPr>
        <a:xfrm>
          <a:off x="9588500" y="9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26126</xdr:rowOff>
    </xdr:from>
    <xdr:to>
      <xdr:col>55</xdr:col>
      <xdr:colOff>0</xdr:colOff>
      <xdr:row>55</xdr:row>
      <xdr:rowOff>78377</xdr:rowOff>
    </xdr:to>
    <xdr:cxnSp macro="">
      <xdr:nvCxnSpPr>
        <xdr:cNvPr id="252" name="直線コネクタ 251">
          <a:extLst>
            <a:ext uri="{FF2B5EF4-FFF2-40B4-BE49-F238E27FC236}">
              <a16:creationId xmlns:a16="http://schemas.microsoft.com/office/drawing/2014/main" id="{41CBF04C-A455-477C-A4D5-788D21B9959C}"/>
            </a:ext>
          </a:extLst>
        </xdr:cNvPr>
        <xdr:cNvCxnSpPr/>
      </xdr:nvCxnSpPr>
      <xdr:spPr>
        <a:xfrm flipV="1">
          <a:off x="9639300" y="945587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47172</xdr:rowOff>
    </xdr:from>
    <xdr:to>
      <xdr:col>46</xdr:col>
      <xdr:colOff>38100</xdr:colOff>
      <xdr:row>55</xdr:row>
      <xdr:rowOff>148772</xdr:rowOff>
    </xdr:to>
    <xdr:sp macro="" textlink="">
      <xdr:nvSpPr>
        <xdr:cNvPr id="253" name="楕円 252">
          <a:extLst>
            <a:ext uri="{FF2B5EF4-FFF2-40B4-BE49-F238E27FC236}">
              <a16:creationId xmlns:a16="http://schemas.microsoft.com/office/drawing/2014/main" id="{B342B56E-F016-4137-A1B3-70C429A139DC}"/>
            </a:ext>
          </a:extLst>
        </xdr:cNvPr>
        <xdr:cNvSpPr/>
      </xdr:nvSpPr>
      <xdr:spPr>
        <a:xfrm>
          <a:off x="8699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78377</xdr:rowOff>
    </xdr:from>
    <xdr:to>
      <xdr:col>50</xdr:col>
      <xdr:colOff>114300</xdr:colOff>
      <xdr:row>55</xdr:row>
      <xdr:rowOff>97972</xdr:rowOff>
    </xdr:to>
    <xdr:cxnSp macro="">
      <xdr:nvCxnSpPr>
        <xdr:cNvPr id="254" name="直線コネクタ 253">
          <a:extLst>
            <a:ext uri="{FF2B5EF4-FFF2-40B4-BE49-F238E27FC236}">
              <a16:creationId xmlns:a16="http://schemas.microsoft.com/office/drawing/2014/main" id="{AEF951F6-E0CD-40F3-95BC-B18A32FD3874}"/>
            </a:ext>
          </a:extLst>
        </xdr:cNvPr>
        <xdr:cNvCxnSpPr/>
      </xdr:nvCxnSpPr>
      <xdr:spPr>
        <a:xfrm flipV="1">
          <a:off x="8750300" y="95081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166370</xdr:rowOff>
    </xdr:from>
    <xdr:to>
      <xdr:col>41</xdr:col>
      <xdr:colOff>101600</xdr:colOff>
      <xdr:row>56</xdr:row>
      <xdr:rowOff>96520</xdr:rowOff>
    </xdr:to>
    <xdr:sp macro="" textlink="">
      <xdr:nvSpPr>
        <xdr:cNvPr id="255" name="楕円 254">
          <a:extLst>
            <a:ext uri="{FF2B5EF4-FFF2-40B4-BE49-F238E27FC236}">
              <a16:creationId xmlns:a16="http://schemas.microsoft.com/office/drawing/2014/main" id="{24F4295C-F8B0-4459-95FC-25C4EA6B59DB}"/>
            </a:ext>
          </a:extLst>
        </xdr:cNvPr>
        <xdr:cNvSpPr/>
      </xdr:nvSpPr>
      <xdr:spPr>
        <a:xfrm>
          <a:off x="781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97972</xdr:rowOff>
    </xdr:from>
    <xdr:to>
      <xdr:col>45</xdr:col>
      <xdr:colOff>177800</xdr:colOff>
      <xdr:row>56</xdr:row>
      <xdr:rowOff>45720</xdr:rowOff>
    </xdr:to>
    <xdr:cxnSp macro="">
      <xdr:nvCxnSpPr>
        <xdr:cNvPr id="256" name="直線コネクタ 255">
          <a:extLst>
            <a:ext uri="{FF2B5EF4-FFF2-40B4-BE49-F238E27FC236}">
              <a16:creationId xmlns:a16="http://schemas.microsoft.com/office/drawing/2014/main" id="{58B79912-EC96-4159-A02F-D4533B2DB0C8}"/>
            </a:ext>
          </a:extLst>
        </xdr:cNvPr>
        <xdr:cNvCxnSpPr/>
      </xdr:nvCxnSpPr>
      <xdr:spPr>
        <a:xfrm flipV="1">
          <a:off x="7861300" y="9527722"/>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115751</xdr:rowOff>
    </xdr:from>
    <xdr:to>
      <xdr:col>36</xdr:col>
      <xdr:colOff>165100</xdr:colOff>
      <xdr:row>56</xdr:row>
      <xdr:rowOff>45901</xdr:rowOff>
    </xdr:to>
    <xdr:sp macro="" textlink="">
      <xdr:nvSpPr>
        <xdr:cNvPr id="257" name="楕円 256">
          <a:extLst>
            <a:ext uri="{FF2B5EF4-FFF2-40B4-BE49-F238E27FC236}">
              <a16:creationId xmlns:a16="http://schemas.microsoft.com/office/drawing/2014/main" id="{1684C4A3-260D-47B4-B04E-A72B7A9AD61B}"/>
            </a:ext>
          </a:extLst>
        </xdr:cNvPr>
        <xdr:cNvSpPr/>
      </xdr:nvSpPr>
      <xdr:spPr>
        <a:xfrm>
          <a:off x="6921500" y="9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166551</xdr:rowOff>
    </xdr:from>
    <xdr:to>
      <xdr:col>41</xdr:col>
      <xdr:colOff>50800</xdr:colOff>
      <xdr:row>56</xdr:row>
      <xdr:rowOff>45720</xdr:rowOff>
    </xdr:to>
    <xdr:cxnSp macro="">
      <xdr:nvCxnSpPr>
        <xdr:cNvPr id="258" name="直線コネクタ 257">
          <a:extLst>
            <a:ext uri="{FF2B5EF4-FFF2-40B4-BE49-F238E27FC236}">
              <a16:creationId xmlns:a16="http://schemas.microsoft.com/office/drawing/2014/main" id="{8B901F9C-2ACD-4610-A6A6-FCC984B9D89C}"/>
            </a:ext>
          </a:extLst>
        </xdr:cNvPr>
        <xdr:cNvCxnSpPr/>
      </xdr:nvCxnSpPr>
      <xdr:spPr>
        <a:xfrm>
          <a:off x="6972300" y="959630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58255</xdr:rowOff>
    </xdr:from>
    <xdr:ext cx="469744" cy="259045"/>
    <xdr:sp macro="" textlink="">
      <xdr:nvSpPr>
        <xdr:cNvPr id="259" name="n_1aveValue【体育館・プール】&#10;一人当たり面積">
          <a:extLst>
            <a:ext uri="{FF2B5EF4-FFF2-40B4-BE49-F238E27FC236}">
              <a16:creationId xmlns:a16="http://schemas.microsoft.com/office/drawing/2014/main" id="{86642056-D0C8-4244-9F46-06F34289CB9E}"/>
            </a:ext>
          </a:extLst>
        </xdr:cNvPr>
        <xdr:cNvSpPr txBox="1"/>
      </xdr:nvSpPr>
      <xdr:spPr>
        <a:xfrm>
          <a:off x="9391727" y="105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94178</xdr:rowOff>
    </xdr:from>
    <xdr:ext cx="469744" cy="259045"/>
    <xdr:sp macro="" textlink="">
      <xdr:nvSpPr>
        <xdr:cNvPr id="260" name="n_2aveValue【体育館・プール】&#10;一人当たり面積">
          <a:extLst>
            <a:ext uri="{FF2B5EF4-FFF2-40B4-BE49-F238E27FC236}">
              <a16:creationId xmlns:a16="http://schemas.microsoft.com/office/drawing/2014/main" id="{69603571-FF0F-491B-954B-031666E66A83}"/>
            </a:ext>
          </a:extLst>
        </xdr:cNvPr>
        <xdr:cNvSpPr txBox="1"/>
      </xdr:nvSpPr>
      <xdr:spPr>
        <a:xfrm>
          <a:off x="8515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41927</xdr:rowOff>
    </xdr:from>
    <xdr:ext cx="469744" cy="259045"/>
    <xdr:sp macro="" textlink="">
      <xdr:nvSpPr>
        <xdr:cNvPr id="261" name="n_3aveValue【体育館・プール】&#10;一人当たり面積">
          <a:extLst>
            <a:ext uri="{FF2B5EF4-FFF2-40B4-BE49-F238E27FC236}">
              <a16:creationId xmlns:a16="http://schemas.microsoft.com/office/drawing/2014/main" id="{F1BCD654-FECD-4FD5-9012-331DCD0842F6}"/>
            </a:ext>
          </a:extLst>
        </xdr:cNvPr>
        <xdr:cNvSpPr txBox="1"/>
      </xdr:nvSpPr>
      <xdr:spPr>
        <a:xfrm>
          <a:off x="7626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95811</xdr:rowOff>
    </xdr:from>
    <xdr:ext cx="469744" cy="259045"/>
    <xdr:sp macro="" textlink="">
      <xdr:nvSpPr>
        <xdr:cNvPr id="262" name="n_4aveValue【体育館・プール】&#10;一人当たり面積">
          <a:extLst>
            <a:ext uri="{FF2B5EF4-FFF2-40B4-BE49-F238E27FC236}">
              <a16:creationId xmlns:a16="http://schemas.microsoft.com/office/drawing/2014/main" id="{38E23C2C-E526-4E0C-93EF-841F00979112}"/>
            </a:ext>
          </a:extLst>
        </xdr:cNvPr>
        <xdr:cNvSpPr txBox="1"/>
      </xdr:nvSpPr>
      <xdr:spPr>
        <a:xfrm>
          <a:off x="6737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145704</xdr:rowOff>
    </xdr:from>
    <xdr:ext cx="469744" cy="259045"/>
    <xdr:sp macro="" textlink="">
      <xdr:nvSpPr>
        <xdr:cNvPr id="263" name="n_1mainValue【体育館・プール】&#10;一人当たり面積">
          <a:extLst>
            <a:ext uri="{FF2B5EF4-FFF2-40B4-BE49-F238E27FC236}">
              <a16:creationId xmlns:a16="http://schemas.microsoft.com/office/drawing/2014/main" id="{8E37435C-65DA-4140-AAF0-0D098845561A}"/>
            </a:ext>
          </a:extLst>
        </xdr:cNvPr>
        <xdr:cNvSpPr txBox="1"/>
      </xdr:nvSpPr>
      <xdr:spPr>
        <a:xfrm>
          <a:off x="9391727" y="923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165299</xdr:rowOff>
    </xdr:from>
    <xdr:ext cx="469744" cy="259045"/>
    <xdr:sp macro="" textlink="">
      <xdr:nvSpPr>
        <xdr:cNvPr id="264" name="n_2mainValue【体育館・プール】&#10;一人当たり面積">
          <a:extLst>
            <a:ext uri="{FF2B5EF4-FFF2-40B4-BE49-F238E27FC236}">
              <a16:creationId xmlns:a16="http://schemas.microsoft.com/office/drawing/2014/main" id="{8A7BB156-588E-43A5-9A2E-FD0D1019E13D}"/>
            </a:ext>
          </a:extLst>
        </xdr:cNvPr>
        <xdr:cNvSpPr txBox="1"/>
      </xdr:nvSpPr>
      <xdr:spPr>
        <a:xfrm>
          <a:off x="8515427" y="92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113047</xdr:rowOff>
    </xdr:from>
    <xdr:ext cx="469744" cy="259045"/>
    <xdr:sp macro="" textlink="">
      <xdr:nvSpPr>
        <xdr:cNvPr id="265" name="n_3mainValue【体育館・プール】&#10;一人当たり面積">
          <a:extLst>
            <a:ext uri="{FF2B5EF4-FFF2-40B4-BE49-F238E27FC236}">
              <a16:creationId xmlns:a16="http://schemas.microsoft.com/office/drawing/2014/main" id="{54730C64-4EB0-4620-8769-751BF4F21A02}"/>
            </a:ext>
          </a:extLst>
        </xdr:cNvPr>
        <xdr:cNvSpPr txBox="1"/>
      </xdr:nvSpPr>
      <xdr:spPr>
        <a:xfrm>
          <a:off x="7626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62428</xdr:rowOff>
    </xdr:from>
    <xdr:ext cx="469744" cy="259045"/>
    <xdr:sp macro="" textlink="">
      <xdr:nvSpPr>
        <xdr:cNvPr id="266" name="n_4mainValue【体育館・プール】&#10;一人当たり面積">
          <a:extLst>
            <a:ext uri="{FF2B5EF4-FFF2-40B4-BE49-F238E27FC236}">
              <a16:creationId xmlns:a16="http://schemas.microsoft.com/office/drawing/2014/main" id="{1DD39C3A-4272-45AA-9CB3-C7B8D9CFA54F}"/>
            </a:ext>
          </a:extLst>
        </xdr:cNvPr>
        <xdr:cNvSpPr txBox="1"/>
      </xdr:nvSpPr>
      <xdr:spPr>
        <a:xfrm>
          <a:off x="6737427" y="93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4D8996E5-AF32-4AC7-B592-7612238121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75EF87CC-D86D-46C8-B4D6-B51FE4F03E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2A7B5263-E7FD-45A2-97D6-99CFE92566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1E2B20D2-6BA6-4270-9B6C-4CEA09C680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9F00DAE0-3FEB-43C6-A623-48AF6E5A7E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DE8D2F7C-3834-4AA4-8954-383AFDEDC0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8E432EBB-ECC6-4870-954B-E107BA17863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9888B706-B602-4261-A068-C27EDFEAB8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AFB20E0-F544-4F11-809B-CD4C273AAD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65AC91B4-1307-4CBC-A496-BEE0A5C4B9E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70148EFE-3D65-480B-B1FC-34D57D8F973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A9E693FB-D95C-4BC8-B984-C76DC3F3697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166E5D1C-3AE8-4685-A5FB-F3C2FB22FEA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5629A2F6-F337-4BDA-A25B-9A5C42F729B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A8E93C9-2D44-4007-BC10-D2AC23B9AC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CCBF256B-6F58-41D3-ABF8-5B207FEDAD3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ED90608A-5148-453A-823C-33837957112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E7713D3D-7269-404C-961B-55D351A7849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BBF2E0B8-80C1-424A-84DB-F6DA55C74C6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2FBDCC4E-879A-4472-A8A5-E07A09B589B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8D06B26D-CF79-4E34-8563-5F0CED114BA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E8FF00E9-51B1-422B-AFA2-EE829EA69B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F23FDB6B-E26A-45FA-A1D7-B58ADC2B24B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96AFAFE5-0DB4-4326-9F90-6B5391BA89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47523211-E7A1-4372-BBBA-5BC7F2F9B37F}"/>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6658C464-7D43-4762-9321-0E72DD06A1E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CB52474D-FCA0-4D19-B2B4-C8A9F9AB23A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EEBA6A-2EBF-4C29-836A-43C0A7E6AF7F}"/>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E5DEDB2C-BEC6-4E79-A7C0-CE65F9841CAA}"/>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4F8DD3C4-4F54-4BBC-9ACF-87F0CB362E22}"/>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93A8B619-49CB-4211-AB4C-813EB80A4374}"/>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8" name="フローチャート: 判断 297">
          <a:extLst>
            <a:ext uri="{FF2B5EF4-FFF2-40B4-BE49-F238E27FC236}">
              <a16:creationId xmlns:a16="http://schemas.microsoft.com/office/drawing/2014/main" id="{99F82AD9-6482-4D2A-8042-1E0BFD637F48}"/>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9" name="フローチャート: 判断 298">
          <a:extLst>
            <a:ext uri="{FF2B5EF4-FFF2-40B4-BE49-F238E27FC236}">
              <a16:creationId xmlns:a16="http://schemas.microsoft.com/office/drawing/2014/main" id="{39E4F6B2-F412-44F4-9325-A03DF640126E}"/>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23006026-F14A-4A76-A64C-891C08913F4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301" name="フローチャート: 判断 300">
          <a:extLst>
            <a:ext uri="{FF2B5EF4-FFF2-40B4-BE49-F238E27FC236}">
              <a16:creationId xmlns:a16="http://schemas.microsoft.com/office/drawing/2014/main" id="{F7F949EF-5806-4C11-A3C9-C381086A7D0A}"/>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F32A1B0-420A-4D74-8F63-F82505AF5A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69316AA-817B-486F-8DB5-A904B223A7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01E31E5-B3D1-4A12-8228-D5D9A1579C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699C5A3-15EF-4142-8925-2CA2AA6D15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7234C3A-4D7D-40AE-BE32-69E60FF8F9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307" name="楕円 306">
          <a:extLst>
            <a:ext uri="{FF2B5EF4-FFF2-40B4-BE49-F238E27FC236}">
              <a16:creationId xmlns:a16="http://schemas.microsoft.com/office/drawing/2014/main" id="{8287ED73-11AB-4B91-A28C-F3E4825C7816}"/>
            </a:ext>
          </a:extLst>
        </xdr:cNvPr>
        <xdr:cNvSpPr/>
      </xdr:nvSpPr>
      <xdr:spPr>
        <a:xfrm>
          <a:off x="4584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19702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E215591A-CCC5-4357-B9C8-D1D16654BCF0}"/>
            </a:ext>
          </a:extLst>
        </xdr:cNvPr>
        <xdr:cNvSpPr txBox="1"/>
      </xdr:nvSpPr>
      <xdr:spPr>
        <a:xfrm>
          <a:off x="4673600"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09" name="楕円 308">
          <a:extLst>
            <a:ext uri="{FF2B5EF4-FFF2-40B4-BE49-F238E27FC236}">
              <a16:creationId xmlns:a16="http://schemas.microsoft.com/office/drawing/2014/main" id="{E3EF9798-DD0C-4A33-9271-31A536CA9CA0}"/>
            </a:ext>
          </a:extLst>
        </xdr:cNvPr>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82</xdr:row>
      <xdr:rowOff>47625</xdr:rowOff>
    </xdr:to>
    <xdr:cxnSp macro="">
      <xdr:nvCxnSpPr>
        <xdr:cNvPr id="310" name="直線コネクタ 309">
          <a:extLst>
            <a:ext uri="{FF2B5EF4-FFF2-40B4-BE49-F238E27FC236}">
              <a16:creationId xmlns:a16="http://schemas.microsoft.com/office/drawing/2014/main" id="{64B56DD7-53FE-46D7-86AE-11A56A8F542A}"/>
            </a:ext>
          </a:extLst>
        </xdr:cNvPr>
        <xdr:cNvCxnSpPr/>
      </xdr:nvCxnSpPr>
      <xdr:spPr>
        <a:xfrm>
          <a:off x="3797300" y="1401508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69214</xdr:rowOff>
    </xdr:from>
    <xdr:to>
      <xdr:col>15</xdr:col>
      <xdr:colOff>101600</xdr:colOff>
      <xdr:row>81</xdr:row>
      <xdr:rowOff>170814</xdr:rowOff>
    </xdr:to>
    <xdr:sp macro="" textlink="">
      <xdr:nvSpPr>
        <xdr:cNvPr id="311" name="楕円 310">
          <a:extLst>
            <a:ext uri="{FF2B5EF4-FFF2-40B4-BE49-F238E27FC236}">
              <a16:creationId xmlns:a16="http://schemas.microsoft.com/office/drawing/2014/main" id="{DFE9C9F0-68B0-4D09-8F23-9C1504D73E5A}"/>
            </a:ext>
          </a:extLst>
        </xdr:cNvPr>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120014</xdr:rowOff>
    </xdr:from>
    <xdr:to>
      <xdr:col>19</xdr:col>
      <xdr:colOff>177800</xdr:colOff>
      <xdr:row>81</xdr:row>
      <xdr:rowOff>127636</xdr:rowOff>
    </xdr:to>
    <xdr:cxnSp macro="">
      <xdr:nvCxnSpPr>
        <xdr:cNvPr id="312" name="直線コネクタ 311">
          <a:extLst>
            <a:ext uri="{FF2B5EF4-FFF2-40B4-BE49-F238E27FC236}">
              <a16:creationId xmlns:a16="http://schemas.microsoft.com/office/drawing/2014/main" id="{54170A59-E0BA-4BEC-8DEF-16514E8EFC51}"/>
            </a:ext>
          </a:extLst>
        </xdr:cNvPr>
        <xdr:cNvCxnSpPr/>
      </xdr:nvCxnSpPr>
      <xdr:spPr>
        <a:xfrm>
          <a:off x="2908300" y="140074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13" name="楕円 312">
          <a:extLst>
            <a:ext uri="{FF2B5EF4-FFF2-40B4-BE49-F238E27FC236}">
              <a16:creationId xmlns:a16="http://schemas.microsoft.com/office/drawing/2014/main" id="{72126E6D-B5FA-4BC0-A4EE-44AFBF2F476A}"/>
            </a:ext>
          </a:extLst>
        </xdr:cNvPr>
        <xdr:cNvSpPr/>
      </xdr:nvSpPr>
      <xdr:spPr>
        <a:xfrm>
          <a:off x="1968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120014</xdr:rowOff>
    </xdr:from>
    <xdr:to>
      <xdr:col>15</xdr:col>
      <xdr:colOff>50800</xdr:colOff>
      <xdr:row>81</xdr:row>
      <xdr:rowOff>120014</xdr:rowOff>
    </xdr:to>
    <xdr:cxnSp macro="">
      <xdr:nvCxnSpPr>
        <xdr:cNvPr id="314" name="直線コネクタ 313">
          <a:extLst>
            <a:ext uri="{FF2B5EF4-FFF2-40B4-BE49-F238E27FC236}">
              <a16:creationId xmlns:a16="http://schemas.microsoft.com/office/drawing/2014/main" id="{EE744523-BFB0-48F6-9142-4AFF78D39D79}"/>
            </a:ext>
          </a:extLst>
        </xdr:cNvPr>
        <xdr:cNvCxnSpPr/>
      </xdr:nvCxnSpPr>
      <xdr:spPr>
        <a:xfrm>
          <a:off x="2019300" y="14007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130175</xdr:rowOff>
    </xdr:from>
    <xdr:to>
      <xdr:col>6</xdr:col>
      <xdr:colOff>38100</xdr:colOff>
      <xdr:row>80</xdr:row>
      <xdr:rowOff>60325</xdr:rowOff>
    </xdr:to>
    <xdr:sp macro="" textlink="">
      <xdr:nvSpPr>
        <xdr:cNvPr id="315" name="楕円 314">
          <a:extLst>
            <a:ext uri="{FF2B5EF4-FFF2-40B4-BE49-F238E27FC236}">
              <a16:creationId xmlns:a16="http://schemas.microsoft.com/office/drawing/2014/main" id="{D6DBC18F-EC41-4D71-9380-A11DAA3D5C1A}"/>
            </a:ext>
          </a:extLst>
        </xdr:cNvPr>
        <xdr:cNvSpPr/>
      </xdr:nvSpPr>
      <xdr:spPr>
        <a:xfrm>
          <a:off x="1079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xdr:rowOff>
    </xdr:from>
    <xdr:to>
      <xdr:col>10</xdr:col>
      <xdr:colOff>114300</xdr:colOff>
      <xdr:row>81</xdr:row>
      <xdr:rowOff>120014</xdr:rowOff>
    </xdr:to>
    <xdr:cxnSp macro="">
      <xdr:nvCxnSpPr>
        <xdr:cNvPr id="316" name="直線コネクタ 315">
          <a:extLst>
            <a:ext uri="{FF2B5EF4-FFF2-40B4-BE49-F238E27FC236}">
              <a16:creationId xmlns:a16="http://schemas.microsoft.com/office/drawing/2014/main" id="{CDFFB168-A209-47FD-AB62-789F6D91C7DE}"/>
            </a:ext>
          </a:extLst>
        </xdr:cNvPr>
        <xdr:cNvCxnSpPr/>
      </xdr:nvCxnSpPr>
      <xdr:spPr>
        <a:xfrm>
          <a:off x="1130300" y="13725525"/>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7" name="n_1aveValue【福祉施設】&#10;有形固定資産減価償却率">
          <a:extLst>
            <a:ext uri="{FF2B5EF4-FFF2-40B4-BE49-F238E27FC236}">
              <a16:creationId xmlns:a16="http://schemas.microsoft.com/office/drawing/2014/main" id="{9CE2244E-B144-4248-8D5F-4FBD36B0944D}"/>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8" name="n_2aveValue【福祉施設】&#10;有形固定資産減価償却率">
          <a:extLst>
            <a:ext uri="{FF2B5EF4-FFF2-40B4-BE49-F238E27FC236}">
              <a16:creationId xmlns:a16="http://schemas.microsoft.com/office/drawing/2014/main" id="{AE7FF7F8-8D01-4AB0-9E39-F0086074886F}"/>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1711071B-B477-41C2-95A9-4D64253B5213}"/>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20" name="n_4aveValue【福祉施設】&#10;有形固定資産減価償却率">
          <a:extLst>
            <a:ext uri="{FF2B5EF4-FFF2-40B4-BE49-F238E27FC236}">
              <a16:creationId xmlns:a16="http://schemas.microsoft.com/office/drawing/2014/main" id="{703A11A2-CCC1-41C0-8BEF-C20B2D9136CE}"/>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21" name="n_1mainValue【福祉施設】&#10;有形固定資産減価償却率">
          <a:extLst>
            <a:ext uri="{FF2B5EF4-FFF2-40B4-BE49-F238E27FC236}">
              <a16:creationId xmlns:a16="http://schemas.microsoft.com/office/drawing/2014/main" id="{422EB653-4326-4151-B9C1-969B3408C6EB}"/>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161941</xdr:rowOff>
    </xdr:from>
    <xdr:ext cx="405111" cy="259045"/>
    <xdr:sp macro="" textlink="">
      <xdr:nvSpPr>
        <xdr:cNvPr id="322" name="n_2mainValue【福祉施設】&#10;有形固定資産減価償却率">
          <a:extLst>
            <a:ext uri="{FF2B5EF4-FFF2-40B4-BE49-F238E27FC236}">
              <a16:creationId xmlns:a16="http://schemas.microsoft.com/office/drawing/2014/main" id="{43175736-711A-4ED5-8CC2-E7757CA27665}"/>
            </a:ext>
          </a:extLst>
        </xdr:cNvPr>
        <xdr:cNvSpPr txBox="1"/>
      </xdr:nvSpPr>
      <xdr:spPr>
        <a:xfrm>
          <a:off x="2705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23" name="n_3mainValue【福祉施設】&#10;有形固定資産減価償却率">
          <a:extLst>
            <a:ext uri="{FF2B5EF4-FFF2-40B4-BE49-F238E27FC236}">
              <a16:creationId xmlns:a16="http://schemas.microsoft.com/office/drawing/2014/main" id="{99664A50-2B15-4E2A-8C02-35EEA187CBAC}"/>
            </a:ext>
          </a:extLst>
        </xdr:cNvPr>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24" name="n_4mainValue【福祉施設】&#10;有形固定資産減価償却率">
          <a:extLst>
            <a:ext uri="{FF2B5EF4-FFF2-40B4-BE49-F238E27FC236}">
              <a16:creationId xmlns:a16="http://schemas.microsoft.com/office/drawing/2014/main" id="{DFCC9C9C-F802-4AEA-A391-522796020522}"/>
            </a:ext>
          </a:extLst>
        </xdr:cNvPr>
        <xdr:cNvSpPr txBox="1"/>
      </xdr:nvSpPr>
      <xdr:spPr>
        <a:xfrm>
          <a:off x="927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7A041D6C-7902-4BDC-B6A6-CBDF271544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CADD4645-DEAA-480F-80C9-01ECBF470A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30AAD5FB-03F2-41A5-B100-965F1523FE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62981CC9-018A-464C-9666-58699BB133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CFDC5318-EE34-4DE1-A4DE-720D03B4CC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9C70A289-FC13-4D53-A9C3-28FFA16676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53A5D618-01EC-4387-8C3B-AA0223143AA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1DCD7F54-7923-4F67-816B-B7F5F45C08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C9B3D96-0737-4EF8-95F5-EB4DF79123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43DEA38-B963-4406-BA45-A28D0BC32A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717671DE-32F4-4DC2-9123-D01F5FBA4F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394B4935-9763-45F8-9A1D-BF302BC36EC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6C85B2D8-109A-48F5-A876-7FAA2B1902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130867D6-4A8E-494B-824B-9318BA131D9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C6C92189-F989-47D4-9647-34A6D3717C5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4D99D095-486F-45C5-92B7-D93815D8C35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F575391D-04C6-4F2C-884B-4310BC6D86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BE7A55D5-2B1B-4716-91DC-1E0C80F00BD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88C7FA86-4633-49AF-8774-BF1E5A0551C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78B0ED0C-C788-4563-9BF0-2A6C577AD00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C0528B3B-FB5E-434A-AA5F-2EC441A261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85D0E34F-AE13-4FE3-90A0-EACFFC2BAA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78D5C77-F072-4FFC-913E-7C452F0CE3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FA1DA411-3DDF-433A-BF0E-3B09BEFB44AD}"/>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A81CFFC2-0108-4C4B-88FA-2DAE2E362C35}"/>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DC61BE16-5A4D-42B2-AA51-272990B934F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138E47A9-6D81-4B38-A1A9-4C9CBE792818}"/>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729AB591-D1AA-4AF9-9DB4-1523F545B066}"/>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53" name="【福祉施設】&#10;一人当たり面積平均値テキスト">
          <a:extLst>
            <a:ext uri="{FF2B5EF4-FFF2-40B4-BE49-F238E27FC236}">
              <a16:creationId xmlns:a16="http://schemas.microsoft.com/office/drawing/2014/main" id="{E029264E-CE27-47CD-AEDB-21C8EBAEE0A1}"/>
            </a:ext>
          </a:extLst>
        </xdr:cNvPr>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1410D981-1A96-43E1-BDEF-57C93B4D5645}"/>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55" name="フローチャート: 判断 354">
          <a:extLst>
            <a:ext uri="{FF2B5EF4-FFF2-40B4-BE49-F238E27FC236}">
              <a16:creationId xmlns:a16="http://schemas.microsoft.com/office/drawing/2014/main" id="{3464EC73-534D-4603-92FC-B235D753BB68}"/>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56" name="フローチャート: 判断 355">
          <a:extLst>
            <a:ext uri="{FF2B5EF4-FFF2-40B4-BE49-F238E27FC236}">
              <a16:creationId xmlns:a16="http://schemas.microsoft.com/office/drawing/2014/main" id="{ACD530C0-7724-4EEA-B49A-B130C5644464}"/>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57" name="フローチャート: 判断 356">
          <a:extLst>
            <a:ext uri="{FF2B5EF4-FFF2-40B4-BE49-F238E27FC236}">
              <a16:creationId xmlns:a16="http://schemas.microsoft.com/office/drawing/2014/main" id="{B58B1339-0613-4760-BC5D-D9334BFA0C34}"/>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58" name="フローチャート: 判断 357">
          <a:extLst>
            <a:ext uri="{FF2B5EF4-FFF2-40B4-BE49-F238E27FC236}">
              <a16:creationId xmlns:a16="http://schemas.microsoft.com/office/drawing/2014/main" id="{D5AE6903-B56A-4459-9FFF-096F928F562D}"/>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7215881-B4BF-4489-9459-E0045602C2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3BF9A2D-CE66-4CA9-9AAE-3C610BDCE9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B2A7804-1DE8-4B22-8EF7-40B7112478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E2BDD30-CDDC-4F6F-BFD9-0D2812E1D8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F7F5F8B-EA2A-4F82-B707-1C2AA8CB43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44450</xdr:rowOff>
    </xdr:from>
    <xdr:to>
      <xdr:col>55</xdr:col>
      <xdr:colOff>50800</xdr:colOff>
      <xdr:row>77</xdr:row>
      <xdr:rowOff>146050</xdr:rowOff>
    </xdr:to>
    <xdr:sp macro="" textlink="">
      <xdr:nvSpPr>
        <xdr:cNvPr id="364" name="楕円 363">
          <a:extLst>
            <a:ext uri="{FF2B5EF4-FFF2-40B4-BE49-F238E27FC236}">
              <a16:creationId xmlns:a16="http://schemas.microsoft.com/office/drawing/2014/main" id="{C5FBF1F3-FD82-4D77-A5AD-139984C88781}"/>
            </a:ext>
          </a:extLst>
        </xdr:cNvPr>
        <xdr:cNvSpPr/>
      </xdr:nvSpPr>
      <xdr:spPr>
        <a:xfrm>
          <a:off x="10426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168927</xdr:rowOff>
    </xdr:from>
    <xdr:ext cx="469744" cy="259045"/>
    <xdr:sp macro="" textlink="">
      <xdr:nvSpPr>
        <xdr:cNvPr id="365" name="【福祉施設】&#10;一人当たり面積該当値テキスト">
          <a:extLst>
            <a:ext uri="{FF2B5EF4-FFF2-40B4-BE49-F238E27FC236}">
              <a16:creationId xmlns:a16="http://schemas.microsoft.com/office/drawing/2014/main" id="{A0C6EB15-09E6-4B65-886F-62B286B64FAC}"/>
            </a:ext>
          </a:extLst>
        </xdr:cNvPr>
        <xdr:cNvSpPr txBox="1"/>
      </xdr:nvSpPr>
      <xdr:spPr>
        <a:xfrm>
          <a:off x="10515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153670</xdr:rowOff>
    </xdr:from>
    <xdr:to>
      <xdr:col>50</xdr:col>
      <xdr:colOff>165100</xdr:colOff>
      <xdr:row>78</xdr:row>
      <xdr:rowOff>83820</xdr:rowOff>
    </xdr:to>
    <xdr:sp macro="" textlink="">
      <xdr:nvSpPr>
        <xdr:cNvPr id="366" name="楕円 365">
          <a:extLst>
            <a:ext uri="{FF2B5EF4-FFF2-40B4-BE49-F238E27FC236}">
              <a16:creationId xmlns:a16="http://schemas.microsoft.com/office/drawing/2014/main" id="{BD5D0021-1E99-4FAC-8BF6-13CF726786DE}"/>
            </a:ext>
          </a:extLst>
        </xdr:cNvPr>
        <xdr:cNvSpPr/>
      </xdr:nvSpPr>
      <xdr:spPr>
        <a:xfrm>
          <a:off x="9588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95250</xdr:rowOff>
    </xdr:from>
    <xdr:to>
      <xdr:col>55</xdr:col>
      <xdr:colOff>0</xdr:colOff>
      <xdr:row>78</xdr:row>
      <xdr:rowOff>33020</xdr:rowOff>
    </xdr:to>
    <xdr:cxnSp macro="">
      <xdr:nvCxnSpPr>
        <xdr:cNvPr id="367" name="直線コネクタ 366">
          <a:extLst>
            <a:ext uri="{FF2B5EF4-FFF2-40B4-BE49-F238E27FC236}">
              <a16:creationId xmlns:a16="http://schemas.microsoft.com/office/drawing/2014/main" id="{AF08A19F-1C3B-4DFE-AABF-20AE442DD6E9}"/>
            </a:ext>
          </a:extLst>
        </xdr:cNvPr>
        <xdr:cNvCxnSpPr/>
      </xdr:nvCxnSpPr>
      <xdr:spPr>
        <a:xfrm flipV="1">
          <a:off x="9639300" y="13296900"/>
          <a:ext cx="8382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101600</xdr:rowOff>
    </xdr:from>
    <xdr:to>
      <xdr:col>46</xdr:col>
      <xdr:colOff>38100</xdr:colOff>
      <xdr:row>78</xdr:row>
      <xdr:rowOff>31750</xdr:rowOff>
    </xdr:to>
    <xdr:sp macro="" textlink="">
      <xdr:nvSpPr>
        <xdr:cNvPr id="368" name="楕円 367">
          <a:extLst>
            <a:ext uri="{FF2B5EF4-FFF2-40B4-BE49-F238E27FC236}">
              <a16:creationId xmlns:a16="http://schemas.microsoft.com/office/drawing/2014/main" id="{B5BC6152-8DDE-497D-B786-DA8BBA19628B}"/>
            </a:ext>
          </a:extLst>
        </xdr:cNvPr>
        <xdr:cNvSpPr/>
      </xdr:nvSpPr>
      <xdr:spPr>
        <a:xfrm>
          <a:off x="8699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152400</xdr:rowOff>
    </xdr:from>
    <xdr:to>
      <xdr:col>50</xdr:col>
      <xdr:colOff>114300</xdr:colOff>
      <xdr:row>78</xdr:row>
      <xdr:rowOff>33020</xdr:rowOff>
    </xdr:to>
    <xdr:cxnSp macro="">
      <xdr:nvCxnSpPr>
        <xdr:cNvPr id="369" name="直線コネクタ 368">
          <a:extLst>
            <a:ext uri="{FF2B5EF4-FFF2-40B4-BE49-F238E27FC236}">
              <a16:creationId xmlns:a16="http://schemas.microsoft.com/office/drawing/2014/main" id="{02260DE0-C871-40B2-9080-0E232D52388D}"/>
            </a:ext>
          </a:extLst>
        </xdr:cNvPr>
        <xdr:cNvCxnSpPr/>
      </xdr:nvCxnSpPr>
      <xdr:spPr>
        <a:xfrm>
          <a:off x="8750300" y="1335405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125730</xdr:rowOff>
    </xdr:from>
    <xdr:to>
      <xdr:col>41</xdr:col>
      <xdr:colOff>101600</xdr:colOff>
      <xdr:row>78</xdr:row>
      <xdr:rowOff>55880</xdr:rowOff>
    </xdr:to>
    <xdr:sp macro="" textlink="">
      <xdr:nvSpPr>
        <xdr:cNvPr id="370" name="楕円 369">
          <a:extLst>
            <a:ext uri="{FF2B5EF4-FFF2-40B4-BE49-F238E27FC236}">
              <a16:creationId xmlns:a16="http://schemas.microsoft.com/office/drawing/2014/main" id="{19F3C98F-631E-453A-B32E-A70784370B90}"/>
            </a:ext>
          </a:extLst>
        </xdr:cNvPr>
        <xdr:cNvSpPr/>
      </xdr:nvSpPr>
      <xdr:spPr>
        <a:xfrm>
          <a:off x="7810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152400</xdr:rowOff>
    </xdr:from>
    <xdr:to>
      <xdr:col>45</xdr:col>
      <xdr:colOff>177800</xdr:colOff>
      <xdr:row>78</xdr:row>
      <xdr:rowOff>5080</xdr:rowOff>
    </xdr:to>
    <xdr:cxnSp macro="">
      <xdr:nvCxnSpPr>
        <xdr:cNvPr id="371" name="直線コネクタ 370">
          <a:extLst>
            <a:ext uri="{FF2B5EF4-FFF2-40B4-BE49-F238E27FC236}">
              <a16:creationId xmlns:a16="http://schemas.microsoft.com/office/drawing/2014/main" id="{46F284F7-1126-4CA2-9CC4-65657C36F15B}"/>
            </a:ext>
          </a:extLst>
        </xdr:cNvPr>
        <xdr:cNvCxnSpPr/>
      </xdr:nvCxnSpPr>
      <xdr:spPr>
        <a:xfrm flipV="1">
          <a:off x="7861300" y="13354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170180</xdr:rowOff>
    </xdr:from>
    <xdr:to>
      <xdr:col>36</xdr:col>
      <xdr:colOff>165100</xdr:colOff>
      <xdr:row>79</xdr:row>
      <xdr:rowOff>100330</xdr:rowOff>
    </xdr:to>
    <xdr:sp macro="" textlink="">
      <xdr:nvSpPr>
        <xdr:cNvPr id="372" name="楕円 371">
          <a:extLst>
            <a:ext uri="{FF2B5EF4-FFF2-40B4-BE49-F238E27FC236}">
              <a16:creationId xmlns:a16="http://schemas.microsoft.com/office/drawing/2014/main" id="{218815A3-1E80-4CA7-89BD-00F4C46AF76A}"/>
            </a:ext>
          </a:extLst>
        </xdr:cNvPr>
        <xdr:cNvSpPr/>
      </xdr:nvSpPr>
      <xdr:spPr>
        <a:xfrm>
          <a:off x="6921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5080</xdr:rowOff>
    </xdr:from>
    <xdr:to>
      <xdr:col>41</xdr:col>
      <xdr:colOff>50800</xdr:colOff>
      <xdr:row>79</xdr:row>
      <xdr:rowOff>49530</xdr:rowOff>
    </xdr:to>
    <xdr:cxnSp macro="">
      <xdr:nvCxnSpPr>
        <xdr:cNvPr id="373" name="直線コネクタ 372">
          <a:extLst>
            <a:ext uri="{FF2B5EF4-FFF2-40B4-BE49-F238E27FC236}">
              <a16:creationId xmlns:a16="http://schemas.microsoft.com/office/drawing/2014/main" id="{046BF7D2-3845-45B2-8F6E-5D903B3F886C}"/>
            </a:ext>
          </a:extLst>
        </xdr:cNvPr>
        <xdr:cNvCxnSpPr/>
      </xdr:nvCxnSpPr>
      <xdr:spPr>
        <a:xfrm flipV="1">
          <a:off x="6972300" y="1337818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110507</xdr:rowOff>
    </xdr:from>
    <xdr:ext cx="469744" cy="259045"/>
    <xdr:sp macro="" textlink="">
      <xdr:nvSpPr>
        <xdr:cNvPr id="374" name="n_1aveValue【福祉施設】&#10;一人当たり面積">
          <a:extLst>
            <a:ext uri="{FF2B5EF4-FFF2-40B4-BE49-F238E27FC236}">
              <a16:creationId xmlns:a16="http://schemas.microsoft.com/office/drawing/2014/main" id="{FC129C4F-2B39-4067-B65E-7F6080E15D87}"/>
            </a:ext>
          </a:extLst>
        </xdr:cNvPr>
        <xdr:cNvSpPr txBox="1"/>
      </xdr:nvSpPr>
      <xdr:spPr>
        <a:xfrm>
          <a:off x="9391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375" name="n_2aveValue【福祉施設】&#10;一人当たり面積">
          <a:extLst>
            <a:ext uri="{FF2B5EF4-FFF2-40B4-BE49-F238E27FC236}">
              <a16:creationId xmlns:a16="http://schemas.microsoft.com/office/drawing/2014/main" id="{A5DAD23F-6354-4D76-ABB5-E055C88C7B6D}"/>
            </a:ext>
          </a:extLst>
        </xdr:cNvPr>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134638</xdr:rowOff>
    </xdr:from>
    <xdr:ext cx="469744" cy="259045"/>
    <xdr:sp macro="" textlink="">
      <xdr:nvSpPr>
        <xdr:cNvPr id="376" name="n_3aveValue【福祉施設】&#10;一人当たり面積">
          <a:extLst>
            <a:ext uri="{FF2B5EF4-FFF2-40B4-BE49-F238E27FC236}">
              <a16:creationId xmlns:a16="http://schemas.microsoft.com/office/drawing/2014/main" id="{FE88663A-99E9-4CBE-A5C3-65FCB20F23AA}"/>
            </a:ext>
          </a:extLst>
        </xdr:cNvPr>
        <xdr:cNvSpPr txBox="1"/>
      </xdr:nvSpPr>
      <xdr:spPr>
        <a:xfrm>
          <a:off x="7626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105427</xdr:rowOff>
    </xdr:from>
    <xdr:ext cx="469744" cy="259045"/>
    <xdr:sp macro="" textlink="">
      <xdr:nvSpPr>
        <xdr:cNvPr id="377" name="n_4aveValue【福祉施設】&#10;一人当たり面積">
          <a:extLst>
            <a:ext uri="{FF2B5EF4-FFF2-40B4-BE49-F238E27FC236}">
              <a16:creationId xmlns:a16="http://schemas.microsoft.com/office/drawing/2014/main" id="{ECF2E6C2-E946-4DF3-8314-16AB04828477}"/>
            </a:ext>
          </a:extLst>
        </xdr:cNvPr>
        <xdr:cNvSpPr txBox="1"/>
      </xdr:nvSpPr>
      <xdr:spPr>
        <a:xfrm>
          <a:off x="6737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100347</xdr:rowOff>
    </xdr:from>
    <xdr:ext cx="469744" cy="259045"/>
    <xdr:sp macro="" textlink="">
      <xdr:nvSpPr>
        <xdr:cNvPr id="378" name="n_1mainValue【福祉施設】&#10;一人当たり面積">
          <a:extLst>
            <a:ext uri="{FF2B5EF4-FFF2-40B4-BE49-F238E27FC236}">
              <a16:creationId xmlns:a16="http://schemas.microsoft.com/office/drawing/2014/main" id="{54D9C474-5F0E-4D4B-A6C4-82F482CA8FDF}"/>
            </a:ext>
          </a:extLst>
        </xdr:cNvPr>
        <xdr:cNvSpPr txBox="1"/>
      </xdr:nvSpPr>
      <xdr:spPr>
        <a:xfrm>
          <a:off x="9391727"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48277</xdr:rowOff>
    </xdr:from>
    <xdr:ext cx="469744" cy="259045"/>
    <xdr:sp macro="" textlink="">
      <xdr:nvSpPr>
        <xdr:cNvPr id="379" name="n_2mainValue【福祉施設】&#10;一人当たり面積">
          <a:extLst>
            <a:ext uri="{FF2B5EF4-FFF2-40B4-BE49-F238E27FC236}">
              <a16:creationId xmlns:a16="http://schemas.microsoft.com/office/drawing/2014/main" id="{BF759A13-FC9E-4108-A3A9-F250204BC1D2}"/>
            </a:ext>
          </a:extLst>
        </xdr:cNvPr>
        <xdr:cNvSpPr txBox="1"/>
      </xdr:nvSpPr>
      <xdr:spPr>
        <a:xfrm>
          <a:off x="85154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72407</xdr:rowOff>
    </xdr:from>
    <xdr:ext cx="469744" cy="259045"/>
    <xdr:sp macro="" textlink="">
      <xdr:nvSpPr>
        <xdr:cNvPr id="380" name="n_3mainValue【福祉施設】&#10;一人当たり面積">
          <a:extLst>
            <a:ext uri="{FF2B5EF4-FFF2-40B4-BE49-F238E27FC236}">
              <a16:creationId xmlns:a16="http://schemas.microsoft.com/office/drawing/2014/main" id="{08031ABE-AF0A-4802-8218-38CCABFD3299}"/>
            </a:ext>
          </a:extLst>
        </xdr:cNvPr>
        <xdr:cNvSpPr txBox="1"/>
      </xdr:nvSpPr>
      <xdr:spPr>
        <a:xfrm>
          <a:off x="7626427"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116857</xdr:rowOff>
    </xdr:from>
    <xdr:ext cx="469744" cy="259045"/>
    <xdr:sp macro="" textlink="">
      <xdr:nvSpPr>
        <xdr:cNvPr id="381" name="n_4mainValue【福祉施設】&#10;一人当たり面積">
          <a:extLst>
            <a:ext uri="{FF2B5EF4-FFF2-40B4-BE49-F238E27FC236}">
              <a16:creationId xmlns:a16="http://schemas.microsoft.com/office/drawing/2014/main" id="{746565B0-BCD5-47A5-A333-AE81E874C82B}"/>
            </a:ext>
          </a:extLst>
        </xdr:cNvPr>
        <xdr:cNvSpPr txBox="1"/>
      </xdr:nvSpPr>
      <xdr:spPr>
        <a:xfrm>
          <a:off x="6737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E11763EF-E1FB-4029-BA77-A9C941F881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0981651-8AD6-47C5-804C-24B465EF7E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5AB26B85-D834-40D3-B5BB-B2AAE38496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346FD833-0257-44D3-BC00-EDBEA961CE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D40F3236-BD14-410E-B250-A8475A8E50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7DC34C6F-6ADE-4070-9F89-507AD5965A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B22AC959-FEC6-469F-B078-623790EE2F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F4985811-9E75-4F99-847C-9D08CBF2335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67BDBAEC-F1BD-4AA3-81A0-1DD8CCD81F9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640AF582-4779-43D3-B379-1030D2C6602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D29D494B-056F-4C19-979F-C1D031065EB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D6393C8C-456E-473B-9C83-CDC479AD525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8F93BE07-6FC3-4F92-84AE-1286D9035BF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81C28099-9CA9-4899-9C86-6CD5AF5CFD1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2F264ECA-FDB1-4CCC-9F11-FA9865A194E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218F5913-EFD5-428B-A13A-D23010A91E5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13C55467-71B0-4646-83E1-F2E0775A39E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5F96A8CF-BAFF-4892-999D-26198AEBDB7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E60A4BC-F23B-4224-8BE9-409F5E68485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60EFAAC4-BF54-4C58-884C-4F5E2A28927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DA0E6254-1EA7-40E6-B0F5-4C77D253DA5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A01A4D62-F594-4421-A3EE-7E04DED77B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F605BC1-121D-4A3A-B076-FF6AAFBAD84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CBD88E75-44ED-48BB-97D0-8E4524FAAB3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07C1A2D9-3CF7-4B0B-A32B-2AC2A9A07C1F}"/>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95EB13A7-338C-4247-82BA-088885FD119A}"/>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668A2CFA-750B-4C4E-A43D-3A4CA4B671FB}"/>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BC8D0AA3-EE92-48B1-8EDC-3B756DBC67C2}"/>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A6A063D8-29AD-4377-A3D0-C579A6B888B5}"/>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AD0FD18C-CBDA-4B68-BDC5-4B6269522FBF}"/>
            </a:ext>
          </a:extLst>
        </xdr:cNvPr>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897C9890-1E0F-4926-A185-C64665FEC50C}"/>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E301A4F4-6724-4A47-964B-B809A2E8B886}"/>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414" name="フローチャート: 判断 413">
          <a:extLst>
            <a:ext uri="{FF2B5EF4-FFF2-40B4-BE49-F238E27FC236}">
              <a16:creationId xmlns:a16="http://schemas.microsoft.com/office/drawing/2014/main" id="{31C01065-5D90-48FE-B161-9C9B35AEB6E7}"/>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415" name="フローチャート: 判断 414">
          <a:extLst>
            <a:ext uri="{FF2B5EF4-FFF2-40B4-BE49-F238E27FC236}">
              <a16:creationId xmlns:a16="http://schemas.microsoft.com/office/drawing/2014/main" id="{740D5FAC-E446-44A3-B71A-13B8FCD76C60}"/>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6" name="フローチャート: 判断 415">
          <a:extLst>
            <a:ext uri="{FF2B5EF4-FFF2-40B4-BE49-F238E27FC236}">
              <a16:creationId xmlns:a16="http://schemas.microsoft.com/office/drawing/2014/main" id="{77D5712E-6FCF-4ACD-8C26-6AD7A583D893}"/>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B826F46-362A-4FD9-8BDB-09D851F17F0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F7394A0-65BB-4320-B570-B166ADD4D1B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1E56711-4BEC-4BD7-9DE7-7EDA69EC6FE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A866C1C-2C89-47C0-A834-348BFD1C6C1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8C57B09-E75E-49EA-814C-1DB31EF72FD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46355</xdr:rowOff>
    </xdr:from>
    <xdr:to>
      <xdr:col>6</xdr:col>
      <xdr:colOff>38100</xdr:colOff>
      <xdr:row>106</xdr:row>
      <xdr:rowOff>147955</xdr:rowOff>
    </xdr:to>
    <xdr:sp macro="" textlink="">
      <xdr:nvSpPr>
        <xdr:cNvPr id="422" name="楕円 421">
          <a:extLst>
            <a:ext uri="{FF2B5EF4-FFF2-40B4-BE49-F238E27FC236}">
              <a16:creationId xmlns:a16="http://schemas.microsoft.com/office/drawing/2014/main" id="{65D75037-299A-4A00-8E45-AFED2178E174}"/>
            </a:ext>
          </a:extLst>
        </xdr:cNvPr>
        <xdr:cNvSpPr/>
      </xdr:nvSpPr>
      <xdr:spPr>
        <a:xfrm>
          <a:off x="1079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57802</xdr:rowOff>
    </xdr:from>
    <xdr:ext cx="405111" cy="259045"/>
    <xdr:sp macro="" textlink="">
      <xdr:nvSpPr>
        <xdr:cNvPr id="423" name="n_1aveValue【市民会館】&#10;有形固定資産減価償却率">
          <a:extLst>
            <a:ext uri="{FF2B5EF4-FFF2-40B4-BE49-F238E27FC236}">
              <a16:creationId xmlns:a16="http://schemas.microsoft.com/office/drawing/2014/main" id="{B32744E7-61BE-4363-B00C-0650EDC8EB83}"/>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424" name="n_2aveValue【市民会館】&#10;有形固定資産減価償却率">
          <a:extLst>
            <a:ext uri="{FF2B5EF4-FFF2-40B4-BE49-F238E27FC236}">
              <a16:creationId xmlns:a16="http://schemas.microsoft.com/office/drawing/2014/main" id="{75C6857F-0933-4124-B289-6D4CF15B2B94}"/>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425" name="n_3aveValue【市民会館】&#10;有形固定資産減価償却率">
          <a:extLst>
            <a:ext uri="{FF2B5EF4-FFF2-40B4-BE49-F238E27FC236}">
              <a16:creationId xmlns:a16="http://schemas.microsoft.com/office/drawing/2014/main" id="{CD77B3C2-32BB-420F-AC51-EB0B1394BDE7}"/>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26" name="n_4aveValue【市民会館】&#10;有形固定資産減価償却率">
          <a:extLst>
            <a:ext uri="{FF2B5EF4-FFF2-40B4-BE49-F238E27FC236}">
              <a16:creationId xmlns:a16="http://schemas.microsoft.com/office/drawing/2014/main" id="{909C4D3D-B723-40FB-B322-6603E59BE0D2}"/>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139082</xdr:rowOff>
    </xdr:from>
    <xdr:ext cx="405111" cy="259045"/>
    <xdr:sp macro="" textlink="">
      <xdr:nvSpPr>
        <xdr:cNvPr id="427" name="n_4mainValue【市民会館】&#10;有形固定資産減価償却率">
          <a:extLst>
            <a:ext uri="{FF2B5EF4-FFF2-40B4-BE49-F238E27FC236}">
              <a16:creationId xmlns:a16="http://schemas.microsoft.com/office/drawing/2014/main" id="{1ACBDF84-5C8E-4540-9036-2947769396AC}"/>
            </a:ext>
          </a:extLst>
        </xdr:cNvPr>
        <xdr:cNvSpPr txBox="1"/>
      </xdr:nvSpPr>
      <xdr:spPr>
        <a:xfrm>
          <a:off x="927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C58AC454-5008-4311-BF7F-F15E06A822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34E4C61B-1031-45A8-8F06-59BA0A85DD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C7556E2E-2B1D-4DB2-B0AA-0C5B29459A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E2D92611-9B77-40D7-BDED-A997B76B12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75A3E0B1-27C2-48D7-BC0B-AE779A2391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76747ABF-1E74-4B00-929C-0674E511D1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B13CB5D6-01AC-45D2-9BBA-05EC263B14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A30A6062-7679-4348-A45A-0CE5B223FA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ED1FCBA4-02F4-47EF-BD78-93C3A2E8B62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1722C039-D5AF-4672-BEAA-61B3684ED3E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8" name="直線コネクタ 437">
          <a:extLst>
            <a:ext uri="{FF2B5EF4-FFF2-40B4-BE49-F238E27FC236}">
              <a16:creationId xmlns:a16="http://schemas.microsoft.com/office/drawing/2014/main" id="{C8447AF6-FAC2-42FC-BFAC-01793E0EB73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9" name="テキスト ボックス 438">
          <a:extLst>
            <a:ext uri="{FF2B5EF4-FFF2-40B4-BE49-F238E27FC236}">
              <a16:creationId xmlns:a16="http://schemas.microsoft.com/office/drawing/2014/main" id="{C20C887E-A065-4D57-8D40-B725BDF5D92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0" name="直線コネクタ 439">
          <a:extLst>
            <a:ext uri="{FF2B5EF4-FFF2-40B4-BE49-F238E27FC236}">
              <a16:creationId xmlns:a16="http://schemas.microsoft.com/office/drawing/2014/main" id="{15E2C787-D6A8-49F7-A11B-90040BF273D6}"/>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1" name="テキスト ボックス 440">
          <a:extLst>
            <a:ext uri="{FF2B5EF4-FFF2-40B4-BE49-F238E27FC236}">
              <a16:creationId xmlns:a16="http://schemas.microsoft.com/office/drawing/2014/main" id="{1713A38A-BFC7-4C54-95C9-5044EC4C91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2" name="直線コネクタ 441">
          <a:extLst>
            <a:ext uri="{FF2B5EF4-FFF2-40B4-BE49-F238E27FC236}">
              <a16:creationId xmlns:a16="http://schemas.microsoft.com/office/drawing/2014/main" id="{831310E8-0796-4B3F-B2A0-2D8AA32BB8C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3" name="テキスト ボックス 442">
          <a:extLst>
            <a:ext uri="{FF2B5EF4-FFF2-40B4-BE49-F238E27FC236}">
              <a16:creationId xmlns:a16="http://schemas.microsoft.com/office/drawing/2014/main" id="{D60F3FB6-D595-4412-B4D4-C910902DC64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4" name="直線コネクタ 443">
          <a:extLst>
            <a:ext uri="{FF2B5EF4-FFF2-40B4-BE49-F238E27FC236}">
              <a16:creationId xmlns:a16="http://schemas.microsoft.com/office/drawing/2014/main" id="{A69402C5-D9FA-45C0-820A-EA39002B4FE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5" name="テキスト ボックス 444">
          <a:extLst>
            <a:ext uri="{FF2B5EF4-FFF2-40B4-BE49-F238E27FC236}">
              <a16:creationId xmlns:a16="http://schemas.microsoft.com/office/drawing/2014/main" id="{5CB74664-54E5-4404-AFD8-BACCE55285E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6" name="直線コネクタ 445">
          <a:extLst>
            <a:ext uri="{FF2B5EF4-FFF2-40B4-BE49-F238E27FC236}">
              <a16:creationId xmlns:a16="http://schemas.microsoft.com/office/drawing/2014/main" id="{650A746A-C620-4359-9730-C3D2C9028F5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7" name="テキスト ボックス 446">
          <a:extLst>
            <a:ext uri="{FF2B5EF4-FFF2-40B4-BE49-F238E27FC236}">
              <a16:creationId xmlns:a16="http://schemas.microsoft.com/office/drawing/2014/main" id="{02AEBA01-E40B-4F06-9B8B-C2A6C1D9812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8" name="直線コネクタ 447">
          <a:extLst>
            <a:ext uri="{FF2B5EF4-FFF2-40B4-BE49-F238E27FC236}">
              <a16:creationId xmlns:a16="http://schemas.microsoft.com/office/drawing/2014/main" id="{567724EE-28A2-48B8-B470-CFFB67DD279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9" name="テキスト ボックス 448">
          <a:extLst>
            <a:ext uri="{FF2B5EF4-FFF2-40B4-BE49-F238E27FC236}">
              <a16:creationId xmlns:a16="http://schemas.microsoft.com/office/drawing/2014/main" id="{4D454FCE-3326-421A-9960-29B89124FAC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381BA660-EBBB-4ED2-BB87-B4950DC61A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F3EFCF7F-1311-4707-8F03-61882FF73F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FB17EA6E-93E6-45A1-AD79-9C60B5BF785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53" name="直線コネクタ 452">
          <a:extLst>
            <a:ext uri="{FF2B5EF4-FFF2-40B4-BE49-F238E27FC236}">
              <a16:creationId xmlns:a16="http://schemas.microsoft.com/office/drawing/2014/main" id="{C99AAF43-8F5F-44FB-A104-4606B2F637B2}"/>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54" name="【市民会館】&#10;一人当たり面積最小値テキスト">
          <a:extLst>
            <a:ext uri="{FF2B5EF4-FFF2-40B4-BE49-F238E27FC236}">
              <a16:creationId xmlns:a16="http://schemas.microsoft.com/office/drawing/2014/main" id="{49D279E9-9EE5-4F9D-B6B4-F12AC864C9CE}"/>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55" name="直線コネクタ 454">
          <a:extLst>
            <a:ext uri="{FF2B5EF4-FFF2-40B4-BE49-F238E27FC236}">
              <a16:creationId xmlns:a16="http://schemas.microsoft.com/office/drawing/2014/main" id="{5D056082-26F1-4357-8877-2FE314FF17A2}"/>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56" name="【市民会館】&#10;一人当たり面積最大値テキスト">
          <a:extLst>
            <a:ext uri="{FF2B5EF4-FFF2-40B4-BE49-F238E27FC236}">
              <a16:creationId xmlns:a16="http://schemas.microsoft.com/office/drawing/2014/main" id="{FDB57CAD-D8ED-4B96-9674-354A4325CDF2}"/>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57" name="直線コネクタ 456">
          <a:extLst>
            <a:ext uri="{FF2B5EF4-FFF2-40B4-BE49-F238E27FC236}">
              <a16:creationId xmlns:a16="http://schemas.microsoft.com/office/drawing/2014/main" id="{80257418-CBF2-4E1F-B3C0-4987A8843DC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58" name="【市民会館】&#10;一人当たり面積平均値テキスト">
          <a:extLst>
            <a:ext uri="{FF2B5EF4-FFF2-40B4-BE49-F238E27FC236}">
              <a16:creationId xmlns:a16="http://schemas.microsoft.com/office/drawing/2014/main" id="{4281A767-CB0F-4EEF-B22E-EAC40AB7B770}"/>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59" name="フローチャート: 判断 458">
          <a:extLst>
            <a:ext uri="{FF2B5EF4-FFF2-40B4-BE49-F238E27FC236}">
              <a16:creationId xmlns:a16="http://schemas.microsoft.com/office/drawing/2014/main" id="{61A370C9-1669-483F-908E-D2A71D1D3DA4}"/>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460" name="フローチャート: 判断 459">
          <a:extLst>
            <a:ext uri="{FF2B5EF4-FFF2-40B4-BE49-F238E27FC236}">
              <a16:creationId xmlns:a16="http://schemas.microsoft.com/office/drawing/2014/main" id="{5C69D93C-606F-4432-B93D-25B49E98FF81}"/>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61" name="フローチャート: 判断 460">
          <a:extLst>
            <a:ext uri="{FF2B5EF4-FFF2-40B4-BE49-F238E27FC236}">
              <a16:creationId xmlns:a16="http://schemas.microsoft.com/office/drawing/2014/main" id="{0C37565D-4D57-47CC-8408-98AD54999DD4}"/>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462" name="フローチャート: 判断 461">
          <a:extLst>
            <a:ext uri="{FF2B5EF4-FFF2-40B4-BE49-F238E27FC236}">
              <a16:creationId xmlns:a16="http://schemas.microsoft.com/office/drawing/2014/main" id="{ED6311F9-E7DB-4C8E-8938-644A808C1A92}"/>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463" name="フローチャート: 判断 462">
          <a:extLst>
            <a:ext uri="{FF2B5EF4-FFF2-40B4-BE49-F238E27FC236}">
              <a16:creationId xmlns:a16="http://schemas.microsoft.com/office/drawing/2014/main" id="{2CD12537-2076-42EF-B5D4-8C8CAA1B6FAD}"/>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C8EED65-B8D1-4CAC-A28E-0F5A369A595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470B2EB-9D02-4EEB-978F-23B860C64E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F10DFC1-79A9-4ADD-8961-4A9C966A51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0BD8A22-8DD7-4D3A-A883-E2897BA81C3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6D8EA09-2B9F-4AA3-BBA6-9FC942E1A88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41729</xdr:rowOff>
    </xdr:from>
    <xdr:to>
      <xdr:col>36</xdr:col>
      <xdr:colOff>165100</xdr:colOff>
      <xdr:row>105</xdr:row>
      <xdr:rowOff>143329</xdr:rowOff>
    </xdr:to>
    <xdr:sp macro="" textlink="">
      <xdr:nvSpPr>
        <xdr:cNvPr id="469" name="楕円 468">
          <a:extLst>
            <a:ext uri="{FF2B5EF4-FFF2-40B4-BE49-F238E27FC236}">
              <a16:creationId xmlns:a16="http://schemas.microsoft.com/office/drawing/2014/main" id="{26796282-A514-4CA4-8840-8DD3062AFFCF}"/>
            </a:ext>
          </a:extLst>
        </xdr:cNvPr>
        <xdr:cNvSpPr/>
      </xdr:nvSpPr>
      <xdr:spPr>
        <a:xfrm>
          <a:off x="692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104339</xdr:rowOff>
    </xdr:from>
    <xdr:ext cx="469744" cy="259045"/>
    <xdr:sp macro="" textlink="">
      <xdr:nvSpPr>
        <xdr:cNvPr id="470" name="n_1aveValue【市民会館】&#10;一人当たり面積">
          <a:extLst>
            <a:ext uri="{FF2B5EF4-FFF2-40B4-BE49-F238E27FC236}">
              <a16:creationId xmlns:a16="http://schemas.microsoft.com/office/drawing/2014/main" id="{7E6393AA-89FF-4C53-8B09-5E0DF16147ED}"/>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471" name="n_2aveValue【市民会館】&#10;一人当たり面積">
          <a:extLst>
            <a:ext uri="{FF2B5EF4-FFF2-40B4-BE49-F238E27FC236}">
              <a16:creationId xmlns:a16="http://schemas.microsoft.com/office/drawing/2014/main" id="{0CEC6B32-41C5-4A06-9C73-1E476616CB77}"/>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72" name="n_3aveValue【市民会館】&#10;一人当たり面積">
          <a:extLst>
            <a:ext uri="{FF2B5EF4-FFF2-40B4-BE49-F238E27FC236}">
              <a16:creationId xmlns:a16="http://schemas.microsoft.com/office/drawing/2014/main" id="{AE0C09F0-4033-415A-A146-CD843A8F2C2D}"/>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69141</xdr:rowOff>
    </xdr:from>
    <xdr:ext cx="469744" cy="259045"/>
    <xdr:sp macro="" textlink="">
      <xdr:nvSpPr>
        <xdr:cNvPr id="473" name="n_4aveValue【市民会館】&#10;一人当たり面積">
          <a:extLst>
            <a:ext uri="{FF2B5EF4-FFF2-40B4-BE49-F238E27FC236}">
              <a16:creationId xmlns:a16="http://schemas.microsoft.com/office/drawing/2014/main" id="{1A95DA04-989A-441A-94D5-C0C45E18895C}"/>
            </a:ext>
          </a:extLst>
        </xdr:cNvPr>
        <xdr:cNvSpPr txBox="1"/>
      </xdr:nvSpPr>
      <xdr:spPr>
        <a:xfrm>
          <a:off x="67374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159856</xdr:rowOff>
    </xdr:from>
    <xdr:ext cx="469744" cy="259045"/>
    <xdr:sp macro="" textlink="">
      <xdr:nvSpPr>
        <xdr:cNvPr id="474" name="n_4mainValue【市民会館】&#10;一人当たり面積">
          <a:extLst>
            <a:ext uri="{FF2B5EF4-FFF2-40B4-BE49-F238E27FC236}">
              <a16:creationId xmlns:a16="http://schemas.microsoft.com/office/drawing/2014/main" id="{D9A13DB6-6A30-487D-97EA-C71F6552693B}"/>
            </a:ext>
          </a:extLst>
        </xdr:cNvPr>
        <xdr:cNvSpPr txBox="1"/>
      </xdr:nvSpPr>
      <xdr:spPr>
        <a:xfrm>
          <a:off x="67374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054D077C-3813-4C44-88B6-6FF34025CD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id="{130C6EA6-3B55-4853-A92B-4D56BAABA54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id="{3F42C86B-CED4-4B34-9ED1-E09A7DA7ED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id="{7009ECE0-3FC5-41F3-AB61-0988D5AAD80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id="{BDBED763-8089-417F-BC9A-6E8781B805A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id="{55E202F8-C529-41CE-BEAC-E5CDA7EC57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id="{734464B7-F28D-402E-9DFB-02018710C4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64DB9C77-85D7-4F14-9FB2-D55D065997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5804B884-7D31-4174-852A-B46D6BE499A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7A989E8A-BC55-4F9D-BA95-266A515B3E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0274283C-76B8-4B49-BAE4-E90688693CA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id="{CA2FD5A7-CE2A-4B22-B850-1F0C06941ED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id="{BD7D305E-F755-438D-B4CB-F27657E6744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id="{A6A4D05F-F750-4472-B665-88DFB4A5D48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id="{DFA2CE53-AA77-4EED-9FC3-74121D45E46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id="{8DA466B0-474B-4459-9F89-5FFF575CCA9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id="{A775601D-2D1F-45E1-A1D3-834002EAB75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id="{57019B74-04E1-4C6F-B6F2-FE95BFB6CC2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id="{9379162B-B024-47A9-8F9F-FCD7B6295A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id="{BB1332C1-09F6-40FC-815D-3C904D35F1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a:extLst>
            <a:ext uri="{FF2B5EF4-FFF2-40B4-BE49-F238E27FC236}">
              <a16:creationId xmlns:a16="http://schemas.microsoft.com/office/drawing/2014/main" id="{E4BE1834-ABB9-4570-B735-6DB8BC87FFF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843F3E5C-45A1-4829-B339-1B199BC0BF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a:extLst>
            <a:ext uri="{FF2B5EF4-FFF2-40B4-BE49-F238E27FC236}">
              <a16:creationId xmlns:a16="http://schemas.microsoft.com/office/drawing/2014/main" id="{0FDCE003-ECCB-4172-8D80-75E62CFEB2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id="{2305269F-CDB6-43E2-B3B0-7F85AFA518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99" name="直線コネクタ 498">
          <a:extLst>
            <a:ext uri="{FF2B5EF4-FFF2-40B4-BE49-F238E27FC236}">
              <a16:creationId xmlns:a16="http://schemas.microsoft.com/office/drawing/2014/main" id="{9416E597-EE41-4C6D-90B6-2BDAE60D8281}"/>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0" name="【一般廃棄物処理施設】&#10;有形固定資産減価償却率最小値テキスト">
          <a:extLst>
            <a:ext uri="{FF2B5EF4-FFF2-40B4-BE49-F238E27FC236}">
              <a16:creationId xmlns:a16="http://schemas.microsoft.com/office/drawing/2014/main" id="{711B28EA-D724-4BE1-B772-EFF0D3FBA60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1" name="直線コネクタ 500">
          <a:extLst>
            <a:ext uri="{FF2B5EF4-FFF2-40B4-BE49-F238E27FC236}">
              <a16:creationId xmlns:a16="http://schemas.microsoft.com/office/drawing/2014/main" id="{2352199C-E9E6-447A-933F-6D69821A385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02" name="【一般廃棄物処理施設】&#10;有形固定資産減価償却率最大値テキスト">
          <a:extLst>
            <a:ext uri="{FF2B5EF4-FFF2-40B4-BE49-F238E27FC236}">
              <a16:creationId xmlns:a16="http://schemas.microsoft.com/office/drawing/2014/main" id="{885C929C-CF19-47C0-99ED-EB16D7229ECA}"/>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03" name="直線コネクタ 502">
          <a:extLst>
            <a:ext uri="{FF2B5EF4-FFF2-40B4-BE49-F238E27FC236}">
              <a16:creationId xmlns:a16="http://schemas.microsoft.com/office/drawing/2014/main" id="{BEE3629A-9C83-4207-B8DD-74C92D372249}"/>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id="{6E2077DF-8363-43D4-93E8-AB763D563521}"/>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05" name="フローチャート: 判断 504">
          <a:extLst>
            <a:ext uri="{FF2B5EF4-FFF2-40B4-BE49-F238E27FC236}">
              <a16:creationId xmlns:a16="http://schemas.microsoft.com/office/drawing/2014/main" id="{04384D9E-CAFB-4A56-88DC-C271289012DB}"/>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06" name="フローチャート: 判断 505">
          <a:extLst>
            <a:ext uri="{FF2B5EF4-FFF2-40B4-BE49-F238E27FC236}">
              <a16:creationId xmlns:a16="http://schemas.microsoft.com/office/drawing/2014/main" id="{0E01E944-5CA3-4933-9B65-C9F7D9EA361B}"/>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07" name="フローチャート: 判断 506">
          <a:extLst>
            <a:ext uri="{FF2B5EF4-FFF2-40B4-BE49-F238E27FC236}">
              <a16:creationId xmlns:a16="http://schemas.microsoft.com/office/drawing/2014/main" id="{42D5E810-92A3-4763-93AB-02003B1D7DB6}"/>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08" name="フローチャート: 判断 507">
          <a:extLst>
            <a:ext uri="{FF2B5EF4-FFF2-40B4-BE49-F238E27FC236}">
              <a16:creationId xmlns:a16="http://schemas.microsoft.com/office/drawing/2014/main" id="{ED54A499-808B-44C0-9855-B6EAB2AEF9D5}"/>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09" name="フローチャート: 判断 508">
          <a:extLst>
            <a:ext uri="{FF2B5EF4-FFF2-40B4-BE49-F238E27FC236}">
              <a16:creationId xmlns:a16="http://schemas.microsoft.com/office/drawing/2014/main" id="{6BCD73F1-8028-4919-B269-3F6D7A911135}"/>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92301BC0-4596-4814-A871-D44E7C560F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F4C35B1A-DC3E-4142-8ABD-87003D4CC7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CDE19CBB-E4BE-4C4A-A2BB-5EA56C75BF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C88BE1F0-16A6-4750-ABBD-AF8EAFFD41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DF11CB3-E4A7-43AB-AE70-93F3F0BAC7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80645</xdr:rowOff>
    </xdr:from>
    <xdr:to>
      <xdr:col>85</xdr:col>
      <xdr:colOff>177800</xdr:colOff>
      <xdr:row>41</xdr:row>
      <xdr:rowOff>10795</xdr:rowOff>
    </xdr:to>
    <xdr:sp macro="" textlink="">
      <xdr:nvSpPr>
        <xdr:cNvPr id="515" name="楕円 514">
          <a:extLst>
            <a:ext uri="{FF2B5EF4-FFF2-40B4-BE49-F238E27FC236}">
              <a16:creationId xmlns:a16="http://schemas.microsoft.com/office/drawing/2014/main" id="{125ACB35-4892-44D5-93DF-EB8C7E6F17BC}"/>
            </a:ext>
          </a:extLst>
        </xdr:cNvPr>
        <xdr:cNvSpPr/>
      </xdr:nvSpPr>
      <xdr:spPr>
        <a:xfrm>
          <a:off x="16268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59072</xdr:rowOff>
    </xdr:from>
    <xdr:ext cx="405111" cy="259045"/>
    <xdr:sp macro="" textlink="">
      <xdr:nvSpPr>
        <xdr:cNvPr id="516" name="【一般廃棄物処理施設】&#10;有形固定資産減価償却率該当値テキスト">
          <a:extLst>
            <a:ext uri="{FF2B5EF4-FFF2-40B4-BE49-F238E27FC236}">
              <a16:creationId xmlns:a16="http://schemas.microsoft.com/office/drawing/2014/main" id="{36638C77-CF08-4CC7-8D18-2BC34E254403}"/>
            </a:ext>
          </a:extLst>
        </xdr:cNvPr>
        <xdr:cNvSpPr txBox="1"/>
      </xdr:nvSpPr>
      <xdr:spPr>
        <a:xfrm>
          <a:off x="16357600"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517" name="楕円 516">
          <a:extLst>
            <a:ext uri="{FF2B5EF4-FFF2-40B4-BE49-F238E27FC236}">
              <a16:creationId xmlns:a16="http://schemas.microsoft.com/office/drawing/2014/main" id="{2312CEC1-FE8D-4C8E-BBA1-7FCCED8B04DF}"/>
            </a:ext>
          </a:extLst>
        </xdr:cNvPr>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131445</xdr:rowOff>
    </xdr:to>
    <xdr:cxnSp macro="">
      <xdr:nvCxnSpPr>
        <xdr:cNvPr id="518" name="直線コネクタ 517">
          <a:extLst>
            <a:ext uri="{FF2B5EF4-FFF2-40B4-BE49-F238E27FC236}">
              <a16:creationId xmlns:a16="http://schemas.microsoft.com/office/drawing/2014/main" id="{5A7E230E-D86D-4EC8-BAA2-EFC2DEEDDF77}"/>
            </a:ext>
          </a:extLst>
        </xdr:cNvPr>
        <xdr:cNvCxnSpPr/>
      </xdr:nvCxnSpPr>
      <xdr:spPr>
        <a:xfrm>
          <a:off x="15481300" y="6989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52070</xdr:rowOff>
    </xdr:from>
    <xdr:to>
      <xdr:col>76</xdr:col>
      <xdr:colOff>165100</xdr:colOff>
      <xdr:row>40</xdr:row>
      <xdr:rowOff>153670</xdr:rowOff>
    </xdr:to>
    <xdr:sp macro="" textlink="">
      <xdr:nvSpPr>
        <xdr:cNvPr id="519" name="楕円 518">
          <a:extLst>
            <a:ext uri="{FF2B5EF4-FFF2-40B4-BE49-F238E27FC236}">
              <a16:creationId xmlns:a16="http://schemas.microsoft.com/office/drawing/2014/main" id="{C10CDBE2-915D-4092-8216-CF350DC6605E}"/>
            </a:ext>
          </a:extLst>
        </xdr:cNvPr>
        <xdr:cNvSpPr/>
      </xdr:nvSpPr>
      <xdr:spPr>
        <a:xfrm>
          <a:off x="14541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102870</xdr:rowOff>
    </xdr:from>
    <xdr:to>
      <xdr:col>81</xdr:col>
      <xdr:colOff>50800</xdr:colOff>
      <xdr:row>40</xdr:row>
      <xdr:rowOff>131445</xdr:rowOff>
    </xdr:to>
    <xdr:cxnSp macro="">
      <xdr:nvCxnSpPr>
        <xdr:cNvPr id="520" name="直線コネクタ 519">
          <a:extLst>
            <a:ext uri="{FF2B5EF4-FFF2-40B4-BE49-F238E27FC236}">
              <a16:creationId xmlns:a16="http://schemas.microsoft.com/office/drawing/2014/main" id="{2914789D-7E73-47B0-8D4C-DDBDF6F2285C}"/>
            </a:ext>
          </a:extLst>
        </xdr:cNvPr>
        <xdr:cNvCxnSpPr/>
      </xdr:nvCxnSpPr>
      <xdr:spPr>
        <a:xfrm>
          <a:off x="14592300" y="6960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52070</xdr:rowOff>
    </xdr:from>
    <xdr:to>
      <xdr:col>72</xdr:col>
      <xdr:colOff>38100</xdr:colOff>
      <xdr:row>40</xdr:row>
      <xdr:rowOff>153670</xdr:rowOff>
    </xdr:to>
    <xdr:sp macro="" textlink="">
      <xdr:nvSpPr>
        <xdr:cNvPr id="521" name="楕円 520">
          <a:extLst>
            <a:ext uri="{FF2B5EF4-FFF2-40B4-BE49-F238E27FC236}">
              <a16:creationId xmlns:a16="http://schemas.microsoft.com/office/drawing/2014/main" id="{801F438B-35E9-45F3-8D65-FBE63EC5EB0A}"/>
            </a:ext>
          </a:extLst>
        </xdr:cNvPr>
        <xdr:cNvSpPr/>
      </xdr:nvSpPr>
      <xdr:spPr>
        <a:xfrm>
          <a:off x="1365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102870</xdr:rowOff>
    </xdr:from>
    <xdr:to>
      <xdr:col>76</xdr:col>
      <xdr:colOff>114300</xdr:colOff>
      <xdr:row>40</xdr:row>
      <xdr:rowOff>102870</xdr:rowOff>
    </xdr:to>
    <xdr:cxnSp macro="">
      <xdr:nvCxnSpPr>
        <xdr:cNvPr id="522" name="直線コネクタ 521">
          <a:extLst>
            <a:ext uri="{FF2B5EF4-FFF2-40B4-BE49-F238E27FC236}">
              <a16:creationId xmlns:a16="http://schemas.microsoft.com/office/drawing/2014/main" id="{254148DA-623C-4077-8F13-FA1B6DCC911D}"/>
            </a:ext>
          </a:extLst>
        </xdr:cNvPr>
        <xdr:cNvCxnSpPr/>
      </xdr:nvCxnSpPr>
      <xdr:spPr>
        <a:xfrm>
          <a:off x="137033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23" name="n_1aveValue【一般廃棄物処理施設】&#10;有形固定資産減価償却率">
          <a:extLst>
            <a:ext uri="{FF2B5EF4-FFF2-40B4-BE49-F238E27FC236}">
              <a16:creationId xmlns:a16="http://schemas.microsoft.com/office/drawing/2014/main" id="{44255808-A44D-46AE-9A19-14EE6AD8A4D2}"/>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24" name="n_2aveValue【一般廃棄物処理施設】&#10;有形固定資産減価償却率">
          <a:extLst>
            <a:ext uri="{FF2B5EF4-FFF2-40B4-BE49-F238E27FC236}">
              <a16:creationId xmlns:a16="http://schemas.microsoft.com/office/drawing/2014/main" id="{D6B66C6A-4D23-4BE6-A008-2AAB114CD51A}"/>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25" name="n_3aveValue【一般廃棄物処理施設】&#10;有形固定資産減価償却率">
          <a:extLst>
            <a:ext uri="{FF2B5EF4-FFF2-40B4-BE49-F238E27FC236}">
              <a16:creationId xmlns:a16="http://schemas.microsoft.com/office/drawing/2014/main" id="{C0F51CE0-E1CE-4248-8E8B-41B4F7E81C15}"/>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26" name="n_4aveValue【一般廃棄物処理施設】&#10;有形固定資産減価償却率">
          <a:extLst>
            <a:ext uri="{FF2B5EF4-FFF2-40B4-BE49-F238E27FC236}">
              <a16:creationId xmlns:a16="http://schemas.microsoft.com/office/drawing/2014/main" id="{FB67BB15-165A-4102-BB1B-4BFBA11D2F3F}"/>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527" name="n_1mainValue【一般廃棄物処理施設】&#10;有形固定資産減価償却率">
          <a:extLst>
            <a:ext uri="{FF2B5EF4-FFF2-40B4-BE49-F238E27FC236}">
              <a16:creationId xmlns:a16="http://schemas.microsoft.com/office/drawing/2014/main" id="{DD477F38-5129-4E24-8611-AEF90681C087}"/>
            </a:ext>
          </a:extLst>
        </xdr:cNvPr>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144797</xdr:rowOff>
    </xdr:from>
    <xdr:ext cx="405111" cy="259045"/>
    <xdr:sp macro="" textlink="">
      <xdr:nvSpPr>
        <xdr:cNvPr id="528" name="n_2mainValue【一般廃棄物処理施設】&#10;有形固定資産減価償却率">
          <a:extLst>
            <a:ext uri="{FF2B5EF4-FFF2-40B4-BE49-F238E27FC236}">
              <a16:creationId xmlns:a16="http://schemas.microsoft.com/office/drawing/2014/main" id="{AAF97643-8C2D-4B95-8619-C03281858D28}"/>
            </a:ext>
          </a:extLst>
        </xdr:cNvPr>
        <xdr:cNvSpPr txBox="1"/>
      </xdr:nvSpPr>
      <xdr:spPr>
        <a:xfrm>
          <a:off x="14389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144797</xdr:rowOff>
    </xdr:from>
    <xdr:ext cx="405111" cy="259045"/>
    <xdr:sp macro="" textlink="">
      <xdr:nvSpPr>
        <xdr:cNvPr id="529" name="n_3mainValue【一般廃棄物処理施設】&#10;有形固定資産減価償却率">
          <a:extLst>
            <a:ext uri="{FF2B5EF4-FFF2-40B4-BE49-F238E27FC236}">
              <a16:creationId xmlns:a16="http://schemas.microsoft.com/office/drawing/2014/main" id="{A717FD7F-477E-4BAA-AF68-74B1220D03CF}"/>
            </a:ext>
          </a:extLst>
        </xdr:cNvPr>
        <xdr:cNvSpPr txBox="1"/>
      </xdr:nvSpPr>
      <xdr:spPr>
        <a:xfrm>
          <a:off x="13500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6A16C021-17F9-4D03-B4E7-10343ABE9A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0355CC26-BEB0-43B3-89F8-13DFC7C841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BB10F833-CC34-4496-ABF3-440FBFD7F8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813096EB-7F7F-46AC-A174-36B6516E7A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AD20DB14-1843-4AD5-AA49-9A01A19A5C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D0E0ADE1-16CD-4BCD-B246-C8EBEE7163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737CC72D-E093-43BB-A9FA-197BF5B7A0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0F5E4D38-92AB-434A-9F51-E9C460AC23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057FC4DC-7945-45D8-9AA0-AD7A5A13E8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3A5C14FC-DDCA-48F2-8809-C7A6920908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a:extLst>
            <a:ext uri="{FF2B5EF4-FFF2-40B4-BE49-F238E27FC236}">
              <a16:creationId xmlns:a16="http://schemas.microsoft.com/office/drawing/2014/main" id="{1600FF73-E099-41EA-9F35-51199074F08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a:extLst>
            <a:ext uri="{FF2B5EF4-FFF2-40B4-BE49-F238E27FC236}">
              <a16:creationId xmlns:a16="http://schemas.microsoft.com/office/drawing/2014/main" id="{665712C5-0AB9-4E77-8DBC-768C115938E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a:extLst>
            <a:ext uri="{FF2B5EF4-FFF2-40B4-BE49-F238E27FC236}">
              <a16:creationId xmlns:a16="http://schemas.microsoft.com/office/drawing/2014/main" id="{0F1F35A6-9511-4E13-B758-22C81178996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a:extLst>
            <a:ext uri="{FF2B5EF4-FFF2-40B4-BE49-F238E27FC236}">
              <a16:creationId xmlns:a16="http://schemas.microsoft.com/office/drawing/2014/main" id="{04D18B46-9D27-4966-9F3B-7C7F1FD0CDA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a:extLst>
            <a:ext uri="{FF2B5EF4-FFF2-40B4-BE49-F238E27FC236}">
              <a16:creationId xmlns:a16="http://schemas.microsoft.com/office/drawing/2014/main" id="{46806021-5DD7-46FC-B6FD-BA2EE001CFC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a:extLst>
            <a:ext uri="{FF2B5EF4-FFF2-40B4-BE49-F238E27FC236}">
              <a16:creationId xmlns:a16="http://schemas.microsoft.com/office/drawing/2014/main" id="{7ED4E7E6-FCC2-4E91-933A-D90D88CE61C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a:extLst>
            <a:ext uri="{FF2B5EF4-FFF2-40B4-BE49-F238E27FC236}">
              <a16:creationId xmlns:a16="http://schemas.microsoft.com/office/drawing/2014/main" id="{DD908BC5-34DF-4144-BEBC-72659A4CEFB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a:extLst>
            <a:ext uri="{FF2B5EF4-FFF2-40B4-BE49-F238E27FC236}">
              <a16:creationId xmlns:a16="http://schemas.microsoft.com/office/drawing/2014/main" id="{48CD31A9-B837-498F-9734-F3E8B118469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a:extLst>
            <a:ext uri="{FF2B5EF4-FFF2-40B4-BE49-F238E27FC236}">
              <a16:creationId xmlns:a16="http://schemas.microsoft.com/office/drawing/2014/main" id="{14E907ED-E73C-402F-AD2D-846186501B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a:extLst>
            <a:ext uri="{FF2B5EF4-FFF2-40B4-BE49-F238E27FC236}">
              <a16:creationId xmlns:a16="http://schemas.microsoft.com/office/drawing/2014/main" id="{DEFB3DA0-492F-497D-9D33-5B26BE10AD4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a:extLst>
            <a:ext uri="{FF2B5EF4-FFF2-40B4-BE49-F238E27FC236}">
              <a16:creationId xmlns:a16="http://schemas.microsoft.com/office/drawing/2014/main" id="{2E4ED706-1BC0-4748-A801-EBAFFCC73A3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51" name="直線コネクタ 550">
          <a:extLst>
            <a:ext uri="{FF2B5EF4-FFF2-40B4-BE49-F238E27FC236}">
              <a16:creationId xmlns:a16="http://schemas.microsoft.com/office/drawing/2014/main" id="{A418AD24-2B29-4A48-9CD9-2F7025995B43}"/>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52" name="【一般廃棄物処理施設】&#10;一人当たり有形固定資産（償却資産）額最小値テキスト">
          <a:extLst>
            <a:ext uri="{FF2B5EF4-FFF2-40B4-BE49-F238E27FC236}">
              <a16:creationId xmlns:a16="http://schemas.microsoft.com/office/drawing/2014/main" id="{612F9E34-AD0E-4AF7-984D-974C91BFE5FE}"/>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53" name="直線コネクタ 552">
          <a:extLst>
            <a:ext uri="{FF2B5EF4-FFF2-40B4-BE49-F238E27FC236}">
              <a16:creationId xmlns:a16="http://schemas.microsoft.com/office/drawing/2014/main" id="{63DF1357-3F5A-4C90-BD3F-E0A34490EC21}"/>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54" name="【一般廃棄物処理施設】&#10;一人当たり有形固定資産（償却資産）額最大値テキスト">
          <a:extLst>
            <a:ext uri="{FF2B5EF4-FFF2-40B4-BE49-F238E27FC236}">
              <a16:creationId xmlns:a16="http://schemas.microsoft.com/office/drawing/2014/main" id="{C4EC0BBF-8A3B-4E7F-A0EA-D34E90A8921C}"/>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55" name="直線コネクタ 554">
          <a:extLst>
            <a:ext uri="{FF2B5EF4-FFF2-40B4-BE49-F238E27FC236}">
              <a16:creationId xmlns:a16="http://schemas.microsoft.com/office/drawing/2014/main" id="{3DD99BD2-C067-4FDA-AEE6-82E729C54F4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56" name="【一般廃棄物処理施設】&#10;一人当たり有形固定資産（償却資産）額平均値テキスト">
          <a:extLst>
            <a:ext uri="{FF2B5EF4-FFF2-40B4-BE49-F238E27FC236}">
              <a16:creationId xmlns:a16="http://schemas.microsoft.com/office/drawing/2014/main" id="{D807842D-A086-4E8D-9995-1C11B7A687C2}"/>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57" name="フローチャート: 判断 556">
          <a:extLst>
            <a:ext uri="{FF2B5EF4-FFF2-40B4-BE49-F238E27FC236}">
              <a16:creationId xmlns:a16="http://schemas.microsoft.com/office/drawing/2014/main" id="{5514914C-16CC-4ED2-8068-5642E8FB369D}"/>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558" name="フローチャート: 判断 557">
          <a:extLst>
            <a:ext uri="{FF2B5EF4-FFF2-40B4-BE49-F238E27FC236}">
              <a16:creationId xmlns:a16="http://schemas.microsoft.com/office/drawing/2014/main" id="{E6F2C7AF-9A50-4CB3-97BE-7F7C693370A1}"/>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559" name="フローチャート: 判断 558">
          <a:extLst>
            <a:ext uri="{FF2B5EF4-FFF2-40B4-BE49-F238E27FC236}">
              <a16:creationId xmlns:a16="http://schemas.microsoft.com/office/drawing/2014/main" id="{B11EE505-5173-4FED-AF5D-DCEDF52C460E}"/>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560" name="フローチャート: 判断 559">
          <a:extLst>
            <a:ext uri="{FF2B5EF4-FFF2-40B4-BE49-F238E27FC236}">
              <a16:creationId xmlns:a16="http://schemas.microsoft.com/office/drawing/2014/main" id="{ACFBC740-631E-430F-9668-36AB5D8F5F20}"/>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561" name="フローチャート: 判断 560">
          <a:extLst>
            <a:ext uri="{FF2B5EF4-FFF2-40B4-BE49-F238E27FC236}">
              <a16:creationId xmlns:a16="http://schemas.microsoft.com/office/drawing/2014/main" id="{5052243E-B10A-4434-939B-36DEF9BABB96}"/>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AFBBDFA0-A233-4B56-B4E9-5973FE52AA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89AEE007-101C-4541-B6A4-2EA1D73E4E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F72B708C-5DD9-4E31-A366-F2E49F415FC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80041F1D-2151-4477-9BB2-1374B48637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7486384B-2A39-47FA-832D-52FCC7A953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77743</xdr:rowOff>
    </xdr:from>
    <xdr:to>
      <xdr:col>116</xdr:col>
      <xdr:colOff>114300</xdr:colOff>
      <xdr:row>42</xdr:row>
      <xdr:rowOff>7893</xdr:rowOff>
    </xdr:to>
    <xdr:sp macro="" textlink="">
      <xdr:nvSpPr>
        <xdr:cNvPr id="567" name="楕円 566">
          <a:extLst>
            <a:ext uri="{FF2B5EF4-FFF2-40B4-BE49-F238E27FC236}">
              <a16:creationId xmlns:a16="http://schemas.microsoft.com/office/drawing/2014/main" id="{669DF7E5-82A0-4284-96C9-579C54512BE6}"/>
            </a:ext>
          </a:extLst>
        </xdr:cNvPr>
        <xdr:cNvSpPr/>
      </xdr:nvSpPr>
      <xdr:spPr>
        <a:xfrm>
          <a:off x="22110700" y="71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164120</xdr:rowOff>
    </xdr:from>
    <xdr:ext cx="469744" cy="259045"/>
    <xdr:sp macro="" textlink="">
      <xdr:nvSpPr>
        <xdr:cNvPr id="568" name="【一般廃棄物処理施設】&#10;一人当たり有形固定資産（償却資産）額該当値テキスト">
          <a:extLst>
            <a:ext uri="{FF2B5EF4-FFF2-40B4-BE49-F238E27FC236}">
              <a16:creationId xmlns:a16="http://schemas.microsoft.com/office/drawing/2014/main" id="{F3BF851E-D2EB-4166-9698-2E878CA88E21}"/>
            </a:ext>
          </a:extLst>
        </xdr:cNvPr>
        <xdr:cNvSpPr txBox="1"/>
      </xdr:nvSpPr>
      <xdr:spPr>
        <a:xfrm>
          <a:off x="22199600" y="70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77822</xdr:rowOff>
    </xdr:from>
    <xdr:to>
      <xdr:col>112</xdr:col>
      <xdr:colOff>38100</xdr:colOff>
      <xdr:row>42</xdr:row>
      <xdr:rowOff>7972</xdr:rowOff>
    </xdr:to>
    <xdr:sp macro="" textlink="">
      <xdr:nvSpPr>
        <xdr:cNvPr id="569" name="楕円 568">
          <a:extLst>
            <a:ext uri="{FF2B5EF4-FFF2-40B4-BE49-F238E27FC236}">
              <a16:creationId xmlns:a16="http://schemas.microsoft.com/office/drawing/2014/main" id="{DA2878D2-D993-4FCE-8993-232EF003CA3D}"/>
            </a:ext>
          </a:extLst>
        </xdr:cNvPr>
        <xdr:cNvSpPr/>
      </xdr:nvSpPr>
      <xdr:spPr>
        <a:xfrm>
          <a:off x="21272500" y="71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128543</xdr:rowOff>
    </xdr:from>
    <xdr:to>
      <xdr:col>116</xdr:col>
      <xdr:colOff>63500</xdr:colOff>
      <xdr:row>41</xdr:row>
      <xdr:rowOff>128622</xdr:rowOff>
    </xdr:to>
    <xdr:cxnSp macro="">
      <xdr:nvCxnSpPr>
        <xdr:cNvPr id="570" name="直線コネクタ 569">
          <a:extLst>
            <a:ext uri="{FF2B5EF4-FFF2-40B4-BE49-F238E27FC236}">
              <a16:creationId xmlns:a16="http://schemas.microsoft.com/office/drawing/2014/main" id="{D3D19C58-E7FB-49DE-8A40-F2EE0FA97536}"/>
            </a:ext>
          </a:extLst>
        </xdr:cNvPr>
        <xdr:cNvCxnSpPr/>
      </xdr:nvCxnSpPr>
      <xdr:spPr>
        <a:xfrm flipV="1">
          <a:off x="21323300" y="7157993"/>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77921</xdr:rowOff>
    </xdr:from>
    <xdr:to>
      <xdr:col>107</xdr:col>
      <xdr:colOff>101600</xdr:colOff>
      <xdr:row>42</xdr:row>
      <xdr:rowOff>8071</xdr:rowOff>
    </xdr:to>
    <xdr:sp macro="" textlink="">
      <xdr:nvSpPr>
        <xdr:cNvPr id="571" name="楕円 570">
          <a:extLst>
            <a:ext uri="{FF2B5EF4-FFF2-40B4-BE49-F238E27FC236}">
              <a16:creationId xmlns:a16="http://schemas.microsoft.com/office/drawing/2014/main" id="{E09B9748-D54D-403F-9BBF-9DF029D216B9}"/>
            </a:ext>
          </a:extLst>
        </xdr:cNvPr>
        <xdr:cNvSpPr/>
      </xdr:nvSpPr>
      <xdr:spPr>
        <a:xfrm>
          <a:off x="20383500" y="7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128622</xdr:rowOff>
    </xdr:from>
    <xdr:to>
      <xdr:col>111</xdr:col>
      <xdr:colOff>177800</xdr:colOff>
      <xdr:row>41</xdr:row>
      <xdr:rowOff>128721</xdr:rowOff>
    </xdr:to>
    <xdr:cxnSp macro="">
      <xdr:nvCxnSpPr>
        <xdr:cNvPr id="572" name="直線コネクタ 571">
          <a:extLst>
            <a:ext uri="{FF2B5EF4-FFF2-40B4-BE49-F238E27FC236}">
              <a16:creationId xmlns:a16="http://schemas.microsoft.com/office/drawing/2014/main" id="{21E76D53-DD92-46B2-8E26-B4656CD88291}"/>
            </a:ext>
          </a:extLst>
        </xdr:cNvPr>
        <xdr:cNvCxnSpPr/>
      </xdr:nvCxnSpPr>
      <xdr:spPr>
        <a:xfrm flipV="1">
          <a:off x="20434300" y="715807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77996</xdr:rowOff>
    </xdr:from>
    <xdr:to>
      <xdr:col>102</xdr:col>
      <xdr:colOff>165100</xdr:colOff>
      <xdr:row>42</xdr:row>
      <xdr:rowOff>8146</xdr:rowOff>
    </xdr:to>
    <xdr:sp macro="" textlink="">
      <xdr:nvSpPr>
        <xdr:cNvPr id="573" name="楕円 572">
          <a:extLst>
            <a:ext uri="{FF2B5EF4-FFF2-40B4-BE49-F238E27FC236}">
              <a16:creationId xmlns:a16="http://schemas.microsoft.com/office/drawing/2014/main" id="{6FF5FADD-CDF4-4574-AAD8-A2700D2EEFA0}"/>
            </a:ext>
          </a:extLst>
        </xdr:cNvPr>
        <xdr:cNvSpPr/>
      </xdr:nvSpPr>
      <xdr:spPr>
        <a:xfrm>
          <a:off x="19494500" y="71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128721</xdr:rowOff>
    </xdr:from>
    <xdr:to>
      <xdr:col>107</xdr:col>
      <xdr:colOff>50800</xdr:colOff>
      <xdr:row>41</xdr:row>
      <xdr:rowOff>128796</xdr:rowOff>
    </xdr:to>
    <xdr:cxnSp macro="">
      <xdr:nvCxnSpPr>
        <xdr:cNvPr id="574" name="直線コネクタ 573">
          <a:extLst>
            <a:ext uri="{FF2B5EF4-FFF2-40B4-BE49-F238E27FC236}">
              <a16:creationId xmlns:a16="http://schemas.microsoft.com/office/drawing/2014/main" id="{44EED71D-BCAF-4690-A538-8DFC322E88F1}"/>
            </a:ext>
          </a:extLst>
        </xdr:cNvPr>
        <xdr:cNvCxnSpPr/>
      </xdr:nvCxnSpPr>
      <xdr:spPr>
        <a:xfrm flipV="1">
          <a:off x="19545300" y="7158171"/>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575" name="n_1aveValue【一般廃棄物処理施設】&#10;一人当たり有形固定資産（償却資産）額">
          <a:extLst>
            <a:ext uri="{FF2B5EF4-FFF2-40B4-BE49-F238E27FC236}">
              <a16:creationId xmlns:a16="http://schemas.microsoft.com/office/drawing/2014/main" id="{6B8B3068-56A5-4A43-9973-FF26FA2A219A}"/>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576" name="n_2aveValue【一般廃棄物処理施設】&#10;一人当たり有形固定資産（償却資産）額">
          <a:extLst>
            <a:ext uri="{FF2B5EF4-FFF2-40B4-BE49-F238E27FC236}">
              <a16:creationId xmlns:a16="http://schemas.microsoft.com/office/drawing/2014/main" id="{605351B3-CF88-444D-AEDC-E57424F126E2}"/>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577" name="n_3aveValue【一般廃棄物処理施設】&#10;一人当たり有形固定資産（償却資産）額">
          <a:extLst>
            <a:ext uri="{FF2B5EF4-FFF2-40B4-BE49-F238E27FC236}">
              <a16:creationId xmlns:a16="http://schemas.microsoft.com/office/drawing/2014/main" id="{3FAD580C-627C-42B2-BE2E-64A5B46DFF8F}"/>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578" name="n_4aveValue【一般廃棄物処理施設】&#10;一人当たり有形固定資産（償却資産）額">
          <a:extLst>
            <a:ext uri="{FF2B5EF4-FFF2-40B4-BE49-F238E27FC236}">
              <a16:creationId xmlns:a16="http://schemas.microsoft.com/office/drawing/2014/main" id="{82EDF569-4FEB-4648-BAB7-3CD23F118319}"/>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170549</xdr:rowOff>
    </xdr:from>
    <xdr:ext cx="469744" cy="259045"/>
    <xdr:sp macro="" textlink="">
      <xdr:nvSpPr>
        <xdr:cNvPr id="579" name="n_1mainValue【一般廃棄物処理施設】&#10;一人当たり有形固定資産（償却資産）額">
          <a:extLst>
            <a:ext uri="{FF2B5EF4-FFF2-40B4-BE49-F238E27FC236}">
              <a16:creationId xmlns:a16="http://schemas.microsoft.com/office/drawing/2014/main" id="{BF59352A-B584-4602-8457-6A3C8F5BCFC2}"/>
            </a:ext>
          </a:extLst>
        </xdr:cNvPr>
        <xdr:cNvSpPr txBox="1"/>
      </xdr:nvSpPr>
      <xdr:spPr>
        <a:xfrm>
          <a:off x="21075728" y="71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170648</xdr:rowOff>
    </xdr:from>
    <xdr:ext cx="469744" cy="259045"/>
    <xdr:sp macro="" textlink="">
      <xdr:nvSpPr>
        <xdr:cNvPr id="580" name="n_2mainValue【一般廃棄物処理施設】&#10;一人当たり有形固定資産（償却資産）額">
          <a:extLst>
            <a:ext uri="{FF2B5EF4-FFF2-40B4-BE49-F238E27FC236}">
              <a16:creationId xmlns:a16="http://schemas.microsoft.com/office/drawing/2014/main" id="{EB3279EC-1C39-49B4-A398-24679157A405}"/>
            </a:ext>
          </a:extLst>
        </xdr:cNvPr>
        <xdr:cNvSpPr txBox="1"/>
      </xdr:nvSpPr>
      <xdr:spPr>
        <a:xfrm>
          <a:off x="20199428" y="72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170723</xdr:rowOff>
    </xdr:from>
    <xdr:ext cx="469744" cy="259045"/>
    <xdr:sp macro="" textlink="">
      <xdr:nvSpPr>
        <xdr:cNvPr id="581" name="n_3mainValue【一般廃棄物処理施設】&#10;一人当たり有形固定資産（償却資産）額">
          <a:extLst>
            <a:ext uri="{FF2B5EF4-FFF2-40B4-BE49-F238E27FC236}">
              <a16:creationId xmlns:a16="http://schemas.microsoft.com/office/drawing/2014/main" id="{F1ABE328-B126-4EB7-B425-71B6FF759A94}"/>
            </a:ext>
          </a:extLst>
        </xdr:cNvPr>
        <xdr:cNvSpPr txBox="1"/>
      </xdr:nvSpPr>
      <xdr:spPr>
        <a:xfrm>
          <a:off x="19310428" y="72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9CCF53FC-EF6C-44D8-8319-C757E1277C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0D6D3262-0BCF-46E5-8196-75D903792B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81A00B55-DCB2-435E-A29E-58412F5A67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D4C53FE8-C26E-4BF4-9D3E-2E877BD836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ACCBDD6A-ADF3-4698-B036-EBA07CDC2B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BB919392-EADA-4AD5-A5CE-A7BED68891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B05F0101-2BCD-45DA-B5C5-40AEF52EB7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F3B5C5F9-AC81-4728-8307-D7150289BF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0B09AEDF-67A3-4A30-8611-C6C0C37503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D156BA3C-6242-4847-B08B-AE2EC6FA4B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6AC5D222-F356-4287-9384-C50C64E2E0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a:extLst>
            <a:ext uri="{FF2B5EF4-FFF2-40B4-BE49-F238E27FC236}">
              <a16:creationId xmlns:a16="http://schemas.microsoft.com/office/drawing/2014/main" id="{76FA1C09-DCAE-4698-9F42-FD106C7C79A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4" name="テキスト ボックス 593">
          <a:extLst>
            <a:ext uri="{FF2B5EF4-FFF2-40B4-BE49-F238E27FC236}">
              <a16:creationId xmlns:a16="http://schemas.microsoft.com/office/drawing/2014/main" id="{C2B8B0EF-DD87-48EA-98CD-4B8B51B4B2A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a:extLst>
            <a:ext uri="{FF2B5EF4-FFF2-40B4-BE49-F238E27FC236}">
              <a16:creationId xmlns:a16="http://schemas.microsoft.com/office/drawing/2014/main" id="{DC1FF80A-71CF-4CF0-9887-83D055B0AE9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a:extLst>
            <a:ext uri="{FF2B5EF4-FFF2-40B4-BE49-F238E27FC236}">
              <a16:creationId xmlns:a16="http://schemas.microsoft.com/office/drawing/2014/main" id="{68AC29D8-66C2-420A-95C3-F7478F440ED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a:extLst>
            <a:ext uri="{FF2B5EF4-FFF2-40B4-BE49-F238E27FC236}">
              <a16:creationId xmlns:a16="http://schemas.microsoft.com/office/drawing/2014/main" id="{7778083B-9272-4AE4-8799-A7F2EE4240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a:extLst>
            <a:ext uri="{FF2B5EF4-FFF2-40B4-BE49-F238E27FC236}">
              <a16:creationId xmlns:a16="http://schemas.microsoft.com/office/drawing/2014/main" id="{D592F7BF-DC99-497D-9F53-4C289B17ED9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a:extLst>
            <a:ext uri="{FF2B5EF4-FFF2-40B4-BE49-F238E27FC236}">
              <a16:creationId xmlns:a16="http://schemas.microsoft.com/office/drawing/2014/main" id="{BB75C8A8-3BE4-4711-B20A-C23A0787A7E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a:extLst>
            <a:ext uri="{FF2B5EF4-FFF2-40B4-BE49-F238E27FC236}">
              <a16:creationId xmlns:a16="http://schemas.microsoft.com/office/drawing/2014/main" id="{23D08216-FD0A-4670-865E-F7633855682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a:extLst>
            <a:ext uri="{FF2B5EF4-FFF2-40B4-BE49-F238E27FC236}">
              <a16:creationId xmlns:a16="http://schemas.microsoft.com/office/drawing/2014/main" id="{9A01B2F6-13D6-4A78-AC4F-4DD8597F0C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2" name="テキスト ボックス 601">
          <a:extLst>
            <a:ext uri="{FF2B5EF4-FFF2-40B4-BE49-F238E27FC236}">
              <a16:creationId xmlns:a16="http://schemas.microsoft.com/office/drawing/2014/main" id="{100ED2E4-40A0-424C-BCE8-B0FE7196AF2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789B34F1-97FF-4B7B-A1FE-83049440D1B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4" name="テキスト ボックス 603">
          <a:extLst>
            <a:ext uri="{FF2B5EF4-FFF2-40B4-BE49-F238E27FC236}">
              <a16:creationId xmlns:a16="http://schemas.microsoft.com/office/drawing/2014/main" id="{8C22E13B-F696-455A-8063-8DD1177308A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保健センター・保健所】&#10;有形固定資産減価償却率グラフ枠">
          <a:extLst>
            <a:ext uri="{FF2B5EF4-FFF2-40B4-BE49-F238E27FC236}">
              <a16:creationId xmlns:a16="http://schemas.microsoft.com/office/drawing/2014/main" id="{00A75BA5-789C-4118-8C44-AD1387ACE8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06" name="直線コネクタ 605">
          <a:extLst>
            <a:ext uri="{FF2B5EF4-FFF2-40B4-BE49-F238E27FC236}">
              <a16:creationId xmlns:a16="http://schemas.microsoft.com/office/drawing/2014/main" id="{0B174E88-3336-4B40-A504-55C61E18FD69}"/>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07" name="【保健センター・保健所】&#10;有形固定資産減価償却率最小値テキスト">
          <a:extLst>
            <a:ext uri="{FF2B5EF4-FFF2-40B4-BE49-F238E27FC236}">
              <a16:creationId xmlns:a16="http://schemas.microsoft.com/office/drawing/2014/main" id="{37079CD3-6DCD-417E-A511-973A9B8EE8EB}"/>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08" name="直線コネクタ 607">
          <a:extLst>
            <a:ext uri="{FF2B5EF4-FFF2-40B4-BE49-F238E27FC236}">
              <a16:creationId xmlns:a16="http://schemas.microsoft.com/office/drawing/2014/main" id="{7326B29D-1A1F-4251-80D7-FE0D92D12DD2}"/>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09" name="【保健センター・保健所】&#10;有形固定資産減価償却率最大値テキスト">
          <a:extLst>
            <a:ext uri="{FF2B5EF4-FFF2-40B4-BE49-F238E27FC236}">
              <a16:creationId xmlns:a16="http://schemas.microsoft.com/office/drawing/2014/main" id="{3DD19B95-6DD4-4C26-A7DD-45E8082B510E}"/>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10" name="直線コネクタ 609">
          <a:extLst>
            <a:ext uri="{FF2B5EF4-FFF2-40B4-BE49-F238E27FC236}">
              <a16:creationId xmlns:a16="http://schemas.microsoft.com/office/drawing/2014/main" id="{CA97B124-502E-47E8-87D1-CC0EC4BF5636}"/>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11" name="【保健センター・保健所】&#10;有形固定資産減価償却率平均値テキスト">
          <a:extLst>
            <a:ext uri="{FF2B5EF4-FFF2-40B4-BE49-F238E27FC236}">
              <a16:creationId xmlns:a16="http://schemas.microsoft.com/office/drawing/2014/main" id="{958A7CD9-7D1A-4F3C-A16E-CC807865CF02}"/>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12" name="フローチャート: 判断 611">
          <a:extLst>
            <a:ext uri="{FF2B5EF4-FFF2-40B4-BE49-F238E27FC236}">
              <a16:creationId xmlns:a16="http://schemas.microsoft.com/office/drawing/2014/main" id="{9F34C0F1-6809-41C8-A705-47DA7BDB4CD1}"/>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613" name="フローチャート: 判断 612">
          <a:extLst>
            <a:ext uri="{FF2B5EF4-FFF2-40B4-BE49-F238E27FC236}">
              <a16:creationId xmlns:a16="http://schemas.microsoft.com/office/drawing/2014/main" id="{E369A329-EE46-4FC4-BF35-1B1B90803D8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614" name="フローチャート: 判断 613">
          <a:extLst>
            <a:ext uri="{FF2B5EF4-FFF2-40B4-BE49-F238E27FC236}">
              <a16:creationId xmlns:a16="http://schemas.microsoft.com/office/drawing/2014/main" id="{3A55BC01-6A09-44F6-A950-097440F8B3FC}"/>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15" name="フローチャート: 判断 614">
          <a:extLst>
            <a:ext uri="{FF2B5EF4-FFF2-40B4-BE49-F238E27FC236}">
              <a16:creationId xmlns:a16="http://schemas.microsoft.com/office/drawing/2014/main" id="{DCA82386-ACD0-4242-98A0-C27C5A545114}"/>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616" name="フローチャート: 判断 615">
          <a:extLst>
            <a:ext uri="{FF2B5EF4-FFF2-40B4-BE49-F238E27FC236}">
              <a16:creationId xmlns:a16="http://schemas.microsoft.com/office/drawing/2014/main" id="{A0C0936C-E5DA-476C-BF19-6F97C381B7D6}"/>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ED17CB9B-768B-4A61-8D40-E8BACD498F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A94EE3AF-CDFA-4962-BB9A-8D5EAC6E6D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A4928FE4-5261-4936-BE5F-5A6F4CD442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2EE7C645-B80A-40E5-A83E-FE656AFCDC5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579BF25B-2FF2-41D6-A8FC-E52DEE88598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622" name="楕円 621">
          <a:extLst>
            <a:ext uri="{FF2B5EF4-FFF2-40B4-BE49-F238E27FC236}">
              <a16:creationId xmlns:a16="http://schemas.microsoft.com/office/drawing/2014/main" id="{4CFD8AB4-689E-4BCB-A320-6C9B90A492A5}"/>
            </a:ext>
          </a:extLst>
        </xdr:cNvPr>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623" name="【保健センター・保健所】&#10;有形固定資産減価償却率該当値テキスト">
          <a:extLst>
            <a:ext uri="{FF2B5EF4-FFF2-40B4-BE49-F238E27FC236}">
              <a16:creationId xmlns:a16="http://schemas.microsoft.com/office/drawing/2014/main" id="{7741300E-D87B-4B8A-86A4-649D461B2481}"/>
            </a:ext>
          </a:extLst>
        </xdr:cNvPr>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624" name="楕円 623">
          <a:extLst>
            <a:ext uri="{FF2B5EF4-FFF2-40B4-BE49-F238E27FC236}">
              <a16:creationId xmlns:a16="http://schemas.microsoft.com/office/drawing/2014/main" id="{EF6F8563-5470-4E64-8EAD-1A6366DA9816}"/>
            </a:ext>
          </a:extLst>
        </xdr:cNvPr>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120015</xdr:rowOff>
    </xdr:to>
    <xdr:cxnSp macro="">
      <xdr:nvCxnSpPr>
        <xdr:cNvPr id="625" name="直線コネクタ 624">
          <a:extLst>
            <a:ext uri="{FF2B5EF4-FFF2-40B4-BE49-F238E27FC236}">
              <a16:creationId xmlns:a16="http://schemas.microsoft.com/office/drawing/2014/main" id="{E80B3643-475A-488D-91CA-A6DFE7ED8041}"/>
            </a:ext>
          </a:extLst>
        </xdr:cNvPr>
        <xdr:cNvCxnSpPr/>
      </xdr:nvCxnSpPr>
      <xdr:spPr>
        <a:xfrm>
          <a:off x="15481300" y="103689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26" name="楕円 625">
          <a:extLst>
            <a:ext uri="{FF2B5EF4-FFF2-40B4-BE49-F238E27FC236}">
              <a16:creationId xmlns:a16="http://schemas.microsoft.com/office/drawing/2014/main" id="{A9498F4D-8B46-45E4-887A-83CA2563C245}"/>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81915</xdr:rowOff>
    </xdr:to>
    <xdr:cxnSp macro="">
      <xdr:nvCxnSpPr>
        <xdr:cNvPr id="627" name="直線コネクタ 626">
          <a:extLst>
            <a:ext uri="{FF2B5EF4-FFF2-40B4-BE49-F238E27FC236}">
              <a16:creationId xmlns:a16="http://schemas.microsoft.com/office/drawing/2014/main" id="{472FF3C3-D347-43AA-9937-019CD5D41766}"/>
            </a:ext>
          </a:extLst>
        </xdr:cNvPr>
        <xdr:cNvCxnSpPr/>
      </xdr:nvCxnSpPr>
      <xdr:spPr>
        <a:xfrm>
          <a:off x="14592300" y="103251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28" name="楕円 627">
          <a:extLst>
            <a:ext uri="{FF2B5EF4-FFF2-40B4-BE49-F238E27FC236}">
              <a16:creationId xmlns:a16="http://schemas.microsoft.com/office/drawing/2014/main" id="{71190D59-FAE5-453F-9A25-7CFB99B90371}"/>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38100</xdr:rowOff>
    </xdr:to>
    <xdr:cxnSp macro="">
      <xdr:nvCxnSpPr>
        <xdr:cNvPr id="629" name="直線コネクタ 628">
          <a:extLst>
            <a:ext uri="{FF2B5EF4-FFF2-40B4-BE49-F238E27FC236}">
              <a16:creationId xmlns:a16="http://schemas.microsoft.com/office/drawing/2014/main" id="{91C5AF77-5AD4-4B81-BF1E-109A4122D191}"/>
            </a:ext>
          </a:extLst>
        </xdr:cNvPr>
        <xdr:cNvCxnSpPr/>
      </xdr:nvCxnSpPr>
      <xdr:spPr>
        <a:xfrm>
          <a:off x="137033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90170</xdr:rowOff>
    </xdr:from>
    <xdr:to>
      <xdr:col>67</xdr:col>
      <xdr:colOff>101600</xdr:colOff>
      <xdr:row>60</xdr:row>
      <xdr:rowOff>20320</xdr:rowOff>
    </xdr:to>
    <xdr:sp macro="" textlink="">
      <xdr:nvSpPr>
        <xdr:cNvPr id="630" name="楕円 629">
          <a:extLst>
            <a:ext uri="{FF2B5EF4-FFF2-40B4-BE49-F238E27FC236}">
              <a16:creationId xmlns:a16="http://schemas.microsoft.com/office/drawing/2014/main" id="{E14241FD-DD7F-4569-970B-4D08DBEC4BA1}"/>
            </a:ext>
          </a:extLst>
        </xdr:cNvPr>
        <xdr:cNvSpPr/>
      </xdr:nvSpPr>
      <xdr:spPr>
        <a:xfrm>
          <a:off x="12763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140970</xdr:rowOff>
    </xdr:from>
    <xdr:to>
      <xdr:col>71</xdr:col>
      <xdr:colOff>177800</xdr:colOff>
      <xdr:row>60</xdr:row>
      <xdr:rowOff>38100</xdr:rowOff>
    </xdr:to>
    <xdr:cxnSp macro="">
      <xdr:nvCxnSpPr>
        <xdr:cNvPr id="631" name="直線コネクタ 630">
          <a:extLst>
            <a:ext uri="{FF2B5EF4-FFF2-40B4-BE49-F238E27FC236}">
              <a16:creationId xmlns:a16="http://schemas.microsoft.com/office/drawing/2014/main" id="{94145385-7152-409E-A21A-CC116569ACAD}"/>
            </a:ext>
          </a:extLst>
        </xdr:cNvPr>
        <xdr:cNvCxnSpPr/>
      </xdr:nvCxnSpPr>
      <xdr:spPr>
        <a:xfrm>
          <a:off x="12814300" y="10256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632" name="n_1aveValue【保健センター・保健所】&#10;有形固定資産減価償却率">
          <a:extLst>
            <a:ext uri="{FF2B5EF4-FFF2-40B4-BE49-F238E27FC236}">
              <a16:creationId xmlns:a16="http://schemas.microsoft.com/office/drawing/2014/main" id="{76D8BC42-D1CE-41FD-80F9-0CABF7A34284}"/>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633" name="n_2aveValue【保健センター・保健所】&#10;有形固定資産減価償却率">
          <a:extLst>
            <a:ext uri="{FF2B5EF4-FFF2-40B4-BE49-F238E27FC236}">
              <a16:creationId xmlns:a16="http://schemas.microsoft.com/office/drawing/2014/main" id="{8B628E11-67E3-49D7-B1DA-9BAC57F77BEA}"/>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634" name="n_3aveValue【保健センター・保健所】&#10;有形固定資産減価償却率">
          <a:extLst>
            <a:ext uri="{FF2B5EF4-FFF2-40B4-BE49-F238E27FC236}">
              <a16:creationId xmlns:a16="http://schemas.microsoft.com/office/drawing/2014/main" id="{60E73AC9-3A83-4B0F-974D-5A5B8ADDF481}"/>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635" name="n_4aveValue【保健センター・保健所】&#10;有形固定資産減価償却率">
          <a:extLst>
            <a:ext uri="{FF2B5EF4-FFF2-40B4-BE49-F238E27FC236}">
              <a16:creationId xmlns:a16="http://schemas.microsoft.com/office/drawing/2014/main" id="{78EBBE85-2FF1-4078-81A8-42D66A5FEEAD}"/>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636" name="n_1mainValue【保健センター・保健所】&#10;有形固定資産減価償却率">
          <a:extLst>
            <a:ext uri="{FF2B5EF4-FFF2-40B4-BE49-F238E27FC236}">
              <a16:creationId xmlns:a16="http://schemas.microsoft.com/office/drawing/2014/main" id="{703C9DF6-101D-4395-BCF2-DCF66C2EAAE1}"/>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637" name="n_2mainValue【保健センター・保健所】&#10;有形固定資産減価償却率">
          <a:extLst>
            <a:ext uri="{FF2B5EF4-FFF2-40B4-BE49-F238E27FC236}">
              <a16:creationId xmlns:a16="http://schemas.microsoft.com/office/drawing/2014/main" id="{C0BBE046-81EA-476A-A232-F182F18505B5}"/>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638" name="n_3mainValue【保健センター・保健所】&#10;有形固定資産減価償却率">
          <a:extLst>
            <a:ext uri="{FF2B5EF4-FFF2-40B4-BE49-F238E27FC236}">
              <a16:creationId xmlns:a16="http://schemas.microsoft.com/office/drawing/2014/main" id="{81796D74-9528-42AC-9443-01FC3FC3CC90}"/>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11447</xdr:rowOff>
    </xdr:from>
    <xdr:ext cx="405111" cy="259045"/>
    <xdr:sp macro="" textlink="">
      <xdr:nvSpPr>
        <xdr:cNvPr id="639" name="n_4mainValue【保健センター・保健所】&#10;有形固定資産減価償却率">
          <a:extLst>
            <a:ext uri="{FF2B5EF4-FFF2-40B4-BE49-F238E27FC236}">
              <a16:creationId xmlns:a16="http://schemas.microsoft.com/office/drawing/2014/main" id="{5A4040AD-F3CC-4FBB-9058-1E70374B79BA}"/>
            </a:ext>
          </a:extLst>
        </xdr:cNvPr>
        <xdr:cNvSpPr txBox="1"/>
      </xdr:nvSpPr>
      <xdr:spPr>
        <a:xfrm>
          <a:off x="12611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a:extLst>
            <a:ext uri="{FF2B5EF4-FFF2-40B4-BE49-F238E27FC236}">
              <a16:creationId xmlns:a16="http://schemas.microsoft.com/office/drawing/2014/main" id="{078242A5-0D9D-4CD4-9045-3AE42D2FE8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a:extLst>
            <a:ext uri="{FF2B5EF4-FFF2-40B4-BE49-F238E27FC236}">
              <a16:creationId xmlns:a16="http://schemas.microsoft.com/office/drawing/2014/main" id="{70A357F9-F2A1-4F43-9A1F-A37F65F18C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a:extLst>
            <a:ext uri="{FF2B5EF4-FFF2-40B4-BE49-F238E27FC236}">
              <a16:creationId xmlns:a16="http://schemas.microsoft.com/office/drawing/2014/main" id="{0F1312FF-38EF-45D5-B11B-CA13818C4A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a:extLst>
            <a:ext uri="{FF2B5EF4-FFF2-40B4-BE49-F238E27FC236}">
              <a16:creationId xmlns:a16="http://schemas.microsoft.com/office/drawing/2014/main" id="{8CAA93D7-CFAF-4AC9-B51B-2333F856E7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a:extLst>
            <a:ext uri="{FF2B5EF4-FFF2-40B4-BE49-F238E27FC236}">
              <a16:creationId xmlns:a16="http://schemas.microsoft.com/office/drawing/2014/main" id="{E0DBFCC7-7AD0-42F2-9141-3BD5C5E170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a:extLst>
            <a:ext uri="{FF2B5EF4-FFF2-40B4-BE49-F238E27FC236}">
              <a16:creationId xmlns:a16="http://schemas.microsoft.com/office/drawing/2014/main" id="{077D6CB6-2EA5-439B-A544-49EC6F97C2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a:extLst>
            <a:ext uri="{FF2B5EF4-FFF2-40B4-BE49-F238E27FC236}">
              <a16:creationId xmlns:a16="http://schemas.microsoft.com/office/drawing/2014/main" id="{ED9A8F7F-418B-444A-9BD6-2AA67CAB18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a:extLst>
            <a:ext uri="{FF2B5EF4-FFF2-40B4-BE49-F238E27FC236}">
              <a16:creationId xmlns:a16="http://schemas.microsoft.com/office/drawing/2014/main" id="{C03C6492-A633-48BF-8279-7FAE2EADEF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a:extLst>
            <a:ext uri="{FF2B5EF4-FFF2-40B4-BE49-F238E27FC236}">
              <a16:creationId xmlns:a16="http://schemas.microsoft.com/office/drawing/2014/main" id="{7FF286CE-F328-43C6-9BE2-BDED232902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a:extLst>
            <a:ext uri="{FF2B5EF4-FFF2-40B4-BE49-F238E27FC236}">
              <a16:creationId xmlns:a16="http://schemas.microsoft.com/office/drawing/2014/main" id="{AA1A56FB-AE53-47F4-90D8-AC905DB0D5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0" name="直線コネクタ 649">
          <a:extLst>
            <a:ext uri="{FF2B5EF4-FFF2-40B4-BE49-F238E27FC236}">
              <a16:creationId xmlns:a16="http://schemas.microsoft.com/office/drawing/2014/main" id="{43A85984-7B8B-4394-A5AA-7AF27D0DFB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1" name="テキスト ボックス 650">
          <a:extLst>
            <a:ext uri="{FF2B5EF4-FFF2-40B4-BE49-F238E27FC236}">
              <a16:creationId xmlns:a16="http://schemas.microsoft.com/office/drawing/2014/main" id="{1E78608A-09D7-4E98-9869-AC10E06771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2" name="直線コネクタ 651">
          <a:extLst>
            <a:ext uri="{FF2B5EF4-FFF2-40B4-BE49-F238E27FC236}">
              <a16:creationId xmlns:a16="http://schemas.microsoft.com/office/drawing/2014/main" id="{36CCFE6C-EE49-433C-AB55-01A1F99925A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3" name="テキスト ボックス 652">
          <a:extLst>
            <a:ext uri="{FF2B5EF4-FFF2-40B4-BE49-F238E27FC236}">
              <a16:creationId xmlns:a16="http://schemas.microsoft.com/office/drawing/2014/main" id="{D2B19965-E669-4092-83D7-E74D48CEC86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4" name="直線コネクタ 653">
          <a:extLst>
            <a:ext uri="{FF2B5EF4-FFF2-40B4-BE49-F238E27FC236}">
              <a16:creationId xmlns:a16="http://schemas.microsoft.com/office/drawing/2014/main" id="{2135EA6D-BF15-4717-B69B-7FC4DC3619B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5" name="テキスト ボックス 654">
          <a:extLst>
            <a:ext uri="{FF2B5EF4-FFF2-40B4-BE49-F238E27FC236}">
              <a16:creationId xmlns:a16="http://schemas.microsoft.com/office/drawing/2014/main" id="{3E53A82E-DC85-4275-AB0D-96F0B7F4838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6" name="直線コネクタ 655">
          <a:extLst>
            <a:ext uri="{FF2B5EF4-FFF2-40B4-BE49-F238E27FC236}">
              <a16:creationId xmlns:a16="http://schemas.microsoft.com/office/drawing/2014/main" id="{9AC4E26B-E929-442B-BD3B-1FED8699347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7" name="テキスト ボックス 656">
          <a:extLst>
            <a:ext uri="{FF2B5EF4-FFF2-40B4-BE49-F238E27FC236}">
              <a16:creationId xmlns:a16="http://schemas.microsoft.com/office/drawing/2014/main" id="{0447C4EC-0314-4AF8-A0E4-3FCC1687EA0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8" name="直線コネクタ 657">
          <a:extLst>
            <a:ext uri="{FF2B5EF4-FFF2-40B4-BE49-F238E27FC236}">
              <a16:creationId xmlns:a16="http://schemas.microsoft.com/office/drawing/2014/main" id="{B6D08774-EA07-4341-B8EF-E9BBC0DA25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9" name="テキスト ボックス 658">
          <a:extLst>
            <a:ext uri="{FF2B5EF4-FFF2-40B4-BE49-F238E27FC236}">
              <a16:creationId xmlns:a16="http://schemas.microsoft.com/office/drawing/2014/main" id="{3B100696-396A-435A-BDD5-79041F5C17A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a:extLst>
            <a:ext uri="{FF2B5EF4-FFF2-40B4-BE49-F238E27FC236}">
              <a16:creationId xmlns:a16="http://schemas.microsoft.com/office/drawing/2014/main" id="{8E900CED-E71E-4583-94AA-50B8A4E03A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a:extLst>
            <a:ext uri="{FF2B5EF4-FFF2-40B4-BE49-F238E27FC236}">
              <a16:creationId xmlns:a16="http://schemas.microsoft.com/office/drawing/2014/main" id="{B51CDDA3-8C5C-4AC2-8587-1190AB02BAB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保健センター・保健所】&#10;一人当たり面積グラフ枠">
          <a:extLst>
            <a:ext uri="{FF2B5EF4-FFF2-40B4-BE49-F238E27FC236}">
              <a16:creationId xmlns:a16="http://schemas.microsoft.com/office/drawing/2014/main" id="{09223E69-35EF-486D-9D5C-A116FB3C8A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63" name="直線コネクタ 662">
          <a:extLst>
            <a:ext uri="{FF2B5EF4-FFF2-40B4-BE49-F238E27FC236}">
              <a16:creationId xmlns:a16="http://schemas.microsoft.com/office/drawing/2014/main" id="{520F85C0-C4D0-486D-951D-93EF40727917}"/>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64" name="【保健センター・保健所】&#10;一人当たり面積最小値テキスト">
          <a:extLst>
            <a:ext uri="{FF2B5EF4-FFF2-40B4-BE49-F238E27FC236}">
              <a16:creationId xmlns:a16="http://schemas.microsoft.com/office/drawing/2014/main" id="{6BCD6D84-5DB0-46E7-AC58-6AB3DA16A647}"/>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65" name="直線コネクタ 664">
          <a:extLst>
            <a:ext uri="{FF2B5EF4-FFF2-40B4-BE49-F238E27FC236}">
              <a16:creationId xmlns:a16="http://schemas.microsoft.com/office/drawing/2014/main" id="{B804A49A-7D2D-4535-B2E7-DC3287AAE0C2}"/>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66" name="【保健センター・保健所】&#10;一人当たり面積最大値テキスト">
          <a:extLst>
            <a:ext uri="{FF2B5EF4-FFF2-40B4-BE49-F238E27FC236}">
              <a16:creationId xmlns:a16="http://schemas.microsoft.com/office/drawing/2014/main" id="{39D4A4DD-1CDA-4879-9F34-6BC036D1F71E}"/>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67" name="直線コネクタ 666">
          <a:extLst>
            <a:ext uri="{FF2B5EF4-FFF2-40B4-BE49-F238E27FC236}">
              <a16:creationId xmlns:a16="http://schemas.microsoft.com/office/drawing/2014/main" id="{B62B4A75-78A8-48B2-A68B-79B95A45A5A5}"/>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68" name="【保健センター・保健所】&#10;一人当たり面積平均値テキスト">
          <a:extLst>
            <a:ext uri="{FF2B5EF4-FFF2-40B4-BE49-F238E27FC236}">
              <a16:creationId xmlns:a16="http://schemas.microsoft.com/office/drawing/2014/main" id="{D90D780C-D17C-4FC6-8E3F-DD6338A46DBD}"/>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69" name="フローチャート: 判断 668">
          <a:extLst>
            <a:ext uri="{FF2B5EF4-FFF2-40B4-BE49-F238E27FC236}">
              <a16:creationId xmlns:a16="http://schemas.microsoft.com/office/drawing/2014/main" id="{521D066B-278F-44B5-9F3E-058FB02410D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670" name="フローチャート: 判断 669">
          <a:extLst>
            <a:ext uri="{FF2B5EF4-FFF2-40B4-BE49-F238E27FC236}">
              <a16:creationId xmlns:a16="http://schemas.microsoft.com/office/drawing/2014/main" id="{1E321DFA-A4D4-49AE-BFA5-5F446F68BBC3}"/>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71" name="フローチャート: 判断 670">
          <a:extLst>
            <a:ext uri="{FF2B5EF4-FFF2-40B4-BE49-F238E27FC236}">
              <a16:creationId xmlns:a16="http://schemas.microsoft.com/office/drawing/2014/main" id="{7AA746C3-B53B-4B00-B5D2-C0E391C0862F}"/>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72" name="フローチャート: 判断 671">
          <a:extLst>
            <a:ext uri="{FF2B5EF4-FFF2-40B4-BE49-F238E27FC236}">
              <a16:creationId xmlns:a16="http://schemas.microsoft.com/office/drawing/2014/main" id="{D048CF48-3B60-4A8F-8915-532FFC644B14}"/>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673" name="フローチャート: 判断 672">
          <a:extLst>
            <a:ext uri="{FF2B5EF4-FFF2-40B4-BE49-F238E27FC236}">
              <a16:creationId xmlns:a16="http://schemas.microsoft.com/office/drawing/2014/main" id="{850CAD67-0E1E-47F0-B754-454275FA6CC6}"/>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F5E36123-8F18-41C0-82EE-61D094499C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756BBB3-DD75-4436-A29F-C84757199E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8EB82208-B715-4DD4-B7E9-885E07610D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3CD3BB52-4A1A-47DB-B610-E11DBCEFD7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A523DCB8-B808-48C0-829B-2489C9E113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79" name="楕円 678">
          <a:extLst>
            <a:ext uri="{FF2B5EF4-FFF2-40B4-BE49-F238E27FC236}">
              <a16:creationId xmlns:a16="http://schemas.microsoft.com/office/drawing/2014/main" id="{78B6C457-EF99-4373-A828-4C3F0B14A03E}"/>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680" name="【保健センター・保健所】&#10;一人当たり面積該当値テキスト">
          <a:extLst>
            <a:ext uri="{FF2B5EF4-FFF2-40B4-BE49-F238E27FC236}">
              <a16:creationId xmlns:a16="http://schemas.microsoft.com/office/drawing/2014/main" id="{5BF2DBCB-C371-40EB-A06D-2D06C268EE86}"/>
            </a:ext>
          </a:extLst>
        </xdr:cNvPr>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681" name="楕円 680">
          <a:extLst>
            <a:ext uri="{FF2B5EF4-FFF2-40B4-BE49-F238E27FC236}">
              <a16:creationId xmlns:a16="http://schemas.microsoft.com/office/drawing/2014/main" id="{04F81831-22EC-41CA-A4A4-65CE3BB1B2ED}"/>
            </a:ext>
          </a:extLst>
        </xdr:cNvPr>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682" name="直線コネクタ 681">
          <a:extLst>
            <a:ext uri="{FF2B5EF4-FFF2-40B4-BE49-F238E27FC236}">
              <a16:creationId xmlns:a16="http://schemas.microsoft.com/office/drawing/2014/main" id="{AFCAE2A4-2F68-4A63-878B-99BC39453704}"/>
            </a:ext>
          </a:extLst>
        </xdr:cNvPr>
        <xdr:cNvCxnSpPr/>
      </xdr:nvCxnSpPr>
      <xdr:spPr>
        <a:xfrm flipV="1">
          <a:off x="21323300" y="1082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683" name="楕円 682">
          <a:extLst>
            <a:ext uri="{FF2B5EF4-FFF2-40B4-BE49-F238E27FC236}">
              <a16:creationId xmlns:a16="http://schemas.microsoft.com/office/drawing/2014/main" id="{23CC80AE-3165-4B48-915B-9EC9961E3002}"/>
            </a:ext>
          </a:extLst>
        </xdr:cNvPr>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91440</xdr:rowOff>
    </xdr:to>
    <xdr:cxnSp macro="">
      <xdr:nvCxnSpPr>
        <xdr:cNvPr id="684" name="直線コネクタ 683">
          <a:extLst>
            <a:ext uri="{FF2B5EF4-FFF2-40B4-BE49-F238E27FC236}">
              <a16:creationId xmlns:a16="http://schemas.microsoft.com/office/drawing/2014/main" id="{EAF286D1-5E10-434B-A546-C2CDCF6C4C16}"/>
            </a:ext>
          </a:extLst>
        </xdr:cNvPr>
        <xdr:cNvCxnSpPr/>
      </xdr:nvCxnSpPr>
      <xdr:spPr>
        <a:xfrm flipV="1">
          <a:off x="20434300" y="108280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85" name="楕円 684">
          <a:extLst>
            <a:ext uri="{FF2B5EF4-FFF2-40B4-BE49-F238E27FC236}">
              <a16:creationId xmlns:a16="http://schemas.microsoft.com/office/drawing/2014/main" id="{024282F7-64CD-4B61-9B8A-655FF00777C1}"/>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95250</xdr:rowOff>
    </xdr:to>
    <xdr:cxnSp macro="">
      <xdr:nvCxnSpPr>
        <xdr:cNvPr id="686" name="直線コネクタ 685">
          <a:extLst>
            <a:ext uri="{FF2B5EF4-FFF2-40B4-BE49-F238E27FC236}">
              <a16:creationId xmlns:a16="http://schemas.microsoft.com/office/drawing/2014/main" id="{B22C52F1-A54F-4AFE-9D7E-A17890336F4C}"/>
            </a:ext>
          </a:extLst>
        </xdr:cNvPr>
        <xdr:cNvCxnSpPr/>
      </xdr:nvCxnSpPr>
      <xdr:spPr>
        <a:xfrm flipV="1">
          <a:off x="19545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687" name="楕円 686">
          <a:extLst>
            <a:ext uri="{FF2B5EF4-FFF2-40B4-BE49-F238E27FC236}">
              <a16:creationId xmlns:a16="http://schemas.microsoft.com/office/drawing/2014/main" id="{77506D69-60CA-4EE1-AE04-2190AACF3374}"/>
            </a:ext>
          </a:extLst>
        </xdr:cNvPr>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95250</xdr:rowOff>
    </xdr:to>
    <xdr:cxnSp macro="">
      <xdr:nvCxnSpPr>
        <xdr:cNvPr id="688" name="直線コネクタ 687">
          <a:extLst>
            <a:ext uri="{FF2B5EF4-FFF2-40B4-BE49-F238E27FC236}">
              <a16:creationId xmlns:a16="http://schemas.microsoft.com/office/drawing/2014/main" id="{E888A100-C471-4AC6-8EE1-9AED38B12756}"/>
            </a:ext>
          </a:extLst>
        </xdr:cNvPr>
        <xdr:cNvCxnSpPr/>
      </xdr:nvCxnSpPr>
      <xdr:spPr>
        <a:xfrm>
          <a:off x="18656300" y="10839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689" name="n_1aveValue【保健センター・保健所】&#10;一人当たり面積">
          <a:extLst>
            <a:ext uri="{FF2B5EF4-FFF2-40B4-BE49-F238E27FC236}">
              <a16:creationId xmlns:a16="http://schemas.microsoft.com/office/drawing/2014/main" id="{276E614F-4B0C-4F7F-9B03-51E77BA50B10}"/>
            </a:ext>
          </a:extLst>
        </xdr:cNvPr>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690" name="n_2aveValue【保健センター・保健所】&#10;一人当たり面積">
          <a:extLst>
            <a:ext uri="{FF2B5EF4-FFF2-40B4-BE49-F238E27FC236}">
              <a16:creationId xmlns:a16="http://schemas.microsoft.com/office/drawing/2014/main" id="{40E583F3-13E7-44B8-9B2C-08A99CDDD0FD}"/>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691" name="n_3aveValue【保健センター・保健所】&#10;一人当たり面積">
          <a:extLst>
            <a:ext uri="{FF2B5EF4-FFF2-40B4-BE49-F238E27FC236}">
              <a16:creationId xmlns:a16="http://schemas.microsoft.com/office/drawing/2014/main" id="{DDE2E4D2-75B9-413C-A465-85C8124A8141}"/>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692" name="n_4aveValue【保健センター・保健所】&#10;一人当たり面積">
          <a:extLst>
            <a:ext uri="{FF2B5EF4-FFF2-40B4-BE49-F238E27FC236}">
              <a16:creationId xmlns:a16="http://schemas.microsoft.com/office/drawing/2014/main" id="{07FCE383-3053-42B6-AD62-A450457A8E39}"/>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693" name="n_1mainValue【保健センター・保健所】&#10;一人当たり面積">
          <a:extLst>
            <a:ext uri="{FF2B5EF4-FFF2-40B4-BE49-F238E27FC236}">
              <a16:creationId xmlns:a16="http://schemas.microsoft.com/office/drawing/2014/main" id="{67099075-0890-44E1-AA71-8591D2CA75FD}"/>
            </a:ext>
          </a:extLst>
        </xdr:cNvPr>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694" name="n_2mainValue【保健センター・保健所】&#10;一人当たり面積">
          <a:extLst>
            <a:ext uri="{FF2B5EF4-FFF2-40B4-BE49-F238E27FC236}">
              <a16:creationId xmlns:a16="http://schemas.microsoft.com/office/drawing/2014/main" id="{B5E31DF9-30F4-4EB0-A516-8EB26DB1B802}"/>
            </a:ext>
          </a:extLst>
        </xdr:cNvPr>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95" name="n_3mainValue【保健センター・保健所】&#10;一人当たり面積">
          <a:extLst>
            <a:ext uri="{FF2B5EF4-FFF2-40B4-BE49-F238E27FC236}">
              <a16:creationId xmlns:a16="http://schemas.microsoft.com/office/drawing/2014/main" id="{F24AF1A7-4760-462D-9AC7-0F521775659C}"/>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696" name="n_4mainValue【保健センター・保健所】&#10;一人当たり面積">
          <a:extLst>
            <a:ext uri="{FF2B5EF4-FFF2-40B4-BE49-F238E27FC236}">
              <a16:creationId xmlns:a16="http://schemas.microsoft.com/office/drawing/2014/main" id="{3DB63362-D29B-4408-B245-CB83C8AAC687}"/>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a:extLst>
            <a:ext uri="{FF2B5EF4-FFF2-40B4-BE49-F238E27FC236}">
              <a16:creationId xmlns:a16="http://schemas.microsoft.com/office/drawing/2014/main" id="{36987D1F-5919-475C-A81A-838F22B40E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a:extLst>
            <a:ext uri="{FF2B5EF4-FFF2-40B4-BE49-F238E27FC236}">
              <a16:creationId xmlns:a16="http://schemas.microsoft.com/office/drawing/2014/main" id="{0271383B-8C9A-4A11-96CE-028FBA6F47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a:extLst>
            <a:ext uri="{FF2B5EF4-FFF2-40B4-BE49-F238E27FC236}">
              <a16:creationId xmlns:a16="http://schemas.microsoft.com/office/drawing/2014/main" id="{004D8650-E971-4FD1-A703-B5A2401CC9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a:extLst>
            <a:ext uri="{FF2B5EF4-FFF2-40B4-BE49-F238E27FC236}">
              <a16:creationId xmlns:a16="http://schemas.microsoft.com/office/drawing/2014/main" id="{1F2E8F2E-8BF9-4DBD-8DD4-DB1B3FD2DC8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a:extLst>
            <a:ext uri="{FF2B5EF4-FFF2-40B4-BE49-F238E27FC236}">
              <a16:creationId xmlns:a16="http://schemas.microsoft.com/office/drawing/2014/main" id="{F221E1B2-0161-45EC-8481-EBB7EE5593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a:extLst>
            <a:ext uri="{FF2B5EF4-FFF2-40B4-BE49-F238E27FC236}">
              <a16:creationId xmlns:a16="http://schemas.microsoft.com/office/drawing/2014/main" id="{6D27BC92-4D93-4A92-9023-F6D8CEAE46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a:extLst>
            <a:ext uri="{FF2B5EF4-FFF2-40B4-BE49-F238E27FC236}">
              <a16:creationId xmlns:a16="http://schemas.microsoft.com/office/drawing/2014/main" id="{F81FB71A-8B52-4F21-80E1-D931C2A093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a:extLst>
            <a:ext uri="{FF2B5EF4-FFF2-40B4-BE49-F238E27FC236}">
              <a16:creationId xmlns:a16="http://schemas.microsoft.com/office/drawing/2014/main" id="{CCDDA7C0-5BEA-422F-AB83-06B8F76A1D6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a:extLst>
            <a:ext uri="{FF2B5EF4-FFF2-40B4-BE49-F238E27FC236}">
              <a16:creationId xmlns:a16="http://schemas.microsoft.com/office/drawing/2014/main" id="{A7C56604-B005-4709-8606-134093DF2E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a:extLst>
            <a:ext uri="{FF2B5EF4-FFF2-40B4-BE49-F238E27FC236}">
              <a16:creationId xmlns:a16="http://schemas.microsoft.com/office/drawing/2014/main" id="{782FB0F0-3D68-4F02-BE74-E7D8E0F746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a:extLst>
            <a:ext uri="{FF2B5EF4-FFF2-40B4-BE49-F238E27FC236}">
              <a16:creationId xmlns:a16="http://schemas.microsoft.com/office/drawing/2014/main" id="{60594664-1C29-4D3B-9CBC-F289B5A134B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8" name="直線コネクタ 707">
          <a:extLst>
            <a:ext uri="{FF2B5EF4-FFF2-40B4-BE49-F238E27FC236}">
              <a16:creationId xmlns:a16="http://schemas.microsoft.com/office/drawing/2014/main" id="{D56BBC66-3AAF-45AD-8D2E-0B3BC01D7A0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9" name="テキスト ボックス 708">
          <a:extLst>
            <a:ext uri="{FF2B5EF4-FFF2-40B4-BE49-F238E27FC236}">
              <a16:creationId xmlns:a16="http://schemas.microsoft.com/office/drawing/2014/main" id="{B818D47F-B18E-4B1E-911C-04D831CBAF5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0" name="直線コネクタ 709">
          <a:extLst>
            <a:ext uri="{FF2B5EF4-FFF2-40B4-BE49-F238E27FC236}">
              <a16:creationId xmlns:a16="http://schemas.microsoft.com/office/drawing/2014/main" id="{537FF34F-49C8-42E3-A175-8A28122FCA1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1" name="テキスト ボックス 710">
          <a:extLst>
            <a:ext uri="{FF2B5EF4-FFF2-40B4-BE49-F238E27FC236}">
              <a16:creationId xmlns:a16="http://schemas.microsoft.com/office/drawing/2014/main" id="{AFEE1F9D-791D-41AE-AD8C-7EFA74BE5C0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2" name="直線コネクタ 711">
          <a:extLst>
            <a:ext uri="{FF2B5EF4-FFF2-40B4-BE49-F238E27FC236}">
              <a16:creationId xmlns:a16="http://schemas.microsoft.com/office/drawing/2014/main" id="{6A8DAABE-6CC8-45DF-BAD6-EECE2C7F7D8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3" name="テキスト ボックス 712">
          <a:extLst>
            <a:ext uri="{FF2B5EF4-FFF2-40B4-BE49-F238E27FC236}">
              <a16:creationId xmlns:a16="http://schemas.microsoft.com/office/drawing/2014/main" id="{CA91ED12-081F-4A65-9FC6-FA54CAFF0C2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4" name="直線コネクタ 713">
          <a:extLst>
            <a:ext uri="{FF2B5EF4-FFF2-40B4-BE49-F238E27FC236}">
              <a16:creationId xmlns:a16="http://schemas.microsoft.com/office/drawing/2014/main" id="{353F9B0A-A5A0-47A6-A413-A011F035AE9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5" name="テキスト ボックス 714">
          <a:extLst>
            <a:ext uri="{FF2B5EF4-FFF2-40B4-BE49-F238E27FC236}">
              <a16:creationId xmlns:a16="http://schemas.microsoft.com/office/drawing/2014/main" id="{4B93CE9A-F9CD-494F-A37A-F7D4D39DD7E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6" name="直線コネクタ 715">
          <a:extLst>
            <a:ext uri="{FF2B5EF4-FFF2-40B4-BE49-F238E27FC236}">
              <a16:creationId xmlns:a16="http://schemas.microsoft.com/office/drawing/2014/main" id="{27446C56-68BC-40AC-A6DB-A175B003E84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7" name="テキスト ボックス 716">
          <a:extLst>
            <a:ext uri="{FF2B5EF4-FFF2-40B4-BE49-F238E27FC236}">
              <a16:creationId xmlns:a16="http://schemas.microsoft.com/office/drawing/2014/main" id="{4C6791B8-237D-407D-909E-97BA8074F26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8" name="直線コネクタ 717">
          <a:extLst>
            <a:ext uri="{FF2B5EF4-FFF2-40B4-BE49-F238E27FC236}">
              <a16:creationId xmlns:a16="http://schemas.microsoft.com/office/drawing/2014/main" id="{B2DC0135-0EB3-4518-988E-09A5975BE74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9" name="テキスト ボックス 718">
          <a:extLst>
            <a:ext uri="{FF2B5EF4-FFF2-40B4-BE49-F238E27FC236}">
              <a16:creationId xmlns:a16="http://schemas.microsoft.com/office/drawing/2014/main" id="{A859BB3B-16EF-42EC-82B2-CCD38F5AFA8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a:extLst>
            <a:ext uri="{FF2B5EF4-FFF2-40B4-BE49-F238E27FC236}">
              <a16:creationId xmlns:a16="http://schemas.microsoft.com/office/drawing/2014/main" id="{B28C4F74-0B8F-4B08-B0E0-9D7CA0C6A0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a:extLst>
            <a:ext uri="{FF2B5EF4-FFF2-40B4-BE49-F238E27FC236}">
              <a16:creationId xmlns:a16="http://schemas.microsoft.com/office/drawing/2014/main" id="{A96475A4-2C55-42D3-B8C5-AD3E0792A3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22" name="直線コネクタ 721">
          <a:extLst>
            <a:ext uri="{FF2B5EF4-FFF2-40B4-BE49-F238E27FC236}">
              <a16:creationId xmlns:a16="http://schemas.microsoft.com/office/drawing/2014/main" id="{A6902BDF-3327-45D9-A544-E0A16B8E9C8A}"/>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23" name="【消防施設】&#10;有形固定資産減価償却率最小値テキスト">
          <a:extLst>
            <a:ext uri="{FF2B5EF4-FFF2-40B4-BE49-F238E27FC236}">
              <a16:creationId xmlns:a16="http://schemas.microsoft.com/office/drawing/2014/main" id="{B456C46E-328B-4F28-88FB-A31E220BE009}"/>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24" name="直線コネクタ 723">
          <a:extLst>
            <a:ext uri="{FF2B5EF4-FFF2-40B4-BE49-F238E27FC236}">
              <a16:creationId xmlns:a16="http://schemas.microsoft.com/office/drawing/2014/main" id="{52181334-6663-4131-8209-7A080BD20485}"/>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25" name="【消防施設】&#10;有形固定資産減価償却率最大値テキスト">
          <a:extLst>
            <a:ext uri="{FF2B5EF4-FFF2-40B4-BE49-F238E27FC236}">
              <a16:creationId xmlns:a16="http://schemas.microsoft.com/office/drawing/2014/main" id="{05017B29-59D1-4674-BEBA-6FD36898C3AA}"/>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26" name="直線コネクタ 725">
          <a:extLst>
            <a:ext uri="{FF2B5EF4-FFF2-40B4-BE49-F238E27FC236}">
              <a16:creationId xmlns:a16="http://schemas.microsoft.com/office/drawing/2014/main" id="{22BF331E-3A43-4D9F-A362-C21879797FA2}"/>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27" name="【消防施設】&#10;有形固定資産減価償却率平均値テキスト">
          <a:extLst>
            <a:ext uri="{FF2B5EF4-FFF2-40B4-BE49-F238E27FC236}">
              <a16:creationId xmlns:a16="http://schemas.microsoft.com/office/drawing/2014/main" id="{ED6C04E4-5D91-410A-BAFF-8FB2B6D652C4}"/>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28" name="フローチャート: 判断 727">
          <a:extLst>
            <a:ext uri="{FF2B5EF4-FFF2-40B4-BE49-F238E27FC236}">
              <a16:creationId xmlns:a16="http://schemas.microsoft.com/office/drawing/2014/main" id="{75F19E43-C398-4515-B54F-B6E8BCCAA6EA}"/>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29" name="フローチャート: 判断 728">
          <a:extLst>
            <a:ext uri="{FF2B5EF4-FFF2-40B4-BE49-F238E27FC236}">
              <a16:creationId xmlns:a16="http://schemas.microsoft.com/office/drawing/2014/main" id="{B4257228-5388-405D-8442-C0A1859CF734}"/>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730" name="フローチャート: 判断 729">
          <a:extLst>
            <a:ext uri="{FF2B5EF4-FFF2-40B4-BE49-F238E27FC236}">
              <a16:creationId xmlns:a16="http://schemas.microsoft.com/office/drawing/2014/main" id="{1B07D2DC-1B4F-4134-9845-E523D41CA0B0}"/>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731" name="フローチャート: 判断 730">
          <a:extLst>
            <a:ext uri="{FF2B5EF4-FFF2-40B4-BE49-F238E27FC236}">
              <a16:creationId xmlns:a16="http://schemas.microsoft.com/office/drawing/2014/main" id="{07A3779B-E883-4E4E-BAAB-7417B70D2497}"/>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32" name="フローチャート: 判断 731">
          <a:extLst>
            <a:ext uri="{FF2B5EF4-FFF2-40B4-BE49-F238E27FC236}">
              <a16:creationId xmlns:a16="http://schemas.microsoft.com/office/drawing/2014/main" id="{CBEB1361-06A6-4C9B-B492-308764AFC974}"/>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4CB89950-AA3B-479B-A261-BAF3CAF346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A5575310-BD1C-4A2C-A1F6-1240B5D3A6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3F8CB3BF-0532-4FB4-8E64-F9489F3DD7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584A8661-BFB2-459D-A184-CC93C0D61D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BDF00FFC-9652-488F-A145-759124795C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738" name="楕円 737">
          <a:extLst>
            <a:ext uri="{FF2B5EF4-FFF2-40B4-BE49-F238E27FC236}">
              <a16:creationId xmlns:a16="http://schemas.microsoft.com/office/drawing/2014/main" id="{AB62018C-CF85-40FC-A845-ED76D703613E}"/>
            </a:ext>
          </a:extLst>
        </xdr:cNvPr>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739" name="【消防施設】&#10;有形固定資産減価償却率該当値テキスト">
          <a:extLst>
            <a:ext uri="{FF2B5EF4-FFF2-40B4-BE49-F238E27FC236}">
              <a16:creationId xmlns:a16="http://schemas.microsoft.com/office/drawing/2014/main" id="{1348731C-BA9E-46F9-A682-881452B3DA1F}"/>
            </a:ext>
          </a:extLst>
        </xdr:cNvPr>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740" name="楕円 739">
          <a:extLst>
            <a:ext uri="{FF2B5EF4-FFF2-40B4-BE49-F238E27FC236}">
              <a16:creationId xmlns:a16="http://schemas.microsoft.com/office/drawing/2014/main" id="{6837DC72-79C3-4AE0-B965-8FFE43B6B013}"/>
            </a:ext>
          </a:extLst>
        </xdr:cNvPr>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39732</xdr:rowOff>
    </xdr:from>
    <xdr:to>
      <xdr:col>85</xdr:col>
      <xdr:colOff>127000</xdr:colOff>
      <xdr:row>80</xdr:row>
      <xdr:rowOff>163830</xdr:rowOff>
    </xdr:to>
    <xdr:cxnSp macro="">
      <xdr:nvCxnSpPr>
        <xdr:cNvPr id="741" name="直線コネクタ 740">
          <a:extLst>
            <a:ext uri="{FF2B5EF4-FFF2-40B4-BE49-F238E27FC236}">
              <a16:creationId xmlns:a16="http://schemas.microsoft.com/office/drawing/2014/main" id="{107BF6EE-BD0C-437E-91BC-8947CE232095}"/>
            </a:ext>
          </a:extLst>
        </xdr:cNvPr>
        <xdr:cNvCxnSpPr/>
      </xdr:nvCxnSpPr>
      <xdr:spPr>
        <a:xfrm>
          <a:off x="15481300" y="13755732"/>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127726</xdr:rowOff>
    </xdr:from>
    <xdr:to>
      <xdr:col>76</xdr:col>
      <xdr:colOff>165100</xdr:colOff>
      <xdr:row>80</xdr:row>
      <xdr:rowOff>57876</xdr:rowOff>
    </xdr:to>
    <xdr:sp macro="" textlink="">
      <xdr:nvSpPr>
        <xdr:cNvPr id="742" name="楕円 741">
          <a:extLst>
            <a:ext uri="{FF2B5EF4-FFF2-40B4-BE49-F238E27FC236}">
              <a16:creationId xmlns:a16="http://schemas.microsoft.com/office/drawing/2014/main" id="{56337006-5657-4D59-B5D7-CC7AEB66E507}"/>
            </a:ext>
          </a:extLst>
        </xdr:cNvPr>
        <xdr:cNvSpPr/>
      </xdr:nvSpPr>
      <xdr:spPr>
        <a:xfrm>
          <a:off x="14541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7076</xdr:rowOff>
    </xdr:from>
    <xdr:to>
      <xdr:col>81</xdr:col>
      <xdr:colOff>50800</xdr:colOff>
      <xdr:row>80</xdr:row>
      <xdr:rowOff>39732</xdr:rowOff>
    </xdr:to>
    <xdr:cxnSp macro="">
      <xdr:nvCxnSpPr>
        <xdr:cNvPr id="743" name="直線コネクタ 742">
          <a:extLst>
            <a:ext uri="{FF2B5EF4-FFF2-40B4-BE49-F238E27FC236}">
              <a16:creationId xmlns:a16="http://schemas.microsoft.com/office/drawing/2014/main" id="{BFC1E97C-61CE-4E80-90F3-3C8AAD488399}"/>
            </a:ext>
          </a:extLst>
        </xdr:cNvPr>
        <xdr:cNvCxnSpPr/>
      </xdr:nvCxnSpPr>
      <xdr:spPr>
        <a:xfrm>
          <a:off x="14592300" y="137230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127726</xdr:rowOff>
    </xdr:from>
    <xdr:to>
      <xdr:col>72</xdr:col>
      <xdr:colOff>38100</xdr:colOff>
      <xdr:row>80</xdr:row>
      <xdr:rowOff>57876</xdr:rowOff>
    </xdr:to>
    <xdr:sp macro="" textlink="">
      <xdr:nvSpPr>
        <xdr:cNvPr id="744" name="楕円 743">
          <a:extLst>
            <a:ext uri="{FF2B5EF4-FFF2-40B4-BE49-F238E27FC236}">
              <a16:creationId xmlns:a16="http://schemas.microsoft.com/office/drawing/2014/main" id="{579CB444-E298-444B-A77E-5485F008763F}"/>
            </a:ext>
          </a:extLst>
        </xdr:cNvPr>
        <xdr:cNvSpPr/>
      </xdr:nvSpPr>
      <xdr:spPr>
        <a:xfrm>
          <a:off x="13652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7076</xdr:rowOff>
    </xdr:from>
    <xdr:to>
      <xdr:col>76</xdr:col>
      <xdr:colOff>114300</xdr:colOff>
      <xdr:row>80</xdr:row>
      <xdr:rowOff>7076</xdr:rowOff>
    </xdr:to>
    <xdr:cxnSp macro="">
      <xdr:nvCxnSpPr>
        <xdr:cNvPr id="745" name="直線コネクタ 744">
          <a:extLst>
            <a:ext uri="{FF2B5EF4-FFF2-40B4-BE49-F238E27FC236}">
              <a16:creationId xmlns:a16="http://schemas.microsoft.com/office/drawing/2014/main" id="{F88B8E2A-A975-4EEC-9CFB-0F05A95346A9}"/>
            </a:ext>
          </a:extLst>
        </xdr:cNvPr>
        <xdr:cNvCxnSpPr/>
      </xdr:nvCxnSpPr>
      <xdr:spPr>
        <a:xfrm>
          <a:off x="13703300" y="1372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46" name="n_1aveValue【消防施設】&#10;有形固定資産減価償却率">
          <a:extLst>
            <a:ext uri="{FF2B5EF4-FFF2-40B4-BE49-F238E27FC236}">
              <a16:creationId xmlns:a16="http://schemas.microsoft.com/office/drawing/2014/main" id="{FF2F6478-BAAF-4407-9D92-544B97BC017B}"/>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747" name="n_2aveValue【消防施設】&#10;有形固定資産減価償却率">
          <a:extLst>
            <a:ext uri="{FF2B5EF4-FFF2-40B4-BE49-F238E27FC236}">
              <a16:creationId xmlns:a16="http://schemas.microsoft.com/office/drawing/2014/main" id="{1806B316-3276-4029-88E7-51E64569438F}"/>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748" name="n_3aveValue【消防施設】&#10;有形固定資産減価償却率">
          <a:extLst>
            <a:ext uri="{FF2B5EF4-FFF2-40B4-BE49-F238E27FC236}">
              <a16:creationId xmlns:a16="http://schemas.microsoft.com/office/drawing/2014/main" id="{DB5882CE-2DD6-4419-8FD4-E2ACA75A1F1D}"/>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749" name="n_4aveValue【消防施設】&#10;有形固定資産減価償却率">
          <a:extLst>
            <a:ext uri="{FF2B5EF4-FFF2-40B4-BE49-F238E27FC236}">
              <a16:creationId xmlns:a16="http://schemas.microsoft.com/office/drawing/2014/main" id="{643374ED-FFA1-4B7F-9F4E-01EB3FD17E2C}"/>
            </a:ext>
          </a:extLst>
        </xdr:cNvPr>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107059</xdr:rowOff>
    </xdr:from>
    <xdr:ext cx="405111" cy="259045"/>
    <xdr:sp macro="" textlink="">
      <xdr:nvSpPr>
        <xdr:cNvPr id="750" name="n_1mainValue【消防施設】&#10;有形固定資産減価償却率">
          <a:extLst>
            <a:ext uri="{FF2B5EF4-FFF2-40B4-BE49-F238E27FC236}">
              <a16:creationId xmlns:a16="http://schemas.microsoft.com/office/drawing/2014/main" id="{1301DFC4-02B0-4DF5-A855-6358C633CEDF}"/>
            </a:ext>
          </a:extLst>
        </xdr:cNvPr>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74403</xdr:rowOff>
    </xdr:from>
    <xdr:ext cx="405111" cy="259045"/>
    <xdr:sp macro="" textlink="">
      <xdr:nvSpPr>
        <xdr:cNvPr id="751" name="n_2mainValue【消防施設】&#10;有形固定資産減価償却率">
          <a:extLst>
            <a:ext uri="{FF2B5EF4-FFF2-40B4-BE49-F238E27FC236}">
              <a16:creationId xmlns:a16="http://schemas.microsoft.com/office/drawing/2014/main" id="{3430BF7E-0DC8-45C3-B640-F65E37C47381}"/>
            </a:ext>
          </a:extLst>
        </xdr:cNvPr>
        <xdr:cNvSpPr txBox="1"/>
      </xdr:nvSpPr>
      <xdr:spPr>
        <a:xfrm>
          <a:off x="14389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74403</xdr:rowOff>
    </xdr:from>
    <xdr:ext cx="405111" cy="259045"/>
    <xdr:sp macro="" textlink="">
      <xdr:nvSpPr>
        <xdr:cNvPr id="752" name="n_3mainValue【消防施設】&#10;有形固定資産減価償却率">
          <a:extLst>
            <a:ext uri="{FF2B5EF4-FFF2-40B4-BE49-F238E27FC236}">
              <a16:creationId xmlns:a16="http://schemas.microsoft.com/office/drawing/2014/main" id="{0F15C30F-2CC1-4072-988B-4B251E77B1DE}"/>
            </a:ext>
          </a:extLst>
        </xdr:cNvPr>
        <xdr:cNvSpPr txBox="1"/>
      </xdr:nvSpPr>
      <xdr:spPr>
        <a:xfrm>
          <a:off x="13500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a:extLst>
            <a:ext uri="{FF2B5EF4-FFF2-40B4-BE49-F238E27FC236}">
              <a16:creationId xmlns:a16="http://schemas.microsoft.com/office/drawing/2014/main" id="{84933F76-D921-4E79-B9A4-282F6B3866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a:extLst>
            <a:ext uri="{FF2B5EF4-FFF2-40B4-BE49-F238E27FC236}">
              <a16:creationId xmlns:a16="http://schemas.microsoft.com/office/drawing/2014/main" id="{52F085DB-1BD1-41E2-AB49-53B206D917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a:extLst>
            <a:ext uri="{FF2B5EF4-FFF2-40B4-BE49-F238E27FC236}">
              <a16:creationId xmlns:a16="http://schemas.microsoft.com/office/drawing/2014/main" id="{9069E56E-03A6-4137-96C8-BF04269213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a:extLst>
            <a:ext uri="{FF2B5EF4-FFF2-40B4-BE49-F238E27FC236}">
              <a16:creationId xmlns:a16="http://schemas.microsoft.com/office/drawing/2014/main" id="{24A5CB44-E4EE-42AD-9122-E33F3D8987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a:extLst>
            <a:ext uri="{FF2B5EF4-FFF2-40B4-BE49-F238E27FC236}">
              <a16:creationId xmlns:a16="http://schemas.microsoft.com/office/drawing/2014/main" id="{4EADB440-A04C-4E7E-874B-834AE9EAF0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a:extLst>
            <a:ext uri="{FF2B5EF4-FFF2-40B4-BE49-F238E27FC236}">
              <a16:creationId xmlns:a16="http://schemas.microsoft.com/office/drawing/2014/main" id="{0F707ECA-7A4E-409B-BDFB-0307D6F187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a:extLst>
            <a:ext uri="{FF2B5EF4-FFF2-40B4-BE49-F238E27FC236}">
              <a16:creationId xmlns:a16="http://schemas.microsoft.com/office/drawing/2014/main" id="{24357BEC-D81F-43D1-8463-E8D0EAF6AB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CBCA26C9-2094-4535-9BB7-AE91564D30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A61F2356-0C2B-497C-81F1-F391889063D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BC3775F8-A405-473E-B2A8-A71A403E87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a:extLst>
            <a:ext uri="{FF2B5EF4-FFF2-40B4-BE49-F238E27FC236}">
              <a16:creationId xmlns:a16="http://schemas.microsoft.com/office/drawing/2014/main" id="{66AE178D-D8E4-4796-AFE1-3C16AE49AC9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a:extLst>
            <a:ext uri="{FF2B5EF4-FFF2-40B4-BE49-F238E27FC236}">
              <a16:creationId xmlns:a16="http://schemas.microsoft.com/office/drawing/2014/main" id="{FE765F7F-35AE-4082-AF32-36438EEA964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a:extLst>
            <a:ext uri="{FF2B5EF4-FFF2-40B4-BE49-F238E27FC236}">
              <a16:creationId xmlns:a16="http://schemas.microsoft.com/office/drawing/2014/main" id="{69F6E4E1-7841-4C44-BB6C-92AF074D023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a:extLst>
            <a:ext uri="{FF2B5EF4-FFF2-40B4-BE49-F238E27FC236}">
              <a16:creationId xmlns:a16="http://schemas.microsoft.com/office/drawing/2014/main" id="{2642154F-A8EB-4CF2-BB46-01E959C1041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a:extLst>
            <a:ext uri="{FF2B5EF4-FFF2-40B4-BE49-F238E27FC236}">
              <a16:creationId xmlns:a16="http://schemas.microsoft.com/office/drawing/2014/main" id="{17FC8DD5-693F-45EB-93A1-D59C9C6DFD4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a:extLst>
            <a:ext uri="{FF2B5EF4-FFF2-40B4-BE49-F238E27FC236}">
              <a16:creationId xmlns:a16="http://schemas.microsoft.com/office/drawing/2014/main" id="{E25BF466-6F14-4233-8B43-4EA25E6BA5C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a:extLst>
            <a:ext uri="{FF2B5EF4-FFF2-40B4-BE49-F238E27FC236}">
              <a16:creationId xmlns:a16="http://schemas.microsoft.com/office/drawing/2014/main" id="{888C2C76-F2BD-4A71-831E-BB889276DF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a:extLst>
            <a:ext uri="{FF2B5EF4-FFF2-40B4-BE49-F238E27FC236}">
              <a16:creationId xmlns:a16="http://schemas.microsoft.com/office/drawing/2014/main" id="{5A1EF038-CCA2-4AFE-A24A-7491634DF34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a:extLst>
            <a:ext uri="{FF2B5EF4-FFF2-40B4-BE49-F238E27FC236}">
              <a16:creationId xmlns:a16="http://schemas.microsoft.com/office/drawing/2014/main" id="{241113A0-251E-4808-BE12-9DEDBE8A947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a:extLst>
            <a:ext uri="{FF2B5EF4-FFF2-40B4-BE49-F238E27FC236}">
              <a16:creationId xmlns:a16="http://schemas.microsoft.com/office/drawing/2014/main" id="{6881C45D-0815-48CC-AFD6-18DB482F65F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a:extLst>
            <a:ext uri="{FF2B5EF4-FFF2-40B4-BE49-F238E27FC236}">
              <a16:creationId xmlns:a16="http://schemas.microsoft.com/office/drawing/2014/main" id="{975760D3-D510-451A-A3BA-5B621FE5E7D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a:extLst>
            <a:ext uri="{FF2B5EF4-FFF2-40B4-BE49-F238E27FC236}">
              <a16:creationId xmlns:a16="http://schemas.microsoft.com/office/drawing/2014/main" id="{0AD92DAC-91FB-4914-8FF6-53F691D8EF8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a:extLst>
            <a:ext uri="{FF2B5EF4-FFF2-40B4-BE49-F238E27FC236}">
              <a16:creationId xmlns:a16="http://schemas.microsoft.com/office/drawing/2014/main" id="{5CD68C8C-4258-4F96-BFBD-7F10324527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76" name="直線コネクタ 775">
          <a:extLst>
            <a:ext uri="{FF2B5EF4-FFF2-40B4-BE49-F238E27FC236}">
              <a16:creationId xmlns:a16="http://schemas.microsoft.com/office/drawing/2014/main" id="{77A08F35-5848-4754-9DDE-C2AEB079CF63}"/>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77" name="【消防施設】&#10;一人当たり面積最小値テキスト">
          <a:extLst>
            <a:ext uri="{FF2B5EF4-FFF2-40B4-BE49-F238E27FC236}">
              <a16:creationId xmlns:a16="http://schemas.microsoft.com/office/drawing/2014/main" id="{307A2CDF-B84A-4A04-988C-45C53F7301A9}"/>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78" name="直線コネクタ 777">
          <a:extLst>
            <a:ext uri="{FF2B5EF4-FFF2-40B4-BE49-F238E27FC236}">
              <a16:creationId xmlns:a16="http://schemas.microsoft.com/office/drawing/2014/main" id="{44F16590-4A82-4BA1-BBED-F53F242DF23B}"/>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79" name="【消防施設】&#10;一人当たり面積最大値テキスト">
          <a:extLst>
            <a:ext uri="{FF2B5EF4-FFF2-40B4-BE49-F238E27FC236}">
              <a16:creationId xmlns:a16="http://schemas.microsoft.com/office/drawing/2014/main" id="{B8EB2A88-DFF1-4730-8BE0-B8EC66D2418B}"/>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80" name="直線コネクタ 779">
          <a:extLst>
            <a:ext uri="{FF2B5EF4-FFF2-40B4-BE49-F238E27FC236}">
              <a16:creationId xmlns:a16="http://schemas.microsoft.com/office/drawing/2014/main" id="{2EC0C3E3-BB22-4D04-88D4-F516DBBC7D2E}"/>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781" name="【消防施設】&#10;一人当たり面積平均値テキスト">
          <a:extLst>
            <a:ext uri="{FF2B5EF4-FFF2-40B4-BE49-F238E27FC236}">
              <a16:creationId xmlns:a16="http://schemas.microsoft.com/office/drawing/2014/main" id="{1AF8ED95-AAA7-4807-B52F-3F62C749580F}"/>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82" name="フローチャート: 判断 781">
          <a:extLst>
            <a:ext uri="{FF2B5EF4-FFF2-40B4-BE49-F238E27FC236}">
              <a16:creationId xmlns:a16="http://schemas.microsoft.com/office/drawing/2014/main" id="{ADC7DFF0-6492-464E-84BF-24ED77B7DB3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783" name="フローチャート: 判断 782">
          <a:extLst>
            <a:ext uri="{FF2B5EF4-FFF2-40B4-BE49-F238E27FC236}">
              <a16:creationId xmlns:a16="http://schemas.microsoft.com/office/drawing/2014/main" id="{49E69933-EC6E-4898-8BD9-BFB921C12454}"/>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784" name="フローチャート: 判断 783">
          <a:extLst>
            <a:ext uri="{FF2B5EF4-FFF2-40B4-BE49-F238E27FC236}">
              <a16:creationId xmlns:a16="http://schemas.microsoft.com/office/drawing/2014/main" id="{4A39A729-5D2C-4A4D-B628-37F583E10F83}"/>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85" name="フローチャート: 判断 784">
          <a:extLst>
            <a:ext uri="{FF2B5EF4-FFF2-40B4-BE49-F238E27FC236}">
              <a16:creationId xmlns:a16="http://schemas.microsoft.com/office/drawing/2014/main" id="{2833CD04-BD3F-4708-B838-D9AA907D2724}"/>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86" name="フローチャート: 判断 785">
          <a:extLst>
            <a:ext uri="{FF2B5EF4-FFF2-40B4-BE49-F238E27FC236}">
              <a16:creationId xmlns:a16="http://schemas.microsoft.com/office/drawing/2014/main" id="{D81AA0C4-B056-4DD0-987F-905D25302AE1}"/>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E22C3AD6-3E0E-4E1D-AD78-7F0D5047395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11E95078-8F29-4F79-BE33-D5360D2E9C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B7E61EFE-39AC-4BC0-A918-241AEA7C5B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C3D0EBAF-5A87-4A1D-B942-D8DDCC39E1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4B9BEB77-33EF-4BDF-B622-BE7D56DE2B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31114</xdr:rowOff>
    </xdr:from>
    <xdr:to>
      <xdr:col>116</xdr:col>
      <xdr:colOff>114300</xdr:colOff>
      <xdr:row>84</xdr:row>
      <xdr:rowOff>132714</xdr:rowOff>
    </xdr:to>
    <xdr:sp macro="" textlink="">
      <xdr:nvSpPr>
        <xdr:cNvPr id="792" name="楕円 791">
          <a:extLst>
            <a:ext uri="{FF2B5EF4-FFF2-40B4-BE49-F238E27FC236}">
              <a16:creationId xmlns:a16="http://schemas.microsoft.com/office/drawing/2014/main" id="{FA2ABB04-CC53-476A-A2FC-A68DB1072A7C}"/>
            </a:ext>
          </a:extLst>
        </xdr:cNvPr>
        <xdr:cNvSpPr/>
      </xdr:nvSpPr>
      <xdr:spPr>
        <a:xfrm>
          <a:off x="22110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53991</xdr:rowOff>
    </xdr:from>
    <xdr:ext cx="469744" cy="259045"/>
    <xdr:sp macro="" textlink="">
      <xdr:nvSpPr>
        <xdr:cNvPr id="793" name="【消防施設】&#10;一人当たり面積該当値テキスト">
          <a:extLst>
            <a:ext uri="{FF2B5EF4-FFF2-40B4-BE49-F238E27FC236}">
              <a16:creationId xmlns:a16="http://schemas.microsoft.com/office/drawing/2014/main" id="{86DC06ED-47B8-471B-A05C-489DED19C604}"/>
            </a:ext>
          </a:extLst>
        </xdr:cNvPr>
        <xdr:cNvSpPr txBox="1"/>
      </xdr:nvSpPr>
      <xdr:spPr>
        <a:xfrm>
          <a:off x="22199600"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794" name="楕円 793">
          <a:extLst>
            <a:ext uri="{FF2B5EF4-FFF2-40B4-BE49-F238E27FC236}">
              <a16:creationId xmlns:a16="http://schemas.microsoft.com/office/drawing/2014/main" id="{B401469E-FFCB-46E6-95E3-4F8D048F5FCF}"/>
            </a:ext>
          </a:extLst>
        </xdr:cNvPr>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81914</xdr:rowOff>
    </xdr:from>
    <xdr:to>
      <xdr:col>116</xdr:col>
      <xdr:colOff>63500</xdr:colOff>
      <xdr:row>84</xdr:row>
      <xdr:rowOff>144780</xdr:rowOff>
    </xdr:to>
    <xdr:cxnSp macro="">
      <xdr:nvCxnSpPr>
        <xdr:cNvPr id="795" name="直線コネクタ 794">
          <a:extLst>
            <a:ext uri="{FF2B5EF4-FFF2-40B4-BE49-F238E27FC236}">
              <a16:creationId xmlns:a16="http://schemas.microsoft.com/office/drawing/2014/main" id="{7DF7106A-3A97-477A-A0F3-2F36B8570D97}"/>
            </a:ext>
          </a:extLst>
        </xdr:cNvPr>
        <xdr:cNvCxnSpPr/>
      </xdr:nvCxnSpPr>
      <xdr:spPr>
        <a:xfrm flipV="1">
          <a:off x="21323300" y="144837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99695</xdr:rowOff>
    </xdr:from>
    <xdr:to>
      <xdr:col>107</xdr:col>
      <xdr:colOff>101600</xdr:colOff>
      <xdr:row>85</xdr:row>
      <xdr:rowOff>29845</xdr:rowOff>
    </xdr:to>
    <xdr:sp macro="" textlink="">
      <xdr:nvSpPr>
        <xdr:cNvPr id="796" name="楕円 795">
          <a:extLst>
            <a:ext uri="{FF2B5EF4-FFF2-40B4-BE49-F238E27FC236}">
              <a16:creationId xmlns:a16="http://schemas.microsoft.com/office/drawing/2014/main" id="{0F205598-2A01-43B4-BF5B-73469FC870F5}"/>
            </a:ext>
          </a:extLst>
        </xdr:cNvPr>
        <xdr:cNvSpPr/>
      </xdr:nvSpPr>
      <xdr:spPr>
        <a:xfrm>
          <a:off x="20383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144780</xdr:rowOff>
    </xdr:from>
    <xdr:to>
      <xdr:col>111</xdr:col>
      <xdr:colOff>177800</xdr:colOff>
      <xdr:row>84</xdr:row>
      <xdr:rowOff>150495</xdr:rowOff>
    </xdr:to>
    <xdr:cxnSp macro="">
      <xdr:nvCxnSpPr>
        <xdr:cNvPr id="797" name="直線コネクタ 796">
          <a:extLst>
            <a:ext uri="{FF2B5EF4-FFF2-40B4-BE49-F238E27FC236}">
              <a16:creationId xmlns:a16="http://schemas.microsoft.com/office/drawing/2014/main" id="{33774002-355A-4D21-8DED-34870041AC1E}"/>
            </a:ext>
          </a:extLst>
        </xdr:cNvPr>
        <xdr:cNvCxnSpPr/>
      </xdr:nvCxnSpPr>
      <xdr:spPr>
        <a:xfrm flipV="1">
          <a:off x="20434300" y="1454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105411</xdr:rowOff>
    </xdr:from>
    <xdr:to>
      <xdr:col>102</xdr:col>
      <xdr:colOff>165100</xdr:colOff>
      <xdr:row>85</xdr:row>
      <xdr:rowOff>35561</xdr:rowOff>
    </xdr:to>
    <xdr:sp macro="" textlink="">
      <xdr:nvSpPr>
        <xdr:cNvPr id="798" name="楕円 797">
          <a:extLst>
            <a:ext uri="{FF2B5EF4-FFF2-40B4-BE49-F238E27FC236}">
              <a16:creationId xmlns:a16="http://schemas.microsoft.com/office/drawing/2014/main" id="{82C88112-7EBF-49FC-9169-89CE10ECA247}"/>
            </a:ext>
          </a:extLst>
        </xdr:cNvPr>
        <xdr:cNvSpPr/>
      </xdr:nvSpPr>
      <xdr:spPr>
        <a:xfrm>
          <a:off x="19494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150495</xdr:rowOff>
    </xdr:from>
    <xdr:to>
      <xdr:col>107</xdr:col>
      <xdr:colOff>50800</xdr:colOff>
      <xdr:row>84</xdr:row>
      <xdr:rowOff>156211</xdr:rowOff>
    </xdr:to>
    <xdr:cxnSp macro="">
      <xdr:nvCxnSpPr>
        <xdr:cNvPr id="799" name="直線コネクタ 798">
          <a:extLst>
            <a:ext uri="{FF2B5EF4-FFF2-40B4-BE49-F238E27FC236}">
              <a16:creationId xmlns:a16="http://schemas.microsoft.com/office/drawing/2014/main" id="{348456F2-68FE-49A9-AD4F-03E5C41207D4}"/>
            </a:ext>
          </a:extLst>
        </xdr:cNvPr>
        <xdr:cNvCxnSpPr/>
      </xdr:nvCxnSpPr>
      <xdr:spPr>
        <a:xfrm flipV="1">
          <a:off x="19545300" y="145522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800" name="n_1aveValue【消防施設】&#10;一人当たり面積">
          <a:extLst>
            <a:ext uri="{FF2B5EF4-FFF2-40B4-BE49-F238E27FC236}">
              <a16:creationId xmlns:a16="http://schemas.microsoft.com/office/drawing/2014/main" id="{9317CC93-0954-43D9-8549-6E519FCC0BBC}"/>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801" name="n_2aveValue【消防施設】&#10;一人当たり面積">
          <a:extLst>
            <a:ext uri="{FF2B5EF4-FFF2-40B4-BE49-F238E27FC236}">
              <a16:creationId xmlns:a16="http://schemas.microsoft.com/office/drawing/2014/main" id="{30D0AB15-AC5A-4BD8-BB18-4D85E5FAEEC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02" name="n_3aveValue【消防施設】&#10;一人当たり面積">
          <a:extLst>
            <a:ext uri="{FF2B5EF4-FFF2-40B4-BE49-F238E27FC236}">
              <a16:creationId xmlns:a16="http://schemas.microsoft.com/office/drawing/2014/main" id="{4311AECB-BC9C-413A-A9DC-52E77D9E9C6B}"/>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03" name="n_4aveValue【消防施設】&#10;一人当たり面積">
          <a:extLst>
            <a:ext uri="{FF2B5EF4-FFF2-40B4-BE49-F238E27FC236}">
              <a16:creationId xmlns:a16="http://schemas.microsoft.com/office/drawing/2014/main" id="{9A835CD2-78CA-4A79-8120-7BAD0D8C2F2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40657</xdr:rowOff>
    </xdr:from>
    <xdr:ext cx="469744" cy="259045"/>
    <xdr:sp macro="" textlink="">
      <xdr:nvSpPr>
        <xdr:cNvPr id="804" name="n_1mainValue【消防施設】&#10;一人当たり面積">
          <a:extLst>
            <a:ext uri="{FF2B5EF4-FFF2-40B4-BE49-F238E27FC236}">
              <a16:creationId xmlns:a16="http://schemas.microsoft.com/office/drawing/2014/main" id="{F704F027-E9F1-4304-8F99-398C14AACBD8}"/>
            </a:ext>
          </a:extLst>
        </xdr:cNvPr>
        <xdr:cNvSpPr txBox="1"/>
      </xdr:nvSpPr>
      <xdr:spPr>
        <a:xfrm>
          <a:off x="210757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46372</xdr:rowOff>
    </xdr:from>
    <xdr:ext cx="469744" cy="259045"/>
    <xdr:sp macro="" textlink="">
      <xdr:nvSpPr>
        <xdr:cNvPr id="805" name="n_2mainValue【消防施設】&#10;一人当たり面積">
          <a:extLst>
            <a:ext uri="{FF2B5EF4-FFF2-40B4-BE49-F238E27FC236}">
              <a16:creationId xmlns:a16="http://schemas.microsoft.com/office/drawing/2014/main" id="{ECF1E6B3-FABE-4EC4-8EF4-53C726239CB8}"/>
            </a:ext>
          </a:extLst>
        </xdr:cNvPr>
        <xdr:cNvSpPr txBox="1"/>
      </xdr:nvSpPr>
      <xdr:spPr>
        <a:xfrm>
          <a:off x="20199427"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52088</xdr:rowOff>
    </xdr:from>
    <xdr:ext cx="469744" cy="259045"/>
    <xdr:sp macro="" textlink="">
      <xdr:nvSpPr>
        <xdr:cNvPr id="806" name="n_3mainValue【消防施設】&#10;一人当たり面積">
          <a:extLst>
            <a:ext uri="{FF2B5EF4-FFF2-40B4-BE49-F238E27FC236}">
              <a16:creationId xmlns:a16="http://schemas.microsoft.com/office/drawing/2014/main" id="{E711DB2F-7246-4FBB-90E4-EB417CCBA4B1}"/>
            </a:ext>
          </a:extLst>
        </xdr:cNvPr>
        <xdr:cNvSpPr txBox="1"/>
      </xdr:nvSpPr>
      <xdr:spPr>
        <a:xfrm>
          <a:off x="19310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FBA4CF8B-C15D-4539-815C-62A4928322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a:extLst>
            <a:ext uri="{FF2B5EF4-FFF2-40B4-BE49-F238E27FC236}">
              <a16:creationId xmlns:a16="http://schemas.microsoft.com/office/drawing/2014/main" id="{CB4E209B-28B3-4F18-B382-314804DB6C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a:extLst>
            <a:ext uri="{FF2B5EF4-FFF2-40B4-BE49-F238E27FC236}">
              <a16:creationId xmlns:a16="http://schemas.microsoft.com/office/drawing/2014/main" id="{037957FE-6421-4DAA-A122-D22BBDBCCE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a:extLst>
            <a:ext uri="{FF2B5EF4-FFF2-40B4-BE49-F238E27FC236}">
              <a16:creationId xmlns:a16="http://schemas.microsoft.com/office/drawing/2014/main" id="{9E9E2B76-702A-41E3-B8D8-DF8E4EADC13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a:extLst>
            <a:ext uri="{FF2B5EF4-FFF2-40B4-BE49-F238E27FC236}">
              <a16:creationId xmlns:a16="http://schemas.microsoft.com/office/drawing/2014/main" id="{DE9C8774-61D4-45CC-9E53-CFA5E8AF40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a:extLst>
            <a:ext uri="{FF2B5EF4-FFF2-40B4-BE49-F238E27FC236}">
              <a16:creationId xmlns:a16="http://schemas.microsoft.com/office/drawing/2014/main" id="{45B933E5-3E55-458D-B262-5EAF8854CF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a:extLst>
            <a:ext uri="{FF2B5EF4-FFF2-40B4-BE49-F238E27FC236}">
              <a16:creationId xmlns:a16="http://schemas.microsoft.com/office/drawing/2014/main" id="{44EF150E-77C3-42F9-ABFF-1F4559264A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a:extLst>
            <a:ext uri="{FF2B5EF4-FFF2-40B4-BE49-F238E27FC236}">
              <a16:creationId xmlns:a16="http://schemas.microsoft.com/office/drawing/2014/main" id="{B2F7D4E4-805C-43C8-A507-A5FB153FE9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a:extLst>
            <a:ext uri="{FF2B5EF4-FFF2-40B4-BE49-F238E27FC236}">
              <a16:creationId xmlns:a16="http://schemas.microsoft.com/office/drawing/2014/main" id="{6E231386-432F-4B45-A769-01FD8ACF25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a:extLst>
            <a:ext uri="{FF2B5EF4-FFF2-40B4-BE49-F238E27FC236}">
              <a16:creationId xmlns:a16="http://schemas.microsoft.com/office/drawing/2014/main" id="{C1365C41-B316-44A4-8036-480E4F75AE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39A6B679-E1D2-4F7F-B8A3-D1183A7617E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a:extLst>
            <a:ext uri="{FF2B5EF4-FFF2-40B4-BE49-F238E27FC236}">
              <a16:creationId xmlns:a16="http://schemas.microsoft.com/office/drawing/2014/main" id="{F9E1E692-1BCF-45E6-B1A2-F02EF07E02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92786EFF-4EBE-4266-9AF6-695B7BE3A0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a:extLst>
            <a:ext uri="{FF2B5EF4-FFF2-40B4-BE49-F238E27FC236}">
              <a16:creationId xmlns:a16="http://schemas.microsoft.com/office/drawing/2014/main" id="{AD709CED-BAA4-4C6B-A840-97C3E0EFE54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a:extLst>
            <a:ext uri="{FF2B5EF4-FFF2-40B4-BE49-F238E27FC236}">
              <a16:creationId xmlns:a16="http://schemas.microsoft.com/office/drawing/2014/main" id="{D7BB167A-17FA-458D-B7C8-D429325C6F6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a:extLst>
            <a:ext uri="{FF2B5EF4-FFF2-40B4-BE49-F238E27FC236}">
              <a16:creationId xmlns:a16="http://schemas.microsoft.com/office/drawing/2014/main" id="{0D31A157-7C70-489E-827D-ECCD0A8C99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a:extLst>
            <a:ext uri="{FF2B5EF4-FFF2-40B4-BE49-F238E27FC236}">
              <a16:creationId xmlns:a16="http://schemas.microsoft.com/office/drawing/2014/main" id="{D0F8F7C5-4338-4821-9EC0-11F83A34EF3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a:extLst>
            <a:ext uri="{FF2B5EF4-FFF2-40B4-BE49-F238E27FC236}">
              <a16:creationId xmlns:a16="http://schemas.microsoft.com/office/drawing/2014/main" id="{8F92DF21-AE2F-49EF-8BB5-003A51C8A6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a:extLst>
            <a:ext uri="{FF2B5EF4-FFF2-40B4-BE49-F238E27FC236}">
              <a16:creationId xmlns:a16="http://schemas.microsoft.com/office/drawing/2014/main" id="{72757923-2872-4575-982A-9DDAFFD552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a:extLst>
            <a:ext uri="{FF2B5EF4-FFF2-40B4-BE49-F238E27FC236}">
              <a16:creationId xmlns:a16="http://schemas.microsoft.com/office/drawing/2014/main" id="{F51CFC45-99A3-49AB-9049-E5A764644BD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a:extLst>
            <a:ext uri="{FF2B5EF4-FFF2-40B4-BE49-F238E27FC236}">
              <a16:creationId xmlns:a16="http://schemas.microsoft.com/office/drawing/2014/main" id="{0FB57481-0532-4CDF-BBBF-1565DF71BE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a:extLst>
            <a:ext uri="{FF2B5EF4-FFF2-40B4-BE49-F238E27FC236}">
              <a16:creationId xmlns:a16="http://schemas.microsoft.com/office/drawing/2014/main" id="{2520E650-B5CC-4E36-A719-9DF38B5CD70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a:extLst>
            <a:ext uri="{FF2B5EF4-FFF2-40B4-BE49-F238E27FC236}">
              <a16:creationId xmlns:a16="http://schemas.microsoft.com/office/drawing/2014/main" id="{31D37455-1FBA-42F5-91AE-7DE29EF926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3EEA0826-A258-4268-8052-3719F3A1C4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a:extLst>
            <a:ext uri="{FF2B5EF4-FFF2-40B4-BE49-F238E27FC236}">
              <a16:creationId xmlns:a16="http://schemas.microsoft.com/office/drawing/2014/main" id="{058B69B5-F1AE-4CD2-A530-D624F1C283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32" name="直線コネクタ 831">
          <a:extLst>
            <a:ext uri="{FF2B5EF4-FFF2-40B4-BE49-F238E27FC236}">
              <a16:creationId xmlns:a16="http://schemas.microsoft.com/office/drawing/2014/main" id="{36C5AA85-D712-44AC-9D5B-5808AF4B5D92}"/>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33" name="【庁舎】&#10;有形固定資産減価償却率最小値テキスト">
          <a:extLst>
            <a:ext uri="{FF2B5EF4-FFF2-40B4-BE49-F238E27FC236}">
              <a16:creationId xmlns:a16="http://schemas.microsoft.com/office/drawing/2014/main" id="{1A5C379D-219C-4D39-B885-FA21173D8BA4}"/>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34" name="直線コネクタ 833">
          <a:extLst>
            <a:ext uri="{FF2B5EF4-FFF2-40B4-BE49-F238E27FC236}">
              <a16:creationId xmlns:a16="http://schemas.microsoft.com/office/drawing/2014/main" id="{213E00A4-EC85-4E04-AFC5-3BE12FE8296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35" name="【庁舎】&#10;有形固定資産減価償却率最大値テキスト">
          <a:extLst>
            <a:ext uri="{FF2B5EF4-FFF2-40B4-BE49-F238E27FC236}">
              <a16:creationId xmlns:a16="http://schemas.microsoft.com/office/drawing/2014/main" id="{9AF87024-CCF6-41AD-97FE-67B217F74998}"/>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36" name="直線コネクタ 835">
          <a:extLst>
            <a:ext uri="{FF2B5EF4-FFF2-40B4-BE49-F238E27FC236}">
              <a16:creationId xmlns:a16="http://schemas.microsoft.com/office/drawing/2014/main" id="{03CD0C99-A67B-4129-BFA8-AA69325AFC21}"/>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37" name="【庁舎】&#10;有形固定資産減価償却率平均値テキスト">
          <a:extLst>
            <a:ext uri="{FF2B5EF4-FFF2-40B4-BE49-F238E27FC236}">
              <a16:creationId xmlns:a16="http://schemas.microsoft.com/office/drawing/2014/main" id="{D47D4286-30F0-406F-9443-EC62CFC8EF04}"/>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38" name="フローチャート: 判断 837">
          <a:extLst>
            <a:ext uri="{FF2B5EF4-FFF2-40B4-BE49-F238E27FC236}">
              <a16:creationId xmlns:a16="http://schemas.microsoft.com/office/drawing/2014/main" id="{838DFE9A-85DA-47D2-B754-63E0B3CC2C1E}"/>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39" name="フローチャート: 判断 838">
          <a:extLst>
            <a:ext uri="{FF2B5EF4-FFF2-40B4-BE49-F238E27FC236}">
              <a16:creationId xmlns:a16="http://schemas.microsoft.com/office/drawing/2014/main" id="{19DB2C4F-D6EA-4F65-ABE5-4B05D16BF77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40" name="フローチャート: 判断 839">
          <a:extLst>
            <a:ext uri="{FF2B5EF4-FFF2-40B4-BE49-F238E27FC236}">
              <a16:creationId xmlns:a16="http://schemas.microsoft.com/office/drawing/2014/main" id="{2549A658-776F-45A4-8CB1-D222EA79FC3E}"/>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41" name="フローチャート: 判断 840">
          <a:extLst>
            <a:ext uri="{FF2B5EF4-FFF2-40B4-BE49-F238E27FC236}">
              <a16:creationId xmlns:a16="http://schemas.microsoft.com/office/drawing/2014/main" id="{D3078347-1332-4881-9DDE-611250B53A52}"/>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42" name="フローチャート: 判断 841">
          <a:extLst>
            <a:ext uri="{FF2B5EF4-FFF2-40B4-BE49-F238E27FC236}">
              <a16:creationId xmlns:a16="http://schemas.microsoft.com/office/drawing/2014/main" id="{35A6A05E-7B5E-475E-A788-E1FFB91960C8}"/>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96794CB3-6954-48E4-A186-5DE0015A04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F601A754-8486-4F4D-9819-8F9C61C4E40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64750991-1C45-4C01-BA6C-389F57B483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C827A469-D89C-4AD8-B7DF-C12AC754904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D0F81EB3-1A7D-4907-AAB2-420C0DFEA8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48" name="楕円 847">
          <a:extLst>
            <a:ext uri="{FF2B5EF4-FFF2-40B4-BE49-F238E27FC236}">
              <a16:creationId xmlns:a16="http://schemas.microsoft.com/office/drawing/2014/main" id="{3E08D3D0-D788-4673-9648-3359B4A21330}"/>
            </a:ext>
          </a:extLst>
        </xdr:cNvPr>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49" name="【庁舎】&#10;有形固定資産減価償却率該当値テキスト">
          <a:extLst>
            <a:ext uri="{FF2B5EF4-FFF2-40B4-BE49-F238E27FC236}">
              <a16:creationId xmlns:a16="http://schemas.microsoft.com/office/drawing/2014/main" id="{0AE912A4-EF81-4744-9C57-239F255EE34C}"/>
            </a:ext>
          </a:extLst>
        </xdr:cNvPr>
        <xdr:cNvSpPr txBox="1"/>
      </xdr:nvSpPr>
      <xdr:spPr>
        <a:xfrm>
          <a:off x="16357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142966</xdr:rowOff>
    </xdr:from>
    <xdr:to>
      <xdr:col>81</xdr:col>
      <xdr:colOff>101600</xdr:colOff>
      <xdr:row>107</xdr:row>
      <xdr:rowOff>73116</xdr:rowOff>
    </xdr:to>
    <xdr:sp macro="" textlink="">
      <xdr:nvSpPr>
        <xdr:cNvPr id="850" name="楕円 849">
          <a:extLst>
            <a:ext uri="{FF2B5EF4-FFF2-40B4-BE49-F238E27FC236}">
              <a16:creationId xmlns:a16="http://schemas.microsoft.com/office/drawing/2014/main" id="{1C052F6B-6068-4CBF-8A20-5B7DB3CC980C}"/>
            </a:ext>
          </a:extLst>
        </xdr:cNvPr>
        <xdr:cNvSpPr/>
      </xdr:nvSpPr>
      <xdr:spPr>
        <a:xfrm>
          <a:off x="1543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22316</xdr:rowOff>
    </xdr:from>
    <xdr:to>
      <xdr:col>85</xdr:col>
      <xdr:colOff>127000</xdr:colOff>
      <xdr:row>107</xdr:row>
      <xdr:rowOff>53339</xdr:rowOff>
    </xdr:to>
    <xdr:cxnSp macro="">
      <xdr:nvCxnSpPr>
        <xdr:cNvPr id="851" name="直線コネクタ 850">
          <a:extLst>
            <a:ext uri="{FF2B5EF4-FFF2-40B4-BE49-F238E27FC236}">
              <a16:creationId xmlns:a16="http://schemas.microsoft.com/office/drawing/2014/main" id="{2002C576-28D1-49A4-A705-7876BF537833}"/>
            </a:ext>
          </a:extLst>
        </xdr:cNvPr>
        <xdr:cNvCxnSpPr/>
      </xdr:nvCxnSpPr>
      <xdr:spPr>
        <a:xfrm>
          <a:off x="15481300" y="183674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110308</xdr:rowOff>
    </xdr:from>
    <xdr:to>
      <xdr:col>76</xdr:col>
      <xdr:colOff>165100</xdr:colOff>
      <xdr:row>107</xdr:row>
      <xdr:rowOff>40458</xdr:rowOff>
    </xdr:to>
    <xdr:sp macro="" textlink="">
      <xdr:nvSpPr>
        <xdr:cNvPr id="852" name="楕円 851">
          <a:extLst>
            <a:ext uri="{FF2B5EF4-FFF2-40B4-BE49-F238E27FC236}">
              <a16:creationId xmlns:a16="http://schemas.microsoft.com/office/drawing/2014/main" id="{E08D3E7C-5F31-4BED-A75B-9ECDBC23537D}"/>
            </a:ext>
          </a:extLst>
        </xdr:cNvPr>
        <xdr:cNvSpPr/>
      </xdr:nvSpPr>
      <xdr:spPr>
        <a:xfrm>
          <a:off x="14541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161108</xdr:rowOff>
    </xdr:from>
    <xdr:to>
      <xdr:col>81</xdr:col>
      <xdr:colOff>50800</xdr:colOff>
      <xdr:row>107</xdr:row>
      <xdr:rowOff>22316</xdr:rowOff>
    </xdr:to>
    <xdr:cxnSp macro="">
      <xdr:nvCxnSpPr>
        <xdr:cNvPr id="853" name="直線コネクタ 852">
          <a:extLst>
            <a:ext uri="{FF2B5EF4-FFF2-40B4-BE49-F238E27FC236}">
              <a16:creationId xmlns:a16="http://schemas.microsoft.com/office/drawing/2014/main" id="{386D1681-12E2-4F56-A985-B4B7C15073C1}"/>
            </a:ext>
          </a:extLst>
        </xdr:cNvPr>
        <xdr:cNvCxnSpPr/>
      </xdr:nvCxnSpPr>
      <xdr:spPr>
        <a:xfrm>
          <a:off x="14592300" y="18334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854" name="楕円 853">
          <a:extLst>
            <a:ext uri="{FF2B5EF4-FFF2-40B4-BE49-F238E27FC236}">
              <a16:creationId xmlns:a16="http://schemas.microsoft.com/office/drawing/2014/main" id="{884F72C3-8C84-4CE2-BA5A-2EA82BF20223}"/>
            </a:ext>
          </a:extLst>
        </xdr:cNvPr>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106</xdr:row>
      <xdr:rowOff>161108</xdr:rowOff>
    </xdr:to>
    <xdr:cxnSp macro="">
      <xdr:nvCxnSpPr>
        <xdr:cNvPr id="855" name="直線コネクタ 854">
          <a:extLst>
            <a:ext uri="{FF2B5EF4-FFF2-40B4-BE49-F238E27FC236}">
              <a16:creationId xmlns:a16="http://schemas.microsoft.com/office/drawing/2014/main" id="{F8E0F9C3-8C9B-4934-AEF5-C7BC7B3CFC4E}"/>
            </a:ext>
          </a:extLst>
        </xdr:cNvPr>
        <xdr:cNvCxnSpPr/>
      </xdr:nvCxnSpPr>
      <xdr:spPr>
        <a:xfrm>
          <a:off x="13703300" y="18334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44994</xdr:rowOff>
    </xdr:from>
    <xdr:to>
      <xdr:col>67</xdr:col>
      <xdr:colOff>101600</xdr:colOff>
      <xdr:row>106</xdr:row>
      <xdr:rowOff>146594</xdr:rowOff>
    </xdr:to>
    <xdr:sp macro="" textlink="">
      <xdr:nvSpPr>
        <xdr:cNvPr id="856" name="楕円 855">
          <a:extLst>
            <a:ext uri="{FF2B5EF4-FFF2-40B4-BE49-F238E27FC236}">
              <a16:creationId xmlns:a16="http://schemas.microsoft.com/office/drawing/2014/main" id="{76A11417-DCC4-44FE-9781-B944CE32EC94}"/>
            </a:ext>
          </a:extLst>
        </xdr:cNvPr>
        <xdr:cNvSpPr/>
      </xdr:nvSpPr>
      <xdr:spPr>
        <a:xfrm>
          <a:off x="1276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95794</xdr:rowOff>
    </xdr:from>
    <xdr:to>
      <xdr:col>71</xdr:col>
      <xdr:colOff>177800</xdr:colOff>
      <xdr:row>106</xdr:row>
      <xdr:rowOff>161108</xdr:rowOff>
    </xdr:to>
    <xdr:cxnSp macro="">
      <xdr:nvCxnSpPr>
        <xdr:cNvPr id="857" name="直線コネクタ 856">
          <a:extLst>
            <a:ext uri="{FF2B5EF4-FFF2-40B4-BE49-F238E27FC236}">
              <a16:creationId xmlns:a16="http://schemas.microsoft.com/office/drawing/2014/main" id="{F2CB7AF9-64B5-49C5-A703-5DF824F2EA44}"/>
            </a:ext>
          </a:extLst>
        </xdr:cNvPr>
        <xdr:cNvCxnSpPr/>
      </xdr:nvCxnSpPr>
      <xdr:spPr>
        <a:xfrm>
          <a:off x="12814300" y="182694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858" name="n_1aveValue【庁舎】&#10;有形固定資産減価償却率">
          <a:extLst>
            <a:ext uri="{FF2B5EF4-FFF2-40B4-BE49-F238E27FC236}">
              <a16:creationId xmlns:a16="http://schemas.microsoft.com/office/drawing/2014/main" id="{861A5A51-A586-42AD-993E-2CA7EE4FF9E2}"/>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59" name="n_2aveValue【庁舎】&#10;有形固定資産減価償却率">
          <a:extLst>
            <a:ext uri="{FF2B5EF4-FFF2-40B4-BE49-F238E27FC236}">
              <a16:creationId xmlns:a16="http://schemas.microsoft.com/office/drawing/2014/main" id="{F4099D27-98C2-441D-AADD-4AAC90340528}"/>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860" name="n_3aveValue【庁舎】&#10;有形固定資産減価償却率">
          <a:extLst>
            <a:ext uri="{FF2B5EF4-FFF2-40B4-BE49-F238E27FC236}">
              <a16:creationId xmlns:a16="http://schemas.microsoft.com/office/drawing/2014/main" id="{F69575B1-01C1-47EA-84CB-C6BEA69542C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861" name="n_4aveValue【庁舎】&#10;有形固定資産減価償却率">
          <a:extLst>
            <a:ext uri="{FF2B5EF4-FFF2-40B4-BE49-F238E27FC236}">
              <a16:creationId xmlns:a16="http://schemas.microsoft.com/office/drawing/2014/main" id="{2D47B825-6056-460D-8CE3-D8AE5D62DAB4}"/>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64243</xdr:rowOff>
    </xdr:from>
    <xdr:ext cx="405111" cy="259045"/>
    <xdr:sp macro="" textlink="">
      <xdr:nvSpPr>
        <xdr:cNvPr id="862" name="n_1mainValue【庁舎】&#10;有形固定資産減価償却率">
          <a:extLst>
            <a:ext uri="{FF2B5EF4-FFF2-40B4-BE49-F238E27FC236}">
              <a16:creationId xmlns:a16="http://schemas.microsoft.com/office/drawing/2014/main" id="{AE61629F-0080-436C-9B32-2598B1C1FA9B}"/>
            </a:ext>
          </a:extLst>
        </xdr:cNvPr>
        <xdr:cNvSpPr txBox="1"/>
      </xdr:nvSpPr>
      <xdr:spPr>
        <a:xfrm>
          <a:off x="152660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31585</xdr:rowOff>
    </xdr:from>
    <xdr:ext cx="405111" cy="259045"/>
    <xdr:sp macro="" textlink="">
      <xdr:nvSpPr>
        <xdr:cNvPr id="863" name="n_2mainValue【庁舎】&#10;有形固定資産減価償却率">
          <a:extLst>
            <a:ext uri="{FF2B5EF4-FFF2-40B4-BE49-F238E27FC236}">
              <a16:creationId xmlns:a16="http://schemas.microsoft.com/office/drawing/2014/main" id="{E7D26554-B020-4FAC-9D13-336A4C6A0674}"/>
            </a:ext>
          </a:extLst>
        </xdr:cNvPr>
        <xdr:cNvSpPr txBox="1"/>
      </xdr:nvSpPr>
      <xdr:spPr>
        <a:xfrm>
          <a:off x="14389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864" name="n_3mainValue【庁舎】&#10;有形固定資産減価償却率">
          <a:extLst>
            <a:ext uri="{FF2B5EF4-FFF2-40B4-BE49-F238E27FC236}">
              <a16:creationId xmlns:a16="http://schemas.microsoft.com/office/drawing/2014/main" id="{912EE127-E68E-42F0-AE02-45E5C529F2AB}"/>
            </a:ext>
          </a:extLst>
        </xdr:cNvPr>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137721</xdr:rowOff>
    </xdr:from>
    <xdr:ext cx="405111" cy="259045"/>
    <xdr:sp macro="" textlink="">
      <xdr:nvSpPr>
        <xdr:cNvPr id="865" name="n_4mainValue【庁舎】&#10;有形固定資産減価償却率">
          <a:extLst>
            <a:ext uri="{FF2B5EF4-FFF2-40B4-BE49-F238E27FC236}">
              <a16:creationId xmlns:a16="http://schemas.microsoft.com/office/drawing/2014/main" id="{98306AF9-5280-4026-9524-96C8CB74B3CA}"/>
            </a:ext>
          </a:extLst>
        </xdr:cNvPr>
        <xdr:cNvSpPr txBox="1"/>
      </xdr:nvSpPr>
      <xdr:spPr>
        <a:xfrm>
          <a:off x="12611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a:extLst>
            <a:ext uri="{FF2B5EF4-FFF2-40B4-BE49-F238E27FC236}">
              <a16:creationId xmlns:a16="http://schemas.microsoft.com/office/drawing/2014/main" id="{38629581-AC07-4850-AF13-9648E18991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7" name="正方形/長方形 866">
          <a:extLst>
            <a:ext uri="{FF2B5EF4-FFF2-40B4-BE49-F238E27FC236}">
              <a16:creationId xmlns:a16="http://schemas.microsoft.com/office/drawing/2014/main" id="{A4BB05F2-433A-4668-931C-D8FA7274FB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8" name="正方形/長方形 867">
          <a:extLst>
            <a:ext uri="{FF2B5EF4-FFF2-40B4-BE49-F238E27FC236}">
              <a16:creationId xmlns:a16="http://schemas.microsoft.com/office/drawing/2014/main" id="{F7CDB1D1-FFEB-4EEC-BA71-01B880175A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9" name="正方形/長方形 868">
          <a:extLst>
            <a:ext uri="{FF2B5EF4-FFF2-40B4-BE49-F238E27FC236}">
              <a16:creationId xmlns:a16="http://schemas.microsoft.com/office/drawing/2014/main" id="{BE4CEFC5-B5B6-4906-97B3-EFCD627BDB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0" name="正方形/長方形 869">
          <a:extLst>
            <a:ext uri="{FF2B5EF4-FFF2-40B4-BE49-F238E27FC236}">
              <a16:creationId xmlns:a16="http://schemas.microsoft.com/office/drawing/2014/main" id="{9689D20A-2CFF-4452-8FC4-9E622FACFC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1" name="正方形/長方形 870">
          <a:extLst>
            <a:ext uri="{FF2B5EF4-FFF2-40B4-BE49-F238E27FC236}">
              <a16:creationId xmlns:a16="http://schemas.microsoft.com/office/drawing/2014/main" id="{38283868-6CD3-4200-AF22-08BB9CCA9C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2" name="正方形/長方形 871">
          <a:extLst>
            <a:ext uri="{FF2B5EF4-FFF2-40B4-BE49-F238E27FC236}">
              <a16:creationId xmlns:a16="http://schemas.microsoft.com/office/drawing/2014/main" id="{C1B1A855-2073-481C-A373-B3D7AFA18A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3" name="正方形/長方形 872">
          <a:extLst>
            <a:ext uri="{FF2B5EF4-FFF2-40B4-BE49-F238E27FC236}">
              <a16:creationId xmlns:a16="http://schemas.microsoft.com/office/drawing/2014/main" id="{43DD8FF3-8A63-4D68-95BC-F79AA3A093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4" name="テキスト ボックス 873">
          <a:extLst>
            <a:ext uri="{FF2B5EF4-FFF2-40B4-BE49-F238E27FC236}">
              <a16:creationId xmlns:a16="http://schemas.microsoft.com/office/drawing/2014/main" id="{DCE023D2-92BF-4D7F-8CF6-8CC8562B3B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5" name="直線コネクタ 874">
          <a:extLst>
            <a:ext uri="{FF2B5EF4-FFF2-40B4-BE49-F238E27FC236}">
              <a16:creationId xmlns:a16="http://schemas.microsoft.com/office/drawing/2014/main" id="{FABBEC1D-DC1C-4097-92FA-ED9626C63D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6" name="直線コネクタ 875">
          <a:extLst>
            <a:ext uri="{FF2B5EF4-FFF2-40B4-BE49-F238E27FC236}">
              <a16:creationId xmlns:a16="http://schemas.microsoft.com/office/drawing/2014/main" id="{8B5C89AE-DAA9-4329-B7EC-D5E16B5C81B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7" name="テキスト ボックス 876">
          <a:extLst>
            <a:ext uri="{FF2B5EF4-FFF2-40B4-BE49-F238E27FC236}">
              <a16:creationId xmlns:a16="http://schemas.microsoft.com/office/drawing/2014/main" id="{517F2EA5-5114-4977-9EBE-878ECFC8445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8" name="直線コネクタ 877">
          <a:extLst>
            <a:ext uri="{FF2B5EF4-FFF2-40B4-BE49-F238E27FC236}">
              <a16:creationId xmlns:a16="http://schemas.microsoft.com/office/drawing/2014/main" id="{483C03CA-2D7D-4A45-A706-11282ED5B20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9" name="テキスト ボックス 878">
          <a:extLst>
            <a:ext uri="{FF2B5EF4-FFF2-40B4-BE49-F238E27FC236}">
              <a16:creationId xmlns:a16="http://schemas.microsoft.com/office/drawing/2014/main" id="{05C715EB-B55C-4DBF-9AB3-F0A0CBBC65C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0" name="直線コネクタ 879">
          <a:extLst>
            <a:ext uri="{FF2B5EF4-FFF2-40B4-BE49-F238E27FC236}">
              <a16:creationId xmlns:a16="http://schemas.microsoft.com/office/drawing/2014/main" id="{3608E786-A7DF-4389-9675-40160FEA611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1" name="テキスト ボックス 880">
          <a:extLst>
            <a:ext uri="{FF2B5EF4-FFF2-40B4-BE49-F238E27FC236}">
              <a16:creationId xmlns:a16="http://schemas.microsoft.com/office/drawing/2014/main" id="{56F0BED4-2298-43ED-9FEE-B865BAB5157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2" name="直線コネクタ 881">
          <a:extLst>
            <a:ext uri="{FF2B5EF4-FFF2-40B4-BE49-F238E27FC236}">
              <a16:creationId xmlns:a16="http://schemas.microsoft.com/office/drawing/2014/main" id="{12E6AB32-C3B4-4E23-B663-13EA3DE8B12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3" name="テキスト ボックス 882">
          <a:extLst>
            <a:ext uri="{FF2B5EF4-FFF2-40B4-BE49-F238E27FC236}">
              <a16:creationId xmlns:a16="http://schemas.microsoft.com/office/drawing/2014/main" id="{6F0373EC-CE70-4395-8E79-6E06BE6AF18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4" name="直線コネクタ 883">
          <a:extLst>
            <a:ext uri="{FF2B5EF4-FFF2-40B4-BE49-F238E27FC236}">
              <a16:creationId xmlns:a16="http://schemas.microsoft.com/office/drawing/2014/main" id="{E35D5412-9674-4719-973B-29346E09E9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5" name="テキスト ボックス 884">
          <a:extLst>
            <a:ext uri="{FF2B5EF4-FFF2-40B4-BE49-F238E27FC236}">
              <a16:creationId xmlns:a16="http://schemas.microsoft.com/office/drawing/2014/main" id="{22F6A102-DD81-43B3-83C0-91F3BEB871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6" name="【庁舎】&#10;一人当たり面積グラフ枠">
          <a:extLst>
            <a:ext uri="{FF2B5EF4-FFF2-40B4-BE49-F238E27FC236}">
              <a16:creationId xmlns:a16="http://schemas.microsoft.com/office/drawing/2014/main" id="{E2E6C308-8CE6-4EA3-9A78-23CF72F633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87" name="直線コネクタ 886">
          <a:extLst>
            <a:ext uri="{FF2B5EF4-FFF2-40B4-BE49-F238E27FC236}">
              <a16:creationId xmlns:a16="http://schemas.microsoft.com/office/drawing/2014/main" id="{E1C841A9-769A-46CC-AD59-168A175DE38A}"/>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88" name="【庁舎】&#10;一人当たり面積最小値テキスト">
          <a:extLst>
            <a:ext uri="{FF2B5EF4-FFF2-40B4-BE49-F238E27FC236}">
              <a16:creationId xmlns:a16="http://schemas.microsoft.com/office/drawing/2014/main" id="{DF36BAD8-F84D-4C54-91F3-9B570F060CA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89" name="直線コネクタ 888">
          <a:extLst>
            <a:ext uri="{FF2B5EF4-FFF2-40B4-BE49-F238E27FC236}">
              <a16:creationId xmlns:a16="http://schemas.microsoft.com/office/drawing/2014/main" id="{EFDD1373-0641-42BD-A0C4-05AF82E53357}"/>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90" name="【庁舎】&#10;一人当たり面積最大値テキスト">
          <a:extLst>
            <a:ext uri="{FF2B5EF4-FFF2-40B4-BE49-F238E27FC236}">
              <a16:creationId xmlns:a16="http://schemas.microsoft.com/office/drawing/2014/main" id="{EFF78008-EBAB-40AC-AC2A-B671183CB116}"/>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91" name="直線コネクタ 890">
          <a:extLst>
            <a:ext uri="{FF2B5EF4-FFF2-40B4-BE49-F238E27FC236}">
              <a16:creationId xmlns:a16="http://schemas.microsoft.com/office/drawing/2014/main" id="{0B0B7682-F13E-4D0F-A844-A8EB2E3211E4}"/>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892" name="【庁舎】&#10;一人当たり面積平均値テキスト">
          <a:extLst>
            <a:ext uri="{FF2B5EF4-FFF2-40B4-BE49-F238E27FC236}">
              <a16:creationId xmlns:a16="http://schemas.microsoft.com/office/drawing/2014/main" id="{1CC15BFE-1F6C-4590-BEFA-34E9B1C5FA59}"/>
            </a:ext>
          </a:extLst>
        </xdr:cNvPr>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93" name="フローチャート: 判断 892">
          <a:extLst>
            <a:ext uri="{FF2B5EF4-FFF2-40B4-BE49-F238E27FC236}">
              <a16:creationId xmlns:a16="http://schemas.microsoft.com/office/drawing/2014/main" id="{EB0D14F7-A095-4FF8-8662-44F184019B49}"/>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894" name="フローチャート: 判断 893">
          <a:extLst>
            <a:ext uri="{FF2B5EF4-FFF2-40B4-BE49-F238E27FC236}">
              <a16:creationId xmlns:a16="http://schemas.microsoft.com/office/drawing/2014/main" id="{8E5EA1DD-D477-42F3-964C-D1293CBE0ADB}"/>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895" name="フローチャート: 判断 894">
          <a:extLst>
            <a:ext uri="{FF2B5EF4-FFF2-40B4-BE49-F238E27FC236}">
              <a16:creationId xmlns:a16="http://schemas.microsoft.com/office/drawing/2014/main" id="{F9291A89-0FC3-4383-8BD6-A1D97DC44AD9}"/>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896" name="フローチャート: 判断 895">
          <a:extLst>
            <a:ext uri="{FF2B5EF4-FFF2-40B4-BE49-F238E27FC236}">
              <a16:creationId xmlns:a16="http://schemas.microsoft.com/office/drawing/2014/main" id="{60A7E24E-1216-408C-A8E6-5488C615F998}"/>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897" name="フローチャート: 判断 896">
          <a:extLst>
            <a:ext uri="{FF2B5EF4-FFF2-40B4-BE49-F238E27FC236}">
              <a16:creationId xmlns:a16="http://schemas.microsoft.com/office/drawing/2014/main" id="{396F0DE0-AA73-4EA9-BE83-BF68273353B7}"/>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7238161F-22B4-4B9D-9700-284B2B1758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B5E8675F-DEE0-490F-8C01-25DB6FC0BD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329105EA-A63D-4675-93E3-C382919F89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4EA1175D-F25C-43D9-8922-ECD1E7A393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7691B57A-B4F0-4DFC-A189-D893EC1640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134671</xdr:rowOff>
    </xdr:from>
    <xdr:to>
      <xdr:col>116</xdr:col>
      <xdr:colOff>114300</xdr:colOff>
      <xdr:row>107</xdr:row>
      <xdr:rowOff>64821</xdr:rowOff>
    </xdr:to>
    <xdr:sp macro="" textlink="">
      <xdr:nvSpPr>
        <xdr:cNvPr id="903" name="楕円 902">
          <a:extLst>
            <a:ext uri="{FF2B5EF4-FFF2-40B4-BE49-F238E27FC236}">
              <a16:creationId xmlns:a16="http://schemas.microsoft.com/office/drawing/2014/main" id="{DF5E5F1B-B262-474F-943E-6DFC0C56AE94}"/>
            </a:ext>
          </a:extLst>
        </xdr:cNvPr>
        <xdr:cNvSpPr/>
      </xdr:nvSpPr>
      <xdr:spPr>
        <a:xfrm>
          <a:off x="221107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157548</xdr:rowOff>
    </xdr:from>
    <xdr:ext cx="469744" cy="259045"/>
    <xdr:sp macro="" textlink="">
      <xdr:nvSpPr>
        <xdr:cNvPr id="904" name="【庁舎】&#10;一人当たり面積該当値テキスト">
          <a:extLst>
            <a:ext uri="{FF2B5EF4-FFF2-40B4-BE49-F238E27FC236}">
              <a16:creationId xmlns:a16="http://schemas.microsoft.com/office/drawing/2014/main" id="{6BE6361A-2EEE-4C7A-85F9-9D5B7DD374DF}"/>
            </a:ext>
          </a:extLst>
        </xdr:cNvPr>
        <xdr:cNvSpPr txBox="1"/>
      </xdr:nvSpPr>
      <xdr:spPr>
        <a:xfrm>
          <a:off x="22199600" y="18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138785</xdr:rowOff>
    </xdr:from>
    <xdr:to>
      <xdr:col>112</xdr:col>
      <xdr:colOff>38100</xdr:colOff>
      <xdr:row>107</xdr:row>
      <xdr:rowOff>68935</xdr:rowOff>
    </xdr:to>
    <xdr:sp macro="" textlink="">
      <xdr:nvSpPr>
        <xdr:cNvPr id="905" name="楕円 904">
          <a:extLst>
            <a:ext uri="{FF2B5EF4-FFF2-40B4-BE49-F238E27FC236}">
              <a16:creationId xmlns:a16="http://schemas.microsoft.com/office/drawing/2014/main" id="{C2EF3FEE-064B-4016-B47E-FE27720C0715}"/>
            </a:ext>
          </a:extLst>
        </xdr:cNvPr>
        <xdr:cNvSpPr/>
      </xdr:nvSpPr>
      <xdr:spPr>
        <a:xfrm>
          <a:off x="21272500" y="183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14021</xdr:rowOff>
    </xdr:from>
    <xdr:to>
      <xdr:col>116</xdr:col>
      <xdr:colOff>63500</xdr:colOff>
      <xdr:row>107</xdr:row>
      <xdr:rowOff>18135</xdr:rowOff>
    </xdr:to>
    <xdr:cxnSp macro="">
      <xdr:nvCxnSpPr>
        <xdr:cNvPr id="906" name="直線コネクタ 905">
          <a:extLst>
            <a:ext uri="{FF2B5EF4-FFF2-40B4-BE49-F238E27FC236}">
              <a16:creationId xmlns:a16="http://schemas.microsoft.com/office/drawing/2014/main" id="{0F9DAEA8-EBD6-4581-9B86-1E6021C6D32B}"/>
            </a:ext>
          </a:extLst>
        </xdr:cNvPr>
        <xdr:cNvCxnSpPr/>
      </xdr:nvCxnSpPr>
      <xdr:spPr>
        <a:xfrm flipV="1">
          <a:off x="21323300" y="18359171"/>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165760</xdr:rowOff>
    </xdr:from>
    <xdr:to>
      <xdr:col>107</xdr:col>
      <xdr:colOff>101600</xdr:colOff>
      <xdr:row>107</xdr:row>
      <xdr:rowOff>95910</xdr:rowOff>
    </xdr:to>
    <xdr:sp macro="" textlink="">
      <xdr:nvSpPr>
        <xdr:cNvPr id="907" name="楕円 906">
          <a:extLst>
            <a:ext uri="{FF2B5EF4-FFF2-40B4-BE49-F238E27FC236}">
              <a16:creationId xmlns:a16="http://schemas.microsoft.com/office/drawing/2014/main" id="{660D4227-C25C-4BD9-B75C-F9D24DADC821}"/>
            </a:ext>
          </a:extLst>
        </xdr:cNvPr>
        <xdr:cNvSpPr/>
      </xdr:nvSpPr>
      <xdr:spPr>
        <a:xfrm>
          <a:off x="20383500" y="183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18135</xdr:rowOff>
    </xdr:from>
    <xdr:to>
      <xdr:col>111</xdr:col>
      <xdr:colOff>177800</xdr:colOff>
      <xdr:row>107</xdr:row>
      <xdr:rowOff>45110</xdr:rowOff>
    </xdr:to>
    <xdr:cxnSp macro="">
      <xdr:nvCxnSpPr>
        <xdr:cNvPr id="908" name="直線コネクタ 907">
          <a:extLst>
            <a:ext uri="{FF2B5EF4-FFF2-40B4-BE49-F238E27FC236}">
              <a16:creationId xmlns:a16="http://schemas.microsoft.com/office/drawing/2014/main" id="{45A069F4-0222-42F1-88EA-982D2C5C79E2}"/>
            </a:ext>
          </a:extLst>
        </xdr:cNvPr>
        <xdr:cNvCxnSpPr/>
      </xdr:nvCxnSpPr>
      <xdr:spPr>
        <a:xfrm flipV="1">
          <a:off x="20434300" y="1836328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168960</xdr:rowOff>
    </xdr:from>
    <xdr:to>
      <xdr:col>102</xdr:col>
      <xdr:colOff>165100</xdr:colOff>
      <xdr:row>107</xdr:row>
      <xdr:rowOff>99110</xdr:rowOff>
    </xdr:to>
    <xdr:sp macro="" textlink="">
      <xdr:nvSpPr>
        <xdr:cNvPr id="909" name="楕円 908">
          <a:extLst>
            <a:ext uri="{FF2B5EF4-FFF2-40B4-BE49-F238E27FC236}">
              <a16:creationId xmlns:a16="http://schemas.microsoft.com/office/drawing/2014/main" id="{BB49FD2D-B4A6-4479-A3E1-E7055316F0C0}"/>
            </a:ext>
          </a:extLst>
        </xdr:cNvPr>
        <xdr:cNvSpPr/>
      </xdr:nvSpPr>
      <xdr:spPr>
        <a:xfrm>
          <a:off x="19494500" y="18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45110</xdr:rowOff>
    </xdr:from>
    <xdr:to>
      <xdr:col>107</xdr:col>
      <xdr:colOff>50800</xdr:colOff>
      <xdr:row>107</xdr:row>
      <xdr:rowOff>48310</xdr:rowOff>
    </xdr:to>
    <xdr:cxnSp macro="">
      <xdr:nvCxnSpPr>
        <xdr:cNvPr id="910" name="直線コネクタ 909">
          <a:extLst>
            <a:ext uri="{FF2B5EF4-FFF2-40B4-BE49-F238E27FC236}">
              <a16:creationId xmlns:a16="http://schemas.microsoft.com/office/drawing/2014/main" id="{D08A5C55-E861-43FF-B901-0789EAC2302E}"/>
            </a:ext>
          </a:extLst>
        </xdr:cNvPr>
        <xdr:cNvCxnSpPr/>
      </xdr:nvCxnSpPr>
      <xdr:spPr>
        <a:xfrm flipV="1">
          <a:off x="19545300" y="1839026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150673</xdr:rowOff>
    </xdr:from>
    <xdr:to>
      <xdr:col>98</xdr:col>
      <xdr:colOff>38100</xdr:colOff>
      <xdr:row>107</xdr:row>
      <xdr:rowOff>80823</xdr:rowOff>
    </xdr:to>
    <xdr:sp macro="" textlink="">
      <xdr:nvSpPr>
        <xdr:cNvPr id="911" name="楕円 910">
          <a:extLst>
            <a:ext uri="{FF2B5EF4-FFF2-40B4-BE49-F238E27FC236}">
              <a16:creationId xmlns:a16="http://schemas.microsoft.com/office/drawing/2014/main" id="{6D7CE466-DAE2-4ADD-A8EC-4568C652DE50}"/>
            </a:ext>
          </a:extLst>
        </xdr:cNvPr>
        <xdr:cNvSpPr/>
      </xdr:nvSpPr>
      <xdr:spPr>
        <a:xfrm>
          <a:off x="186055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30023</xdr:rowOff>
    </xdr:from>
    <xdr:to>
      <xdr:col>102</xdr:col>
      <xdr:colOff>114300</xdr:colOff>
      <xdr:row>107</xdr:row>
      <xdr:rowOff>48310</xdr:rowOff>
    </xdr:to>
    <xdr:cxnSp macro="">
      <xdr:nvCxnSpPr>
        <xdr:cNvPr id="912" name="直線コネクタ 911">
          <a:extLst>
            <a:ext uri="{FF2B5EF4-FFF2-40B4-BE49-F238E27FC236}">
              <a16:creationId xmlns:a16="http://schemas.microsoft.com/office/drawing/2014/main" id="{3A643E4A-C7FF-4894-9FF1-D8EF3AF724AE}"/>
            </a:ext>
          </a:extLst>
        </xdr:cNvPr>
        <xdr:cNvCxnSpPr/>
      </xdr:nvCxnSpPr>
      <xdr:spPr>
        <a:xfrm>
          <a:off x="18656300" y="1837517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913" name="n_1aveValue【庁舎】&#10;一人当たり面積">
          <a:extLst>
            <a:ext uri="{FF2B5EF4-FFF2-40B4-BE49-F238E27FC236}">
              <a16:creationId xmlns:a16="http://schemas.microsoft.com/office/drawing/2014/main" id="{8C3653C3-19D4-4D54-BA36-EBCDEBF6007F}"/>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139616</xdr:rowOff>
    </xdr:from>
    <xdr:ext cx="469744" cy="259045"/>
    <xdr:sp macro="" textlink="">
      <xdr:nvSpPr>
        <xdr:cNvPr id="914" name="n_2aveValue【庁舎】&#10;一人当たり面積">
          <a:extLst>
            <a:ext uri="{FF2B5EF4-FFF2-40B4-BE49-F238E27FC236}">
              <a16:creationId xmlns:a16="http://schemas.microsoft.com/office/drawing/2014/main" id="{BFE03F77-4688-4E51-98B9-CD52D3871657}"/>
            </a:ext>
          </a:extLst>
        </xdr:cNvPr>
        <xdr:cNvSpPr txBox="1"/>
      </xdr:nvSpPr>
      <xdr:spPr>
        <a:xfrm>
          <a:off x="20199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915" name="n_3aveValue【庁舎】&#10;一人当たり面積">
          <a:extLst>
            <a:ext uri="{FF2B5EF4-FFF2-40B4-BE49-F238E27FC236}">
              <a16:creationId xmlns:a16="http://schemas.microsoft.com/office/drawing/2014/main" id="{36ADB60B-041C-4B9B-8680-668AB412223E}"/>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916" name="n_4aveValue【庁舎】&#10;一人当たり面積">
          <a:extLst>
            <a:ext uri="{FF2B5EF4-FFF2-40B4-BE49-F238E27FC236}">
              <a16:creationId xmlns:a16="http://schemas.microsoft.com/office/drawing/2014/main" id="{EE766F2D-115D-4BA6-B7B2-E90328EC62EC}"/>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85462</xdr:rowOff>
    </xdr:from>
    <xdr:ext cx="469744" cy="259045"/>
    <xdr:sp macro="" textlink="">
      <xdr:nvSpPr>
        <xdr:cNvPr id="917" name="n_1mainValue【庁舎】&#10;一人当たり面積">
          <a:extLst>
            <a:ext uri="{FF2B5EF4-FFF2-40B4-BE49-F238E27FC236}">
              <a16:creationId xmlns:a16="http://schemas.microsoft.com/office/drawing/2014/main" id="{A9CBD4AB-BD05-4F15-B938-669A695E24E3}"/>
            </a:ext>
          </a:extLst>
        </xdr:cNvPr>
        <xdr:cNvSpPr txBox="1"/>
      </xdr:nvSpPr>
      <xdr:spPr>
        <a:xfrm>
          <a:off x="21075727" y="1808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112437</xdr:rowOff>
    </xdr:from>
    <xdr:ext cx="469744" cy="259045"/>
    <xdr:sp macro="" textlink="">
      <xdr:nvSpPr>
        <xdr:cNvPr id="918" name="n_2mainValue【庁舎】&#10;一人当たり面積">
          <a:extLst>
            <a:ext uri="{FF2B5EF4-FFF2-40B4-BE49-F238E27FC236}">
              <a16:creationId xmlns:a16="http://schemas.microsoft.com/office/drawing/2014/main" id="{AA56BC3C-98B5-44D4-91FF-C13BA0A9DF13}"/>
            </a:ext>
          </a:extLst>
        </xdr:cNvPr>
        <xdr:cNvSpPr txBox="1"/>
      </xdr:nvSpPr>
      <xdr:spPr>
        <a:xfrm>
          <a:off x="20199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115637</xdr:rowOff>
    </xdr:from>
    <xdr:ext cx="469744" cy="259045"/>
    <xdr:sp macro="" textlink="">
      <xdr:nvSpPr>
        <xdr:cNvPr id="919" name="n_3mainValue【庁舎】&#10;一人当たり面積">
          <a:extLst>
            <a:ext uri="{FF2B5EF4-FFF2-40B4-BE49-F238E27FC236}">
              <a16:creationId xmlns:a16="http://schemas.microsoft.com/office/drawing/2014/main" id="{6F97E995-BD09-479C-844B-8B51342B7C71}"/>
            </a:ext>
          </a:extLst>
        </xdr:cNvPr>
        <xdr:cNvSpPr txBox="1"/>
      </xdr:nvSpPr>
      <xdr:spPr>
        <a:xfrm>
          <a:off x="19310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97350</xdr:rowOff>
    </xdr:from>
    <xdr:ext cx="469744" cy="259045"/>
    <xdr:sp macro="" textlink="">
      <xdr:nvSpPr>
        <xdr:cNvPr id="920" name="n_4mainValue【庁舎】&#10;一人当たり面積">
          <a:extLst>
            <a:ext uri="{FF2B5EF4-FFF2-40B4-BE49-F238E27FC236}">
              <a16:creationId xmlns:a16="http://schemas.microsoft.com/office/drawing/2014/main" id="{E5ED477F-A412-45A9-AAF9-DC5F10465A97}"/>
            </a:ext>
          </a:extLst>
        </xdr:cNvPr>
        <xdr:cNvSpPr txBox="1"/>
      </xdr:nvSpPr>
      <xdr:spPr>
        <a:xfrm>
          <a:off x="18421427" y="180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1" name="正方形/長方形 920">
          <a:extLst>
            <a:ext uri="{FF2B5EF4-FFF2-40B4-BE49-F238E27FC236}">
              <a16:creationId xmlns:a16="http://schemas.microsoft.com/office/drawing/2014/main" id="{D523A653-A6E7-4CE1-80E9-9C2F634197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2" name="正方形/長方形 921">
          <a:extLst>
            <a:ext uri="{FF2B5EF4-FFF2-40B4-BE49-F238E27FC236}">
              <a16:creationId xmlns:a16="http://schemas.microsoft.com/office/drawing/2014/main" id="{CAD0BB36-AE8D-45D1-9A2C-9177A46ACD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3" name="テキスト ボックス 922">
          <a:extLst>
            <a:ext uri="{FF2B5EF4-FFF2-40B4-BE49-F238E27FC236}">
              <a16:creationId xmlns:a16="http://schemas.microsoft.com/office/drawing/2014/main" id="{90649131-E016-444A-A6CF-895724B209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類似団体と比較して特に有形固定資産減価償却率が高くなっている施設は、一般廃棄物処理施設、体育館・プール、保健センター、庁舎であり、特に低くなっている施設は、消防施設である。 </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 有形固定資産償却率が高くなっているが、可燃物焼却施設について現在他市町と共同で一部事務組合を設立し、</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年度の供用開始を予定しているため、今後は減少していくものと思われる。</a:t>
          </a:r>
        </a:p>
        <a:p>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G</a:t>
          </a:r>
          <a:r>
            <a:rPr kumimoji="1" lang="ja-JP" altLang="en-US" sz="1300">
              <a:latin typeface="ＭＳ Ｐゴシック" panose="020B0600070205080204" pitchFamily="50" charset="-128"/>
              <a:ea typeface="ＭＳ Ｐゴシック" panose="020B0600070205080204" pitchFamily="50" charset="-128"/>
            </a:rPr>
            <a:t>海洋センターについて</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年度で大規模改修を実施したことに加え、令和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年度には三方プールと勤労者体育館を除却する計画があるため、有形固定資産償却率は今後減少していくものと思われる。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14,431
14,340
178.49
13,628,780
12,913,757
553,877
6,294,510
10,354,448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mn-ea"/>
              <a:ea typeface="+mn-ea"/>
              <a:cs typeface="+mn-cs"/>
            </a:rPr>
            <a:t>人口減少や少子高齢化、町税収入の伸び悩みなどの要因から、自主財源に乏しい状況が続き、類似団体平均、全国平均、県平均を下回っている状況は変わっていない。</a:t>
          </a:r>
          <a:endParaRPr lang="ja-JP" altLang="ja-JP" sz="10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収入面での見通しは大きな向上は見込めず、今後は、現在推進している若狭町行財政改革プランに基づき、「歳入に見合った歳出」を念頭に歳出削減に努めていく。</a:t>
          </a:r>
          <a:endParaRPr lang="ja-JP" altLang="ja-JP" sz="10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限られた財源のなかで、「定住促進」と「住民自治」を推進するために、施策の重点と行政運営の効率化を更に進め、財政の健全化を図る。</a:t>
          </a:r>
          <a:endParaRPr lang="ja-JP" altLang="ja-JP" sz="10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mn-ea"/>
              <a:ea typeface="+mn-ea"/>
              <a:cs typeface="+mn-cs"/>
            </a:rPr>
            <a:t>経常支出の増加伸率２．１％に対し、経常一般財源の伸率が５．８％と増加したことで、経常収支比率が前年比△３．５％下降した。地方交付税の増収が主な要因と考えられる。</a:t>
          </a:r>
          <a:endParaRPr lang="ja-JP" altLang="ja-JP" sz="10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町を取り巻く経済状況は依然として厳しく、安易な収入増加は見込みにくいことから、経常的経費の削減に向けて、事務事業等の精査による物件費や補助費の削減、適正な定員管理による人件費の削減に努めていく。</a:t>
          </a:r>
          <a:endParaRPr lang="ja-JP" altLang="ja-JP" sz="10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このほか、事業費の大きいハード事業に関しては、財政状況を鑑みながら、計画的な展開を図るとともに、実質公債費比率推移も見据えた計画的な地方債の発行に努める。</a:t>
          </a:r>
          <a:endParaRPr lang="ja-JP" altLang="ja-JP" sz="10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25823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9848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25823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5076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62</xdr:row>
      <xdr:rowOff>157056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507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122344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869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物件費の経常収支比率に占める割合は類似団体を下回っているものの、人口に対する職員数の割合が類似団体と比較して高いことや、分庁方式による庁舎運営、出先機関に係る物件費は高い水準で推移し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職員数、総人件費については、計画的な定員管理を着実に実行していくことにより抑制していく。</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今後は、庁舎の在り方や施設の統廃合・民営化を検討し、効率的かつ効果的な行政運営に努める。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23369</xdr:rowOff>
    </xdr:from>
    <xdr:to>
      <xdr:col>23</xdr:col>
      <xdr:colOff>133350</xdr:colOff>
      <xdr:row>82</xdr:row>
      <xdr:rowOff>156304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82269"/>
          <a:ext cx="838200" cy="1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2310</xdr:rowOff>
    </xdr:from>
    <xdr:to>
      <xdr:col>19</xdr:col>
      <xdr:colOff>133350</xdr:colOff>
      <xdr:row>82</xdr:row>
      <xdr:rowOff>23369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61210"/>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166618</xdr:rowOff>
    </xdr:from>
    <xdr:to>
      <xdr:col>15</xdr:col>
      <xdr:colOff>82550</xdr:colOff>
      <xdr:row>82</xdr:row>
      <xdr:rowOff>2310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54068"/>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166618</xdr:rowOff>
    </xdr:from>
    <xdr:to>
      <xdr:col>11</xdr:col>
      <xdr:colOff>31750</xdr:colOff>
      <xdr:row>82</xdr:row>
      <xdr:rowOff>33372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54068"/>
          <a:ext cx="889000" cy="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105504</xdr:rowOff>
    </xdr:from>
    <xdr:to>
      <xdr:col>23</xdr:col>
      <xdr:colOff>184150</xdr:colOff>
      <xdr:row>83</xdr:row>
      <xdr:rowOff>35654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77581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144019</xdr:rowOff>
    </xdr:from>
    <xdr:to>
      <xdr:col>19</xdr:col>
      <xdr:colOff>184150</xdr:colOff>
      <xdr:row>82</xdr:row>
      <xdr:rowOff>74169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58946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1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122960</xdr:rowOff>
    </xdr:from>
    <xdr:to>
      <xdr:col>15</xdr:col>
      <xdr:colOff>133350</xdr:colOff>
      <xdr:row>82</xdr:row>
      <xdr:rowOff>53110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37887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115818</xdr:rowOff>
    </xdr:from>
    <xdr:to>
      <xdr:col>11</xdr:col>
      <xdr:colOff>82550</xdr:colOff>
      <xdr:row>82</xdr:row>
      <xdr:rowOff>45968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30745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8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154022</xdr:rowOff>
    </xdr:from>
    <xdr:to>
      <xdr:col>7</xdr:col>
      <xdr:colOff>31750</xdr:colOff>
      <xdr:row>82</xdr:row>
      <xdr:rowOff>84172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68949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2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類似団体と比較しても依然として低い水準にある。</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en-US" sz="1100" b="0" i="0" baseline="0">
              <a:solidFill>
                <a:schemeClr val="dk1"/>
              </a:solidFill>
              <a:effectLst/>
              <a:latin typeface="+mn-ea"/>
              <a:ea typeface="+mn-ea"/>
              <a:cs typeface="+mn-cs"/>
            </a:rPr>
            <a:t>　人件費が高い定年退職者等が多い中でも、人件費が低い新規採用者を抑制していることが要因である。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財政状況が年々厳しくなるなか、引き続き計画的な職員採用による職員数の削減を含め、</a:t>
          </a:r>
          <a:r>
            <a:rPr kumimoji="1" lang="ja-JP" altLang="en-US" sz="1100" b="0" i="0" baseline="0">
              <a:solidFill>
                <a:schemeClr val="dk1"/>
              </a:solidFill>
              <a:effectLst/>
              <a:latin typeface="+mn-ea"/>
              <a:ea typeface="+mn-ea"/>
              <a:cs typeface="+mn-cs"/>
            </a:rPr>
            <a:t>年齢構成のバランスがとれた職員数となるよう</a:t>
          </a:r>
          <a:r>
            <a:rPr kumimoji="1" lang="ja-JP" altLang="ja-JP" sz="1100" b="0" i="0" baseline="0">
              <a:solidFill>
                <a:schemeClr val="dk1"/>
              </a:solidFill>
              <a:effectLst/>
              <a:latin typeface="+mn-ea"/>
              <a:ea typeface="+mn-ea"/>
              <a:cs typeface="+mn-cs"/>
            </a:rPr>
            <a:t>定員管理を徹底していく。</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83</xdr:row>
      <xdr:rowOff>29936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2373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110368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2602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110368</xdr:rowOff>
    </xdr:from>
    <xdr:to>
      <xdr:col>72</xdr:col>
      <xdr:colOff>203200</xdr:colOff>
      <xdr:row>83</xdr:row>
      <xdr:rowOff>110368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110368</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2947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127605</xdr:rowOff>
    </xdr:from>
    <xdr:to>
      <xdr:col>81</xdr:col>
      <xdr:colOff>95250</xdr:colOff>
      <xdr:row>83</xdr:row>
      <xdr:rowOff>57755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144132</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59568</xdr:rowOff>
    </xdr:from>
    <xdr:to>
      <xdr:col>68</xdr:col>
      <xdr:colOff>203200</xdr:colOff>
      <xdr:row>83</xdr:row>
      <xdr:rowOff>161168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171345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100" b="0" i="0" baseline="0">
              <a:solidFill>
                <a:schemeClr val="dk1"/>
              </a:solidFill>
              <a:effectLst/>
              <a:latin typeface="+mn-ea"/>
              <a:ea typeface="+mn-ea"/>
              <a:cs typeface="+mn-cs"/>
            </a:rPr>
            <a:t>行財政改革の</a:t>
          </a:r>
          <a:r>
            <a:rPr kumimoji="1" lang="ja-JP" altLang="ja-JP" sz="1100" b="0" i="0" baseline="0">
              <a:solidFill>
                <a:schemeClr val="dk1"/>
              </a:solidFill>
              <a:effectLst/>
              <a:latin typeface="+mn-ea"/>
              <a:ea typeface="+mn-ea"/>
              <a:cs typeface="+mn-cs"/>
            </a:rPr>
            <a:t>集中改革プランに基づき、事業の民営化などを含め、退職者の補充を抑制するなどしながら、職員数の削減を図ってきたが、合併の影響や既存の出先機関の存続等により類似団体を上回っている。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今後も、更に公共施設の民間委託の拡大、庁舎・保育所・学校等の統廃合を検討しながら、計画的な職員採用により職員数の削減に努める。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59410</xdr:rowOff>
    </xdr:from>
    <xdr:to>
      <xdr:col>81</xdr:col>
      <xdr:colOff>44450</xdr:colOff>
      <xdr:row>62</xdr:row>
      <xdr:rowOff>63271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89310"/>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49759</xdr:rowOff>
    </xdr:from>
    <xdr:to>
      <xdr:col>77</xdr:col>
      <xdr:colOff>44450</xdr:colOff>
      <xdr:row>62</xdr:row>
      <xdr:rowOff>59410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79659"/>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49759</xdr:rowOff>
    </xdr:from>
    <xdr:to>
      <xdr:col>72</xdr:col>
      <xdr:colOff>203200</xdr:colOff>
      <xdr:row>62</xdr:row>
      <xdr:rowOff>68580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7965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74854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984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12471</xdr:rowOff>
    </xdr:from>
    <xdr:to>
      <xdr:col>81</xdr:col>
      <xdr:colOff>95250</xdr:colOff>
      <xdr:row>62</xdr:row>
      <xdr:rowOff>114071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155998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1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8610</xdr:rowOff>
    </xdr:from>
    <xdr:to>
      <xdr:col>77</xdr:col>
      <xdr:colOff>95250</xdr:colOff>
      <xdr:row>62</xdr:row>
      <xdr:rowOff>110210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94987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2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170409</xdr:rowOff>
    </xdr:from>
    <xdr:to>
      <xdr:col>73</xdr:col>
      <xdr:colOff>44450</xdr:colOff>
      <xdr:row>62</xdr:row>
      <xdr:rowOff>100559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85336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1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24054</xdr:rowOff>
    </xdr:from>
    <xdr:to>
      <xdr:col>64</xdr:col>
      <xdr:colOff>152400</xdr:colOff>
      <xdr:row>62</xdr:row>
      <xdr:rowOff>125654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110431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4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合併関係事業を含む町単独事業の普通建設事業に係る地方債の償還が多いことから類似団体を上回っている。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繰上償還の実施や地方債発行額の抑制を実施しているが、実質公債費比率は高い水準での推移が予想される。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今後も地方債の年間発行額の制限や建設事業の見直し、平準化、債務負担行為の抑制を徹底し、住民ニーズを的確に把握した事業の選択に努め、より有利な財源の確保も含め、地方債を財源として頼ることのないよう財政運営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109728</xdr:rowOff>
    </xdr:from>
    <xdr:to>
      <xdr:col>81</xdr:col>
      <xdr:colOff>44450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820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109728</xdr:rowOff>
    </xdr:from>
    <xdr:to>
      <xdr:col>77</xdr:col>
      <xdr:colOff>44450</xdr:colOff>
      <xdr:row>43</xdr:row>
      <xdr:rowOff>119380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820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109728</xdr:rowOff>
    </xdr:from>
    <xdr:to>
      <xdr:col>72</xdr:col>
      <xdr:colOff>203200</xdr:colOff>
      <xdr:row>43</xdr:row>
      <xdr:rowOff>109728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48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100076</xdr:rowOff>
    </xdr:from>
    <xdr:to>
      <xdr:col>68</xdr:col>
      <xdr:colOff>152400</xdr:colOff>
      <xdr:row>43</xdr:row>
      <xdr:rowOff>109728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724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58928</xdr:rowOff>
    </xdr:from>
    <xdr:to>
      <xdr:col>81</xdr:col>
      <xdr:colOff>95250</xdr:colOff>
      <xdr:row>43</xdr:row>
      <xdr:rowOff>160528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126255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2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58928</xdr:rowOff>
    </xdr:from>
    <xdr:to>
      <xdr:col>73</xdr:col>
      <xdr:colOff>44450</xdr:colOff>
      <xdr:row>43</xdr:row>
      <xdr:rowOff>160528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145305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58928</xdr:rowOff>
    </xdr:from>
    <xdr:to>
      <xdr:col>68</xdr:col>
      <xdr:colOff>203200</xdr:colOff>
      <xdr:row>43</xdr:row>
      <xdr:rowOff>160528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145305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49276</xdr:rowOff>
    </xdr:from>
    <xdr:to>
      <xdr:col>64</xdr:col>
      <xdr:colOff>152400</xdr:colOff>
      <xdr:row>43</xdr:row>
      <xdr:rowOff>150876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135653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950" b="0" i="0" baseline="0">
              <a:solidFill>
                <a:schemeClr val="dk1"/>
              </a:solidFill>
              <a:effectLst/>
              <a:latin typeface="+mn-ea"/>
              <a:ea typeface="+mn-ea"/>
              <a:cs typeface="+mn-cs"/>
            </a:rPr>
            <a:t>合併算定替え終了による普通交付税の減少の影響や地方債残高、特別会計への繰出金も多いことから、将来負担比率は類似団体の中でも高い水準にある。</a:t>
          </a:r>
          <a:endParaRPr lang="ja-JP" altLang="ja-JP" sz="950">
            <a:effectLst/>
            <a:latin typeface="+mn-ea"/>
            <a:ea typeface="+mn-ea"/>
          </a:endParaRPr>
        </a:p>
        <a:p>
          <a:pPr eaLnBrk="1" fontAlgn="auto" latinLnBrk="0" hangingPunct="1"/>
          <a:r>
            <a:rPr kumimoji="1" lang="ja-JP" altLang="ja-JP" sz="950" b="0" i="0" baseline="0">
              <a:solidFill>
                <a:schemeClr val="dk1"/>
              </a:solidFill>
              <a:effectLst/>
              <a:latin typeface="+mn-ea"/>
              <a:ea typeface="+mn-ea"/>
              <a:cs typeface="+mn-cs"/>
            </a:rPr>
            <a:t>　一部事務組合の加入数も多く、負担等見込額も同様に大きいが、公営企業、組合とも地方債残高の減少、普通会計の地方債残高の減少により抑制されてきているが、基金の減少、施設更新時期の到来など不安要因は多い。</a:t>
          </a:r>
          <a:endParaRPr lang="ja-JP" altLang="ja-JP" sz="950">
            <a:effectLst/>
            <a:latin typeface="+mn-ea"/>
            <a:ea typeface="+mn-ea"/>
          </a:endParaRPr>
        </a:p>
        <a:p>
          <a:pPr eaLnBrk="1" fontAlgn="auto" latinLnBrk="0" hangingPunct="1"/>
          <a:r>
            <a:rPr kumimoji="1" lang="ja-JP" altLang="ja-JP" sz="950" b="0" i="0" baseline="0">
              <a:solidFill>
                <a:schemeClr val="dk1"/>
              </a:solidFill>
              <a:effectLst/>
              <a:latin typeface="+mn-ea"/>
              <a:ea typeface="+mn-ea"/>
              <a:cs typeface="+mn-cs"/>
            </a:rPr>
            <a:t>　今後とも後世への負担を少しでも軽減できるよう、地方債を財源としている事業については、事業の実施の有無等についても再検討や計画的な実施を徹底し、財政の健全化を図る。</a:t>
          </a:r>
          <a:endParaRPr lang="ja-JP" altLang="ja-JP" sz="95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114766</xdr:rowOff>
    </xdr:from>
    <xdr:to>
      <xdr:col>81</xdr:col>
      <xdr:colOff>44450</xdr:colOff>
      <xdr:row>18</xdr:row>
      <xdr:rowOff>68792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2941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68792</xdr:rowOff>
    </xdr:from>
    <xdr:to>
      <xdr:col>77</xdr:col>
      <xdr:colOff>44450</xdr:colOff>
      <xdr:row>19</xdr:row>
      <xdr:rowOff>22818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548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22818</xdr:rowOff>
    </xdr:from>
    <xdr:to>
      <xdr:col>72</xdr:col>
      <xdr:colOff>203200</xdr:colOff>
      <xdr:row>19</xdr:row>
      <xdr:rowOff>169206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80368"/>
          <a:ext cx="889000" cy="1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169206</xdr:rowOff>
    </xdr:from>
    <xdr:to>
      <xdr:col>68</xdr:col>
      <xdr:colOff>152400</xdr:colOff>
      <xdr:row>20</xdr:row>
      <xdr:rowOff>69342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42675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63966</xdr:rowOff>
    </xdr:from>
    <xdr:to>
      <xdr:col>81</xdr:col>
      <xdr:colOff>95250</xdr:colOff>
      <xdr:row>17</xdr:row>
      <xdr:rowOff>165566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36043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5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17992</xdr:rowOff>
    </xdr:from>
    <xdr:to>
      <xdr:col>77</xdr:col>
      <xdr:colOff>95250</xdr:colOff>
      <xdr:row>18</xdr:row>
      <xdr:rowOff>119592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104369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9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143468</xdr:rowOff>
    </xdr:from>
    <xdr:to>
      <xdr:col>73</xdr:col>
      <xdr:colOff>44450</xdr:colOff>
      <xdr:row>19</xdr:row>
      <xdr:rowOff>73618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58395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118406</xdr:rowOff>
    </xdr:from>
    <xdr:to>
      <xdr:col>68</xdr:col>
      <xdr:colOff>203200</xdr:colOff>
      <xdr:row>20</xdr:row>
      <xdr:rowOff>48556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33333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46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18542</xdr:rowOff>
    </xdr:from>
    <xdr:to>
      <xdr:col>64</xdr:col>
      <xdr:colOff>152400</xdr:colOff>
      <xdr:row>20</xdr:row>
      <xdr:rowOff>120142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104919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14,431
14,340
178.49
13,628,780
12,913,757
553,877
6,294,510
10,354,448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類似団体と比較しても依然として低い水準にある。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財政状況が年々厳しくなるなか、引き続き計画的な職員採用による職員数の削減を含め、定員管理を徹底していく。</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147574</xdr:rowOff>
    </xdr:from>
    <xdr:to>
      <xdr:col>24</xdr:col>
      <xdr:colOff>25400</xdr:colOff>
      <xdr:row>34</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054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34</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60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112285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34</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648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96774</xdr:rowOff>
    </xdr:from>
    <xdr:to>
      <xdr:col>24</xdr:col>
      <xdr:colOff>76200</xdr:colOff>
      <xdr:row>34</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151638</xdr:rowOff>
    </xdr:from>
    <xdr:to>
      <xdr:col>20</xdr:col>
      <xdr:colOff>38100</xdr:colOff>
      <xdr:row>34</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151638</xdr:rowOff>
    </xdr:from>
    <xdr:to>
      <xdr:col>15</xdr:col>
      <xdr:colOff>149225</xdr:colOff>
      <xdr:row>34</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144289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物件費に係る経常収支比率は、合併後の住民サービス低下を招かないよう庁舎の分庁方式の採用や出先機関の維持等があるものの、事務事業の見直し等により、類似団体と比較して下回っている。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今後とも、経常的な経費の削減に努め、抑制を図っていく。</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844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22225</xdr:rowOff>
    </xdr:from>
    <xdr:to>
      <xdr:col>78</xdr:col>
      <xdr:colOff>69850</xdr:colOff>
      <xdr:row>15</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939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22225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84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8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47625</xdr:rowOff>
    </xdr:from>
    <xdr:to>
      <xdr:col>78</xdr:col>
      <xdr:colOff>120650</xdr:colOff>
      <xdr:row>15</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142875</xdr:rowOff>
    </xdr:from>
    <xdr:to>
      <xdr:col>74</xdr:col>
      <xdr:colOff>31750</xdr:colOff>
      <xdr:row>15</xdr:row>
      <xdr:rowOff>73025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83202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扶助費に係る経常収支比率は類似団体と比較すると低くなっているが、障害者への給付事業などの費用は増加している。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児童手当の支給対象者や単独事業の減少等による抑制要因も考えられるが、今後も、少子高齢化の影響により上昇していくことが予想されることから、社会保障制度の変更に対応しながら、効果的で財政負担の少ない施策の実施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3281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155575</xdr:rowOff>
    </xdr:from>
    <xdr:to>
      <xdr:col>19</xdr:col>
      <xdr:colOff>187325</xdr:colOff>
      <xdr:row>55</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413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xdr:rowOff>
    </xdr:from>
    <xdr:to>
      <xdr:col>15</xdr:col>
      <xdr:colOff>98425</xdr:colOff>
      <xdr:row>55</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32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xdr:rowOff>
    </xdr:from>
    <xdr:to>
      <xdr:col>11</xdr:col>
      <xdr:colOff>9525</xdr:colOff>
      <xdr:row>55</xdr:row>
      <xdr:rowOff>22225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432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104775</xdr:rowOff>
    </xdr:from>
    <xdr:to>
      <xdr:col>20</xdr:col>
      <xdr:colOff>38100</xdr:colOff>
      <xdr:row>55</xdr:row>
      <xdr:rowOff>34925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45102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13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123825</xdr:rowOff>
    </xdr:from>
    <xdr:to>
      <xdr:col>11</xdr:col>
      <xdr:colOff>60325</xdr:colOff>
      <xdr:row>55</xdr:row>
      <xdr:rowOff>53975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64152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142875</xdr:rowOff>
    </xdr:from>
    <xdr:to>
      <xdr:col>6</xdr:col>
      <xdr:colOff>171450</xdr:colOff>
      <xdr:row>55</xdr:row>
      <xdr:rowOff>73025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83202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国民健康保険や後期高齢者医療、介護保険、簡易水道や下水道関係の各特別会計への繰出金が主なものである。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後期高齢者医療や介護保険は、自然増に伴い年々増加傾向にあるが、簡易水道や下水道関係事業の特別会計については、計画的な施設更新、使用料の見直し検討を進めるとともに、維持管理に係る経費削減の徹底に努め、独立採算制の原則に沿って各会計の運営を行うことにより、繰出金の抑制を図っていく。</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17599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1187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17599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90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17599</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445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43724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445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78576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08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78576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0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104701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3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依然として補助費等は類似団体や全国平均と比較して高い水準にあり、主な要因である一部事務組合等への負担金は年々上昇傾向であるため、類似団体と比較しても大きく上回っている。</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また、各種補助金については、若狭町行財政改革プランに基づき、一律の削減を実施し経費削減に努めているが、今後も目的や効果を確認しながら、更なる削減に努める。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28702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329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122428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5826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122428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610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ea"/>
              <a:ea typeface="+mn-ea"/>
              <a:cs typeface="+mn-cs"/>
            </a:rPr>
            <a:t>公債費に係る経常収支比率は、平成</a:t>
          </a:r>
          <a:r>
            <a:rPr kumimoji="1" lang="en-US" altLang="ja-JP" sz="1100" b="0" i="0" baseline="0">
              <a:solidFill>
                <a:schemeClr val="dk1"/>
              </a:solidFill>
              <a:effectLst/>
              <a:latin typeface="+mn-ea"/>
              <a:ea typeface="+mn-ea"/>
              <a:cs typeface="+mn-cs"/>
            </a:rPr>
            <a:t>20</a:t>
          </a:r>
          <a:r>
            <a:rPr kumimoji="1" lang="ja-JP" altLang="ja-JP" sz="1100" b="0" i="0" baseline="0">
              <a:solidFill>
                <a:schemeClr val="dk1"/>
              </a:solidFill>
              <a:effectLst/>
              <a:latin typeface="+mn-ea"/>
              <a:ea typeface="+mn-ea"/>
              <a:cs typeface="+mn-cs"/>
            </a:rPr>
            <a:t>年度以降類似団体を上回っている。合併以降の大規模事業の推進による地方債償還が本格的に始まってきたことが要因であり、償還ピークは終了したが、依然として高い水準にある。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今後も計画的な建設事業の実施と地方債の年間発行</a:t>
          </a:r>
          <a:r>
            <a:rPr kumimoji="1" lang="ja-JP" altLang="en-US" sz="1100" b="0" i="0" baseline="0">
              <a:solidFill>
                <a:schemeClr val="dk1"/>
              </a:solidFill>
              <a:effectLst/>
              <a:latin typeface="+mn-ea"/>
              <a:ea typeface="+mn-ea"/>
              <a:cs typeface="+mn-cs"/>
            </a:rPr>
            <a:t>額</a:t>
          </a:r>
          <a:r>
            <a:rPr kumimoji="1" lang="ja-JP" altLang="ja-JP" sz="1100" b="0" i="0" baseline="0">
              <a:solidFill>
                <a:schemeClr val="dk1"/>
              </a:solidFill>
              <a:effectLst/>
              <a:latin typeface="+mn-ea"/>
              <a:ea typeface="+mn-ea"/>
              <a:cs typeface="+mn-cs"/>
            </a:rPr>
            <a:t>の上限設定により、公債費に係る経常収支比率の抑制に努める。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78</xdr:row>
      <xdr:rowOff>136144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72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122428</xdr:rowOff>
    </xdr:from>
    <xdr:to>
      <xdr:col>19</xdr:col>
      <xdr:colOff>187325</xdr:colOff>
      <xdr:row>78</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95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78</xdr:row>
      <xdr:rowOff>145287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145287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71628</xdr:rowOff>
    </xdr:from>
    <xdr:to>
      <xdr:col>15</xdr:col>
      <xdr:colOff>149225</xdr:colOff>
      <xdr:row>79</xdr:row>
      <xdr:rowOff>1778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158005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公債費以外の経費で、経常収支比率全体に占める割合は、平成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年度以降同水準で推移してきている。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今後は、若狭町行財政改革プランに基づき、「歳入に見合った歳出」を念頭に効率的かつ安定した財政運営に努めていく。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また、今後予想される社会保障関係経費の自然増も視野に入れながら、住民サービスの低下を招かないように経費の削減に努める。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606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40132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97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154432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015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51158</xdr:rowOff>
    </xdr:from>
    <xdr:to>
      <xdr:col>29</xdr:col>
      <xdr:colOff>127000</xdr:colOff>
      <xdr:row>16</xdr:row>
      <xdr:rowOff>83810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1983"/>
          <a:ext cx="6477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83810</xdr:rowOff>
    </xdr:from>
    <xdr:to>
      <xdr:col>26</xdr:col>
      <xdr:colOff>50800</xdr:colOff>
      <xdr:row>16</xdr:row>
      <xdr:rowOff>144785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4635"/>
          <a:ext cx="698500" cy="6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115280</xdr:rowOff>
    </xdr:from>
    <xdr:to>
      <xdr:col>22</xdr:col>
      <xdr:colOff>114300</xdr:colOff>
      <xdr:row>16</xdr:row>
      <xdr:rowOff>144785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06105"/>
          <a:ext cx="698500" cy="29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115280</xdr:rowOff>
    </xdr:from>
    <xdr:to>
      <xdr:col>18</xdr:col>
      <xdr:colOff>177800</xdr:colOff>
      <xdr:row>16</xdr:row>
      <xdr:rowOff>124356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6105"/>
          <a:ext cx="698500" cy="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358</xdr:rowOff>
    </xdr:from>
    <xdr:to>
      <xdr:col>29</xdr:col>
      <xdr:colOff>177800</xdr:colOff>
      <xdr:row>16</xdr:row>
      <xdr:rowOff>101958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33010</xdr:rowOff>
    </xdr:from>
    <xdr:to>
      <xdr:col>26</xdr:col>
      <xdr:colOff>101600</xdr:colOff>
      <xdr:row>16</xdr:row>
      <xdr:rowOff>134610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144787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2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93985</xdr:rowOff>
    </xdr:from>
    <xdr:to>
      <xdr:col>22</xdr:col>
      <xdr:colOff>165100</xdr:colOff>
      <xdr:row>17</xdr:row>
      <xdr:rowOff>24135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34312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64480</xdr:rowOff>
    </xdr:from>
    <xdr:to>
      <xdr:col>19</xdr:col>
      <xdr:colOff>38100</xdr:colOff>
      <xdr:row>16</xdr:row>
      <xdr:rowOff>166080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73556</xdr:rowOff>
    </xdr:from>
    <xdr:to>
      <xdr:col>15</xdr:col>
      <xdr:colOff>101600</xdr:colOff>
      <xdr:row>17</xdr:row>
      <xdr:rowOff>3706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4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3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250082</xdr:rowOff>
    </xdr:from>
    <xdr:to>
      <xdr:col>29</xdr:col>
      <xdr:colOff>127000</xdr:colOff>
      <xdr:row>33</xdr:row>
      <xdr:rowOff>259397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174632"/>
          <a:ext cx="64770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259397</xdr:rowOff>
    </xdr:from>
    <xdr:to>
      <xdr:col>26</xdr:col>
      <xdr:colOff>50800</xdr:colOff>
      <xdr:row>33</xdr:row>
      <xdr:rowOff>314395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83947"/>
          <a:ext cx="698500" cy="5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314395</xdr:rowOff>
    </xdr:from>
    <xdr:to>
      <xdr:col>22</xdr:col>
      <xdr:colOff>114300</xdr:colOff>
      <xdr:row>33</xdr:row>
      <xdr:rowOff>325882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238945"/>
          <a:ext cx="698500" cy="1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325882</xdr:rowOff>
    </xdr:from>
    <xdr:to>
      <xdr:col>18</xdr:col>
      <xdr:colOff>177800</xdr:colOff>
      <xdr:row>33</xdr:row>
      <xdr:rowOff>329349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250432"/>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199282</xdr:rowOff>
    </xdr:from>
    <xdr:to>
      <xdr:col>29</xdr:col>
      <xdr:colOff>177800</xdr:colOff>
      <xdr:row>33</xdr:row>
      <xdr:rowOff>300882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2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145959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208597</xdr:rowOff>
    </xdr:from>
    <xdr:to>
      <xdr:col>26</xdr:col>
      <xdr:colOff>101600</xdr:colOff>
      <xdr:row>33</xdr:row>
      <xdr:rowOff>310197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33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148924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02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263595</xdr:rowOff>
    </xdr:from>
    <xdr:to>
      <xdr:col>22</xdr:col>
      <xdr:colOff>165100</xdr:colOff>
      <xdr:row>34</xdr:row>
      <xdr:rowOff>22295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8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32472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5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275082</xdr:rowOff>
    </xdr:from>
    <xdr:to>
      <xdr:col>19</xdr:col>
      <xdr:colOff>38100</xdr:colOff>
      <xdr:row>34</xdr:row>
      <xdr:rowOff>33782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9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43959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6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278549</xdr:rowOff>
    </xdr:from>
    <xdr:to>
      <xdr:col>15</xdr:col>
      <xdr:colOff>101600</xdr:colOff>
      <xdr:row>34</xdr:row>
      <xdr:rowOff>37249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47426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14,431
14,340
178.49
13,628,780
12,913,757
553,877
6,294,510
10,354,448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120626</xdr:rowOff>
    </xdr:from>
    <xdr:to>
      <xdr:col>24</xdr:col>
      <xdr:colOff>63500</xdr:colOff>
      <xdr:row>36</xdr:row>
      <xdr:rowOff>8150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21376"/>
          <a:ext cx="838200" cy="5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8150</xdr:rowOff>
    </xdr:from>
    <xdr:to>
      <xdr:col>19</xdr:col>
      <xdr:colOff>177800</xdr:colOff>
      <xdr:row>36</xdr:row>
      <xdr:rowOff>10139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0350"/>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5562</xdr:rowOff>
    </xdr:from>
    <xdr:to>
      <xdr:col>15</xdr:col>
      <xdr:colOff>50800</xdr:colOff>
      <xdr:row>36</xdr:row>
      <xdr:rowOff>10139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77762"/>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4282</xdr:rowOff>
    </xdr:from>
    <xdr:to>
      <xdr:col>10</xdr:col>
      <xdr:colOff>114300</xdr:colOff>
      <xdr:row>36</xdr:row>
      <xdr:rowOff>5562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7648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69826</xdr:rowOff>
    </xdr:from>
    <xdr:to>
      <xdr:col>24</xdr:col>
      <xdr:colOff>114300</xdr:colOff>
      <xdr:row>35</xdr:row>
      <xdr:rowOff>171426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92703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2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128800</xdr:rowOff>
    </xdr:from>
    <xdr:to>
      <xdr:col>20</xdr:col>
      <xdr:colOff>38100</xdr:colOff>
      <xdr:row>36</xdr:row>
      <xdr:rowOff>58950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2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75477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0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130789</xdr:rowOff>
    </xdr:from>
    <xdr:to>
      <xdr:col>15</xdr:col>
      <xdr:colOff>101600</xdr:colOff>
      <xdr:row>36</xdr:row>
      <xdr:rowOff>60939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77466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126212</xdr:rowOff>
    </xdr:from>
    <xdr:to>
      <xdr:col>10</xdr:col>
      <xdr:colOff>165100</xdr:colOff>
      <xdr:row>36</xdr:row>
      <xdr:rowOff>56362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72889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124932</xdr:rowOff>
    </xdr:from>
    <xdr:to>
      <xdr:col>6</xdr:col>
      <xdr:colOff>38100</xdr:colOff>
      <xdr:row>36</xdr:row>
      <xdr:rowOff>55082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71609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127026</xdr:rowOff>
    </xdr:from>
    <xdr:to>
      <xdr:col>24</xdr:col>
      <xdr:colOff>63500</xdr:colOff>
      <xdr:row>56</xdr:row>
      <xdr:rowOff>42170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56776"/>
          <a:ext cx="8382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42170</xdr:rowOff>
    </xdr:from>
    <xdr:to>
      <xdr:col>19</xdr:col>
      <xdr:colOff>177800</xdr:colOff>
      <xdr:row>56</xdr:row>
      <xdr:rowOff>61048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43370"/>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61048</xdr:rowOff>
    </xdr:from>
    <xdr:to>
      <xdr:col>15</xdr:col>
      <xdr:colOff>50800</xdr:colOff>
      <xdr:row>56</xdr:row>
      <xdr:rowOff>77964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6224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32089</xdr:rowOff>
    </xdr:from>
    <xdr:to>
      <xdr:col>10</xdr:col>
      <xdr:colOff>114300</xdr:colOff>
      <xdr:row>56</xdr:row>
      <xdr:rowOff>77964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633289"/>
          <a:ext cx="889000" cy="4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76226</xdr:rowOff>
    </xdr:from>
    <xdr:to>
      <xdr:col>24</xdr:col>
      <xdr:colOff>114300</xdr:colOff>
      <xdr:row>56</xdr:row>
      <xdr:rowOff>6376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99103</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5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162820</xdr:rowOff>
    </xdr:from>
    <xdr:to>
      <xdr:col>20</xdr:col>
      <xdr:colOff>38100</xdr:colOff>
      <xdr:row>56</xdr:row>
      <xdr:rowOff>92970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109497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3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10248</xdr:rowOff>
    </xdr:from>
    <xdr:to>
      <xdr:col>15</xdr:col>
      <xdr:colOff>101600</xdr:colOff>
      <xdr:row>56</xdr:row>
      <xdr:rowOff>111848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128375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3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27164</xdr:rowOff>
    </xdr:from>
    <xdr:to>
      <xdr:col>10</xdr:col>
      <xdr:colOff>165100</xdr:colOff>
      <xdr:row>56</xdr:row>
      <xdr:rowOff>128764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145291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152739</xdr:rowOff>
    </xdr:from>
    <xdr:to>
      <xdr:col>6</xdr:col>
      <xdr:colOff>38100</xdr:colOff>
      <xdr:row>56</xdr:row>
      <xdr:rowOff>82889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99416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5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85561</xdr:rowOff>
    </xdr:from>
    <xdr:to>
      <xdr:col>24</xdr:col>
      <xdr:colOff>63500</xdr:colOff>
      <xdr:row>77</xdr:row>
      <xdr:rowOff>137719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15761"/>
          <a:ext cx="838200" cy="2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137719</xdr:rowOff>
    </xdr:from>
    <xdr:to>
      <xdr:col>19</xdr:col>
      <xdr:colOff>177800</xdr:colOff>
      <xdr:row>77</xdr:row>
      <xdr:rowOff>147434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3936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137071</xdr:rowOff>
    </xdr:from>
    <xdr:to>
      <xdr:col>15</xdr:col>
      <xdr:colOff>50800</xdr:colOff>
      <xdr:row>77</xdr:row>
      <xdr:rowOff>147434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3872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71577</xdr:rowOff>
    </xdr:from>
    <xdr:to>
      <xdr:col>10</xdr:col>
      <xdr:colOff>114300</xdr:colOff>
      <xdr:row>77</xdr:row>
      <xdr:rowOff>137071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73227"/>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19207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34761</xdr:rowOff>
    </xdr:from>
    <xdr:to>
      <xdr:col>24</xdr:col>
      <xdr:colOff>114300</xdr:colOff>
      <xdr:row>76</xdr:row>
      <xdr:rowOff>136361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57637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86919</xdr:rowOff>
    </xdr:from>
    <xdr:to>
      <xdr:col>20</xdr:col>
      <xdr:colOff>38100</xdr:colOff>
      <xdr:row>78</xdr:row>
      <xdr:rowOff>17069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33596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96634</xdr:rowOff>
    </xdr:from>
    <xdr:to>
      <xdr:col>15</xdr:col>
      <xdr:colOff>101600</xdr:colOff>
      <xdr:row>78</xdr:row>
      <xdr:rowOff>26784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43311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7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86271</xdr:rowOff>
    </xdr:from>
    <xdr:to>
      <xdr:col>10</xdr:col>
      <xdr:colOff>165100</xdr:colOff>
      <xdr:row>78</xdr:row>
      <xdr:rowOff>16421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32948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20777</xdr:rowOff>
    </xdr:from>
    <xdr:to>
      <xdr:col>6</xdr:col>
      <xdr:colOff>38100</xdr:colOff>
      <xdr:row>77</xdr:row>
      <xdr:rowOff>122377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138904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9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128143</xdr:rowOff>
    </xdr:from>
    <xdr:to>
      <xdr:col>24</xdr:col>
      <xdr:colOff>63500</xdr:colOff>
      <xdr:row>96</xdr:row>
      <xdr:rowOff>151016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87343"/>
          <a:ext cx="8382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128143</xdr:rowOff>
    </xdr:from>
    <xdr:to>
      <xdr:col>19</xdr:col>
      <xdr:colOff>177800</xdr:colOff>
      <xdr:row>96</xdr:row>
      <xdr:rowOff>129515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734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105384</xdr:rowOff>
    </xdr:from>
    <xdr:to>
      <xdr:col>15</xdr:col>
      <xdr:colOff>50800</xdr:colOff>
      <xdr:row>96</xdr:row>
      <xdr:rowOff>129515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645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96138</xdr:rowOff>
    </xdr:from>
    <xdr:to>
      <xdr:col>10</xdr:col>
      <xdr:colOff>114300</xdr:colOff>
      <xdr:row>96</xdr:row>
      <xdr:rowOff>105384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555338"/>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149241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100216</xdr:rowOff>
    </xdr:from>
    <xdr:to>
      <xdr:col>24</xdr:col>
      <xdr:colOff>114300</xdr:colOff>
      <xdr:row>97</xdr:row>
      <xdr:rowOff>30366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78643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77343</xdr:rowOff>
    </xdr:from>
    <xdr:to>
      <xdr:col>20</xdr:col>
      <xdr:colOff>38100</xdr:colOff>
      <xdr:row>97</xdr:row>
      <xdr:rowOff>7493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170070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78715</xdr:rowOff>
    </xdr:from>
    <xdr:to>
      <xdr:col>15</xdr:col>
      <xdr:colOff>101600</xdr:colOff>
      <xdr:row>97</xdr:row>
      <xdr:rowOff>8865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171442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54584</xdr:rowOff>
    </xdr:from>
    <xdr:to>
      <xdr:col>10</xdr:col>
      <xdr:colOff>165100</xdr:colOff>
      <xdr:row>96</xdr:row>
      <xdr:rowOff>156184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147311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45338</xdr:rowOff>
    </xdr:from>
    <xdr:to>
      <xdr:col>6</xdr:col>
      <xdr:colOff>38100</xdr:colOff>
      <xdr:row>96</xdr:row>
      <xdr:rowOff>146938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138065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131653</xdr:rowOff>
    </xdr:from>
    <xdr:to>
      <xdr:col>55</xdr:col>
      <xdr:colOff>0</xdr:colOff>
      <xdr:row>36</xdr:row>
      <xdr:rowOff>43875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789503"/>
          <a:ext cx="838200" cy="4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37399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31626</xdr:rowOff>
    </xdr:from>
    <xdr:to>
      <xdr:col>50</xdr:col>
      <xdr:colOff>114300</xdr:colOff>
      <xdr:row>36</xdr:row>
      <xdr:rowOff>43875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203826"/>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31626</xdr:rowOff>
    </xdr:from>
    <xdr:to>
      <xdr:col>45</xdr:col>
      <xdr:colOff>177800</xdr:colOff>
      <xdr:row>36</xdr:row>
      <xdr:rowOff>64994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203826"/>
          <a:ext cx="889000" cy="3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163476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60075</xdr:rowOff>
    </xdr:from>
    <xdr:to>
      <xdr:col>41</xdr:col>
      <xdr:colOff>50800</xdr:colOff>
      <xdr:row>36</xdr:row>
      <xdr:rowOff>64994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232275"/>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80853</xdr:rowOff>
    </xdr:from>
    <xdr:to>
      <xdr:col>55</xdr:col>
      <xdr:colOff>50800</xdr:colOff>
      <xdr:row>34</xdr:row>
      <xdr:rowOff>11003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103730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59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164525</xdr:rowOff>
    </xdr:from>
    <xdr:to>
      <xdr:col>50</xdr:col>
      <xdr:colOff>165100</xdr:colOff>
      <xdr:row>36</xdr:row>
      <xdr:rowOff>94675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111202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94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152276</xdr:rowOff>
    </xdr:from>
    <xdr:to>
      <xdr:col>46</xdr:col>
      <xdr:colOff>38100</xdr:colOff>
      <xdr:row>36</xdr:row>
      <xdr:rowOff>82426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15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98953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2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14194</xdr:rowOff>
    </xdr:from>
    <xdr:to>
      <xdr:col>41</xdr:col>
      <xdr:colOff>101600</xdr:colOff>
      <xdr:row>36</xdr:row>
      <xdr:rowOff>115794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132321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9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9275</xdr:rowOff>
    </xdr:from>
    <xdr:to>
      <xdr:col>36</xdr:col>
      <xdr:colOff>165100</xdr:colOff>
      <xdr:row>36</xdr:row>
      <xdr:rowOff>110875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127402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95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2125</xdr:rowOff>
    </xdr:from>
    <xdr:to>
      <xdr:col>55</xdr:col>
      <xdr:colOff>0</xdr:colOff>
      <xdr:row>57</xdr:row>
      <xdr:rowOff>123012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74775"/>
          <a:ext cx="838200" cy="1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122570</xdr:rowOff>
    </xdr:from>
    <xdr:to>
      <xdr:col>50</xdr:col>
      <xdr:colOff>114300</xdr:colOff>
      <xdr:row>57</xdr:row>
      <xdr:rowOff>123012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95220"/>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124262</xdr:rowOff>
    </xdr:from>
    <xdr:to>
      <xdr:col>45</xdr:col>
      <xdr:colOff>177800</xdr:colOff>
      <xdr:row>57</xdr:row>
      <xdr:rowOff>122570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25462"/>
          <a:ext cx="8890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124262</xdr:rowOff>
    </xdr:from>
    <xdr:to>
      <xdr:col>41</xdr:col>
      <xdr:colOff>50800</xdr:colOff>
      <xdr:row>57</xdr:row>
      <xdr:rowOff>21068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25462"/>
          <a:ext cx="889000" cy="6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122775</xdr:rowOff>
    </xdr:from>
    <xdr:to>
      <xdr:col>55</xdr:col>
      <xdr:colOff>50800</xdr:colOff>
      <xdr:row>57</xdr:row>
      <xdr:rowOff>52925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2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101202</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0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72212</xdr:rowOff>
    </xdr:from>
    <xdr:to>
      <xdr:col>50</xdr:col>
      <xdr:colOff>165100</xdr:colOff>
      <xdr:row>58</xdr:row>
      <xdr:rowOff>2362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164939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71770</xdr:rowOff>
    </xdr:from>
    <xdr:to>
      <xdr:col>46</xdr:col>
      <xdr:colOff>38100</xdr:colOff>
      <xdr:row>58</xdr:row>
      <xdr:rowOff>1920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73462</xdr:rowOff>
    </xdr:from>
    <xdr:to>
      <xdr:col>41</xdr:col>
      <xdr:colOff>101600</xdr:colOff>
      <xdr:row>57</xdr:row>
      <xdr:rowOff>3612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20139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4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141718</xdr:rowOff>
    </xdr:from>
    <xdr:to>
      <xdr:col>36</xdr:col>
      <xdr:colOff>165100</xdr:colOff>
      <xdr:row>57</xdr:row>
      <xdr:rowOff>71868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39505</xdr:rowOff>
    </xdr:from>
    <xdr:to>
      <xdr:col>55</xdr:col>
      <xdr:colOff>0</xdr:colOff>
      <xdr:row>78</xdr:row>
      <xdr:rowOff>25304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241155"/>
          <a:ext cx="838200" cy="15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25304</xdr:rowOff>
    </xdr:from>
    <xdr:to>
      <xdr:col>50</xdr:col>
      <xdr:colOff>114300</xdr:colOff>
      <xdr:row>78</xdr:row>
      <xdr:rowOff>135342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98404"/>
          <a:ext cx="889000" cy="1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57907</xdr:rowOff>
    </xdr:from>
    <xdr:to>
      <xdr:col>45</xdr:col>
      <xdr:colOff>177800</xdr:colOff>
      <xdr:row>78</xdr:row>
      <xdr:rowOff>135342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59557"/>
          <a:ext cx="889000" cy="2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57907</xdr:rowOff>
    </xdr:from>
    <xdr:to>
      <xdr:col>41</xdr:col>
      <xdr:colOff>50800</xdr:colOff>
      <xdr:row>78</xdr:row>
      <xdr:rowOff>63526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59557"/>
          <a:ext cx="889000" cy="17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160155</xdr:rowOff>
    </xdr:from>
    <xdr:to>
      <xdr:col>55</xdr:col>
      <xdr:colOff>50800</xdr:colOff>
      <xdr:row>77</xdr:row>
      <xdr:rowOff>90305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11582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145954</xdr:rowOff>
    </xdr:from>
    <xdr:to>
      <xdr:col>50</xdr:col>
      <xdr:colOff>165100</xdr:colOff>
      <xdr:row>78</xdr:row>
      <xdr:rowOff>76104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67231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84542</xdr:rowOff>
    </xdr:from>
    <xdr:to>
      <xdr:col>46</xdr:col>
      <xdr:colOff>38100</xdr:colOff>
      <xdr:row>79</xdr:row>
      <xdr:rowOff>14692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5819</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61017" y="1355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7107</xdr:rowOff>
    </xdr:from>
    <xdr:to>
      <xdr:col>41</xdr:col>
      <xdr:colOff>101600</xdr:colOff>
      <xdr:row>77</xdr:row>
      <xdr:rowOff>108707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125234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12726</xdr:rowOff>
    </xdr:from>
    <xdr:to>
      <xdr:col>36</xdr:col>
      <xdr:colOff>165100</xdr:colOff>
      <xdr:row>78</xdr:row>
      <xdr:rowOff>114326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105453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140340</xdr:rowOff>
    </xdr:from>
    <xdr:to>
      <xdr:col>55</xdr:col>
      <xdr:colOff>0</xdr:colOff>
      <xdr:row>97</xdr:row>
      <xdr:rowOff>143683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70990"/>
          <a:ext cx="8382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68605</xdr:rowOff>
    </xdr:from>
    <xdr:to>
      <xdr:col>50</xdr:col>
      <xdr:colOff>114300</xdr:colOff>
      <xdr:row>97</xdr:row>
      <xdr:rowOff>140340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99255"/>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68605</xdr:rowOff>
    </xdr:from>
    <xdr:to>
      <xdr:col>45</xdr:col>
      <xdr:colOff>177800</xdr:colOff>
      <xdr:row>97</xdr:row>
      <xdr:rowOff>140024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99255"/>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34851</xdr:rowOff>
    </xdr:from>
    <xdr:to>
      <xdr:col>41</xdr:col>
      <xdr:colOff>50800</xdr:colOff>
      <xdr:row>97</xdr:row>
      <xdr:rowOff>140024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65501"/>
          <a:ext cx="889000" cy="10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92883</xdr:rowOff>
    </xdr:from>
    <xdr:to>
      <xdr:col>55</xdr:col>
      <xdr:colOff>50800</xdr:colOff>
      <xdr:row>98</xdr:row>
      <xdr:rowOff>23033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71310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89540</xdr:rowOff>
    </xdr:from>
    <xdr:to>
      <xdr:col>50</xdr:col>
      <xdr:colOff>165100</xdr:colOff>
      <xdr:row>98</xdr:row>
      <xdr:rowOff>19690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10817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17805</xdr:rowOff>
    </xdr:from>
    <xdr:to>
      <xdr:col>46</xdr:col>
      <xdr:colOff>38100</xdr:colOff>
      <xdr:row>97</xdr:row>
      <xdr:rowOff>119405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135932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89224</xdr:rowOff>
    </xdr:from>
    <xdr:to>
      <xdr:col>41</xdr:col>
      <xdr:colOff>101600</xdr:colOff>
      <xdr:row>98</xdr:row>
      <xdr:rowOff>19374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35901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155501</xdr:rowOff>
    </xdr:from>
    <xdr:to>
      <xdr:col>36</xdr:col>
      <xdr:colOff>165100</xdr:colOff>
      <xdr:row>97</xdr:row>
      <xdr:rowOff>85651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102178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135654</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0754"/>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88242</xdr:rowOff>
    </xdr:from>
    <xdr:to>
      <xdr:col>81</xdr:col>
      <xdr:colOff>50800</xdr:colOff>
      <xdr:row>38</xdr:row>
      <xdr:rowOff>135654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31892"/>
          <a:ext cx="889000" cy="21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87899</xdr:rowOff>
    </xdr:from>
    <xdr:to>
      <xdr:col>76</xdr:col>
      <xdr:colOff>114300</xdr:colOff>
      <xdr:row>37</xdr:row>
      <xdr:rowOff>88242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43154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94713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87899</xdr:rowOff>
    </xdr:from>
    <xdr:to>
      <xdr:col>71</xdr:col>
      <xdr:colOff>177800</xdr:colOff>
      <xdr:row>38</xdr:row>
      <xdr:rowOff>96472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431549"/>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144091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84854</xdr:rowOff>
    </xdr:from>
    <xdr:to>
      <xdr:col>81</xdr:col>
      <xdr:colOff>101600</xdr:colOff>
      <xdr:row>39</xdr:row>
      <xdr:rowOff>15004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6131</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692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37442</xdr:rowOff>
    </xdr:from>
    <xdr:to>
      <xdr:col>76</xdr:col>
      <xdr:colOff>165100</xdr:colOff>
      <xdr:row>37</xdr:row>
      <xdr:rowOff>139042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3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155569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5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37099</xdr:rowOff>
    </xdr:from>
    <xdr:to>
      <xdr:col>72</xdr:col>
      <xdr:colOff>38100</xdr:colOff>
      <xdr:row>37</xdr:row>
      <xdr:rowOff>138699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3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155226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5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45672</xdr:rowOff>
    </xdr:from>
    <xdr:to>
      <xdr:col>67</xdr:col>
      <xdr:colOff>101600</xdr:colOff>
      <xdr:row>38</xdr:row>
      <xdr:rowOff>147272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138399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52801</xdr:rowOff>
    </xdr:from>
    <xdr:to>
      <xdr:col>85</xdr:col>
      <xdr:colOff>127000</xdr:colOff>
      <xdr:row>75</xdr:row>
      <xdr:rowOff>75303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11551"/>
          <a:ext cx="8382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69215</xdr:rowOff>
    </xdr:from>
    <xdr:to>
      <xdr:col>81</xdr:col>
      <xdr:colOff>50800</xdr:colOff>
      <xdr:row>75</xdr:row>
      <xdr:rowOff>75303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927965"/>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69215</xdr:rowOff>
    </xdr:from>
    <xdr:to>
      <xdr:col>76</xdr:col>
      <xdr:colOff>114300</xdr:colOff>
      <xdr:row>75</xdr:row>
      <xdr:rowOff>78374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927965"/>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78374</xdr:rowOff>
    </xdr:from>
    <xdr:to>
      <xdr:col>71</xdr:col>
      <xdr:colOff>177800</xdr:colOff>
      <xdr:row>75</xdr:row>
      <xdr:rowOff>90985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37124"/>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2001</xdr:rowOff>
    </xdr:from>
    <xdr:to>
      <xdr:col>85</xdr:col>
      <xdr:colOff>177800</xdr:colOff>
      <xdr:row>75</xdr:row>
      <xdr:rowOff>103601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24878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24503</xdr:rowOff>
    </xdr:from>
    <xdr:to>
      <xdr:col>81</xdr:col>
      <xdr:colOff>101600</xdr:colOff>
      <xdr:row>75</xdr:row>
      <xdr:rowOff>126103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142630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18415</xdr:rowOff>
    </xdr:from>
    <xdr:to>
      <xdr:col>76</xdr:col>
      <xdr:colOff>165100</xdr:colOff>
      <xdr:row>75</xdr:row>
      <xdr:rowOff>120015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136542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27574</xdr:rowOff>
    </xdr:from>
    <xdr:to>
      <xdr:col>72</xdr:col>
      <xdr:colOff>38100</xdr:colOff>
      <xdr:row>75</xdr:row>
      <xdr:rowOff>129174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145701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40185</xdr:rowOff>
    </xdr:from>
    <xdr:to>
      <xdr:col>67</xdr:col>
      <xdr:colOff>101600</xdr:colOff>
      <xdr:row>75</xdr:row>
      <xdr:rowOff>141785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8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158312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121120</xdr:rowOff>
    </xdr:from>
    <xdr:to>
      <xdr:col>85</xdr:col>
      <xdr:colOff>127000</xdr:colOff>
      <xdr:row>96</xdr:row>
      <xdr:rowOff>28423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237420"/>
          <a:ext cx="838200" cy="2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28423</xdr:rowOff>
    </xdr:from>
    <xdr:to>
      <xdr:col>81</xdr:col>
      <xdr:colOff>50800</xdr:colOff>
      <xdr:row>96</xdr:row>
      <xdr:rowOff>143890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487623"/>
          <a:ext cx="889000" cy="1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121911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143890</xdr:rowOff>
    </xdr:from>
    <xdr:to>
      <xdr:col>76</xdr:col>
      <xdr:colOff>114300</xdr:colOff>
      <xdr:row>97</xdr:row>
      <xdr:rowOff>109792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603090"/>
          <a:ext cx="889000" cy="1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109792</xdr:rowOff>
    </xdr:from>
    <xdr:to>
      <xdr:col>71</xdr:col>
      <xdr:colOff>177800</xdr:colOff>
      <xdr:row>98</xdr:row>
      <xdr:rowOff>3390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40442"/>
          <a:ext cx="889000" cy="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70320</xdr:rowOff>
    </xdr:from>
    <xdr:to>
      <xdr:col>85</xdr:col>
      <xdr:colOff>177800</xdr:colOff>
      <xdr:row>95</xdr:row>
      <xdr:rowOff>470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93197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0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149073</xdr:rowOff>
    </xdr:from>
    <xdr:to>
      <xdr:col>81</xdr:col>
      <xdr:colOff>101600</xdr:colOff>
      <xdr:row>96</xdr:row>
      <xdr:rowOff>79223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4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95750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2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93090</xdr:rowOff>
    </xdr:from>
    <xdr:to>
      <xdr:col>76</xdr:col>
      <xdr:colOff>165100</xdr:colOff>
      <xdr:row>97</xdr:row>
      <xdr:rowOff>23240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5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58992</xdr:rowOff>
    </xdr:from>
    <xdr:to>
      <xdr:col>72</xdr:col>
      <xdr:colOff>38100</xdr:colOff>
      <xdr:row>97</xdr:row>
      <xdr:rowOff>160592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151719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124040</xdr:rowOff>
    </xdr:from>
    <xdr:to>
      <xdr:col>67</xdr:col>
      <xdr:colOff>101600</xdr:colOff>
      <xdr:row>98</xdr:row>
      <xdr:rowOff>54190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45317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96220</xdr:rowOff>
    </xdr:from>
    <xdr:to>
      <xdr:col>116</xdr:col>
      <xdr:colOff>63500</xdr:colOff>
      <xdr:row>38</xdr:row>
      <xdr:rowOff>131745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11320"/>
          <a:ext cx="8382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82504</xdr:rowOff>
    </xdr:from>
    <xdr:to>
      <xdr:col>111</xdr:col>
      <xdr:colOff>177800</xdr:colOff>
      <xdr:row>38</xdr:row>
      <xdr:rowOff>96220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97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79029</xdr:rowOff>
    </xdr:from>
    <xdr:to>
      <xdr:col>107</xdr:col>
      <xdr:colOff>50800</xdr:colOff>
      <xdr:row>38</xdr:row>
      <xdr:rowOff>82504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94129"/>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127220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6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79029</xdr:rowOff>
    </xdr:from>
    <xdr:to>
      <xdr:col>102</xdr:col>
      <xdr:colOff>114300</xdr:colOff>
      <xdr:row>38</xdr:row>
      <xdr:rowOff>88768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594129"/>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141439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65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167322</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45420</xdr:rowOff>
    </xdr:from>
    <xdr:to>
      <xdr:col>112</xdr:col>
      <xdr:colOff>38100</xdr:colOff>
      <xdr:row>38</xdr:row>
      <xdr:rowOff>147020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138147</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653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31704</xdr:rowOff>
    </xdr:from>
    <xdr:to>
      <xdr:col>107</xdr:col>
      <xdr:colOff>101600</xdr:colOff>
      <xdr:row>38</xdr:row>
      <xdr:rowOff>133304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149831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32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28229</xdr:rowOff>
    </xdr:from>
    <xdr:to>
      <xdr:col>102</xdr:col>
      <xdr:colOff>165100</xdr:colOff>
      <xdr:row>38</xdr:row>
      <xdr:rowOff>129829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120956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3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37968</xdr:rowOff>
    </xdr:from>
    <xdr:to>
      <xdr:col>98</xdr:col>
      <xdr:colOff>38100</xdr:colOff>
      <xdr:row>38</xdr:row>
      <xdr:rowOff>139568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5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156095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7760</xdr:rowOff>
    </xdr:from>
    <xdr:to>
      <xdr:col>116</xdr:col>
      <xdr:colOff>63500</xdr:colOff>
      <xdr:row>59</xdr:row>
      <xdr:rowOff>8369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23310"/>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8369</xdr:rowOff>
    </xdr:from>
    <xdr:to>
      <xdr:col>111</xdr:col>
      <xdr:colOff>177800</xdr:colOff>
      <xdr:row>59</xdr:row>
      <xdr:rowOff>9131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239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9131</xdr:rowOff>
    </xdr:from>
    <xdr:to>
      <xdr:col>107</xdr:col>
      <xdr:colOff>50800</xdr:colOff>
      <xdr:row>59</xdr:row>
      <xdr:rowOff>9703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2468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169342</xdr:rowOff>
    </xdr:from>
    <xdr:to>
      <xdr:col>102</xdr:col>
      <xdr:colOff>114300</xdr:colOff>
      <xdr:row>59</xdr:row>
      <xdr:rowOff>9703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1344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128410</xdr:rowOff>
    </xdr:from>
    <xdr:to>
      <xdr:col>116</xdr:col>
      <xdr:colOff>114300</xdr:colOff>
      <xdr:row>59</xdr:row>
      <xdr:rowOff>58560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43337</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8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129019</xdr:rowOff>
    </xdr:from>
    <xdr:to>
      <xdr:col>112</xdr:col>
      <xdr:colOff>38100</xdr:colOff>
      <xdr:row>59</xdr:row>
      <xdr:rowOff>59169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50296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129781</xdr:rowOff>
    </xdr:from>
    <xdr:to>
      <xdr:col>107</xdr:col>
      <xdr:colOff>101600</xdr:colOff>
      <xdr:row>59</xdr:row>
      <xdr:rowOff>59931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51058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130353</xdr:rowOff>
    </xdr:from>
    <xdr:to>
      <xdr:col>102</xdr:col>
      <xdr:colOff>165100</xdr:colOff>
      <xdr:row>59</xdr:row>
      <xdr:rowOff>60503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51630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118542</xdr:rowOff>
    </xdr:from>
    <xdr:to>
      <xdr:col>98</xdr:col>
      <xdr:colOff>38100</xdr:colOff>
      <xdr:row>59</xdr:row>
      <xdr:rowOff>48692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39819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5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162419</xdr:rowOff>
    </xdr:from>
    <xdr:to>
      <xdr:col>116</xdr:col>
      <xdr:colOff>63500</xdr:colOff>
      <xdr:row>74</xdr:row>
      <xdr:rowOff>3966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678269"/>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3966</xdr:rowOff>
    </xdr:from>
    <xdr:to>
      <xdr:col>111</xdr:col>
      <xdr:colOff>177800</xdr:colOff>
      <xdr:row>74</xdr:row>
      <xdr:rowOff>25498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691266"/>
          <a:ext cx="8890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25498</xdr:rowOff>
    </xdr:from>
    <xdr:to>
      <xdr:col>107</xdr:col>
      <xdr:colOff>50800</xdr:colOff>
      <xdr:row>74</xdr:row>
      <xdr:rowOff>53757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712798"/>
          <a:ext cx="889000" cy="2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12348</xdr:rowOff>
    </xdr:from>
    <xdr:to>
      <xdr:col>102</xdr:col>
      <xdr:colOff>114300</xdr:colOff>
      <xdr:row>74</xdr:row>
      <xdr:rowOff>53757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699648"/>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111619</xdr:rowOff>
    </xdr:from>
    <xdr:to>
      <xdr:col>116</xdr:col>
      <xdr:colOff>114300</xdr:colOff>
      <xdr:row>74</xdr:row>
      <xdr:rowOff>41769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6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134496</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4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124616</xdr:rowOff>
    </xdr:from>
    <xdr:to>
      <xdr:col>112</xdr:col>
      <xdr:colOff>38100</xdr:colOff>
      <xdr:row>74</xdr:row>
      <xdr:rowOff>54766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6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71293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41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146148</xdr:rowOff>
    </xdr:from>
    <xdr:to>
      <xdr:col>107</xdr:col>
      <xdr:colOff>101600</xdr:colOff>
      <xdr:row>74</xdr:row>
      <xdr:rowOff>76298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6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92825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4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2957</xdr:rowOff>
    </xdr:from>
    <xdr:to>
      <xdr:col>102</xdr:col>
      <xdr:colOff>165100</xdr:colOff>
      <xdr:row>74</xdr:row>
      <xdr:rowOff>104557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121084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132998</xdr:rowOff>
    </xdr:from>
    <xdr:to>
      <xdr:col>98</xdr:col>
      <xdr:colOff>38100</xdr:colOff>
      <xdr:row>74</xdr:row>
      <xdr:rowOff>63148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6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79675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主な構成項目である人件費は、１</a:t>
          </a:r>
          <a:r>
            <a:rPr kumimoji="1" lang="ja-JP" altLang="en-US" sz="1100" b="0" i="0" baseline="0">
              <a:solidFill>
                <a:schemeClr val="dk1"/>
              </a:solidFill>
              <a:effectLst/>
              <a:latin typeface="+mn-lt"/>
              <a:ea typeface="+mn-ea"/>
              <a:cs typeface="+mn-cs"/>
            </a:rPr>
            <a:t>１６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６７２</a:t>
          </a:r>
          <a:r>
            <a:rPr kumimoji="1" lang="ja-JP" altLang="ja-JP" sz="1100" b="0" i="0" baseline="0">
              <a:solidFill>
                <a:schemeClr val="dk1"/>
              </a:solidFill>
              <a:effectLst/>
              <a:latin typeface="+mn-lt"/>
              <a:ea typeface="+mn-ea"/>
              <a:cs typeface="+mn-cs"/>
            </a:rPr>
            <a:t>円となっており、令和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年度現在においても類似団体と比較して高い水準にある。社会教育施設や保育所・学校数が多く、抜本的な職員削減が行えていない状況であり、公共施設総合管理計画</a:t>
          </a:r>
          <a:r>
            <a:rPr kumimoji="1" lang="ja-JP" altLang="en-US" sz="1100" b="0" i="0" baseline="0">
              <a:solidFill>
                <a:schemeClr val="dk1"/>
              </a:solidFill>
              <a:effectLst/>
              <a:latin typeface="+mn-lt"/>
              <a:ea typeface="+mn-ea"/>
              <a:cs typeface="+mn-cs"/>
            </a:rPr>
            <a:t>、個別施設計画</a:t>
          </a:r>
          <a:r>
            <a:rPr kumimoji="1" lang="ja-JP" altLang="ja-JP" sz="1100" b="0" i="0" baseline="0">
              <a:solidFill>
                <a:schemeClr val="dk1"/>
              </a:solidFill>
              <a:effectLst/>
              <a:latin typeface="+mn-lt"/>
              <a:ea typeface="+mn-ea"/>
              <a:cs typeface="+mn-cs"/>
            </a:rPr>
            <a:t>に基づいた施設の統廃合、それに伴う人件費の削減を目指し検討を行っていく。</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また、補助費</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については、住民一人当たり</a:t>
          </a:r>
          <a:r>
            <a:rPr kumimoji="1" lang="ja-JP" altLang="en-US" sz="1100" b="0" i="0" baseline="0">
              <a:solidFill>
                <a:schemeClr val="dk1"/>
              </a:solidFill>
              <a:effectLst/>
              <a:latin typeface="+mn-lt"/>
              <a:ea typeface="+mn-ea"/>
              <a:cs typeface="+mn-cs"/>
            </a:rPr>
            <a:t>２４７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１１２</a:t>
          </a:r>
          <a:r>
            <a:rPr kumimoji="1" lang="ja-JP" altLang="ja-JP" sz="1100" b="0" i="0" baseline="0">
              <a:solidFill>
                <a:schemeClr val="dk1"/>
              </a:solidFill>
              <a:effectLst/>
              <a:latin typeface="+mn-lt"/>
              <a:ea typeface="+mn-ea"/>
              <a:cs typeface="+mn-cs"/>
            </a:rPr>
            <a:t>円となっており、類似団体のなかでもかなり高くなっている。要因として、関係する一部事務組合が多いためであり、この負担金を軽減していくことが当町にとって大きな課題となっている。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普通建設事業費（うち新規整備）については、</a:t>
          </a:r>
          <a:r>
            <a:rPr kumimoji="1" lang="ja-JP" altLang="en-US" sz="1100" b="0" i="0" baseline="0">
              <a:solidFill>
                <a:schemeClr val="dk1"/>
              </a:solidFill>
              <a:effectLst/>
              <a:latin typeface="+mn-lt"/>
              <a:ea typeface="+mn-ea"/>
              <a:cs typeface="+mn-cs"/>
            </a:rPr>
            <a:t>ケーブルテレビネットワーク更新</a:t>
          </a:r>
          <a:r>
            <a:rPr kumimoji="1" lang="ja-JP" altLang="ja-JP" sz="1100" b="0" i="0" baseline="0">
              <a:solidFill>
                <a:schemeClr val="dk1"/>
              </a:solidFill>
              <a:effectLst/>
              <a:latin typeface="+mn-lt"/>
              <a:ea typeface="+mn-ea"/>
              <a:cs typeface="+mn-cs"/>
            </a:rPr>
            <a:t>事業など事業費の増により上昇している。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公債費についても、８</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，９</a:t>
          </a:r>
          <a:r>
            <a:rPr kumimoji="1" lang="ja-JP" altLang="en-US" sz="1100" b="0" i="0" baseline="0">
              <a:solidFill>
                <a:schemeClr val="dk1"/>
              </a:solidFill>
              <a:effectLst/>
              <a:latin typeface="+mn-lt"/>
              <a:ea typeface="+mn-ea"/>
              <a:cs typeface="+mn-cs"/>
            </a:rPr>
            <a:t>０４</a:t>
          </a:r>
          <a:r>
            <a:rPr kumimoji="1" lang="ja-JP" altLang="ja-JP" sz="1100" b="0" i="0" baseline="0">
              <a:solidFill>
                <a:schemeClr val="dk1"/>
              </a:solidFill>
              <a:effectLst/>
              <a:latin typeface="+mn-lt"/>
              <a:ea typeface="+mn-ea"/>
              <a:cs typeface="+mn-cs"/>
            </a:rPr>
            <a:t>円と高い水準となっており、計画的な建設事業の実施による地方債の発行抑制を進めていく。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14,431
14,340
178.49
13,628,780
12,913,757
553,877
6,294,510
10,354,448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149073</xdr:rowOff>
    </xdr:from>
    <xdr:to>
      <xdr:col>24</xdr:col>
      <xdr:colOff>63500</xdr:colOff>
      <xdr:row>36</xdr:row>
      <xdr:rowOff>57633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4982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149073</xdr:rowOff>
    </xdr:from>
    <xdr:to>
      <xdr:col>19</xdr:col>
      <xdr:colOff>177800</xdr:colOff>
      <xdr:row>36</xdr:row>
      <xdr:rowOff>64719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49823"/>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54661</xdr:rowOff>
    </xdr:from>
    <xdr:to>
      <xdr:col>15</xdr:col>
      <xdr:colOff>50800</xdr:colOff>
      <xdr:row>36</xdr:row>
      <xdr:rowOff>64719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686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97409</xdr:rowOff>
    </xdr:from>
    <xdr:to>
      <xdr:col>10</xdr:col>
      <xdr:colOff>114300</xdr:colOff>
      <xdr:row>36</xdr:row>
      <xdr:rowOff>54661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98159"/>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6833</xdr:rowOff>
    </xdr:from>
    <xdr:to>
      <xdr:col>24</xdr:col>
      <xdr:colOff>114300</xdr:colOff>
      <xdr:row>36</xdr:row>
      <xdr:rowOff>108433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156710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98273</xdr:rowOff>
    </xdr:from>
    <xdr:to>
      <xdr:col>20</xdr:col>
      <xdr:colOff>38100</xdr:colOff>
      <xdr:row>36</xdr:row>
      <xdr:rowOff>28423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44950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13919</xdr:rowOff>
    </xdr:from>
    <xdr:to>
      <xdr:col>15</xdr:col>
      <xdr:colOff>101600</xdr:colOff>
      <xdr:row>36</xdr:row>
      <xdr:rowOff>115519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132046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3861</xdr:rowOff>
    </xdr:from>
    <xdr:to>
      <xdr:col>10</xdr:col>
      <xdr:colOff>165100</xdr:colOff>
      <xdr:row>36</xdr:row>
      <xdr:rowOff>105461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121988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19834</xdr:rowOff>
    </xdr:from>
    <xdr:to>
      <xdr:col>24</xdr:col>
      <xdr:colOff>63500</xdr:colOff>
      <xdr:row>57</xdr:row>
      <xdr:rowOff>49430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49584"/>
          <a:ext cx="838200" cy="37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49430</xdr:rowOff>
    </xdr:from>
    <xdr:to>
      <xdr:col>19</xdr:col>
      <xdr:colOff>177800</xdr:colOff>
      <xdr:row>57</xdr:row>
      <xdr:rowOff>58604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22080"/>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133603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9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58604</xdr:rowOff>
    </xdr:from>
    <xdr:to>
      <xdr:col>15</xdr:col>
      <xdr:colOff>50800</xdr:colOff>
      <xdr:row>57</xdr:row>
      <xdr:rowOff>92478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31254"/>
          <a:ext cx="889000" cy="3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103576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8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37091</xdr:rowOff>
    </xdr:from>
    <xdr:to>
      <xdr:col>10</xdr:col>
      <xdr:colOff>114300</xdr:colOff>
      <xdr:row>57</xdr:row>
      <xdr:rowOff>92478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09741"/>
          <a:ext cx="889000" cy="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140484</xdr:rowOff>
    </xdr:from>
    <xdr:to>
      <xdr:col>24</xdr:col>
      <xdr:colOff>114300</xdr:colOff>
      <xdr:row>55</xdr:row>
      <xdr:rowOff>70634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163361</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25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170080</xdr:rowOff>
    </xdr:from>
    <xdr:to>
      <xdr:col>20</xdr:col>
      <xdr:colOff>38100</xdr:colOff>
      <xdr:row>57</xdr:row>
      <xdr:rowOff>100230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116757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4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7804</xdr:rowOff>
    </xdr:from>
    <xdr:to>
      <xdr:col>15</xdr:col>
      <xdr:colOff>101600</xdr:colOff>
      <xdr:row>57</xdr:row>
      <xdr:rowOff>109404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125931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55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41678</xdr:rowOff>
    </xdr:from>
    <xdr:to>
      <xdr:col>10</xdr:col>
      <xdr:colOff>165100</xdr:colOff>
      <xdr:row>57</xdr:row>
      <xdr:rowOff>143278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159805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157741</xdr:rowOff>
    </xdr:from>
    <xdr:to>
      <xdr:col>6</xdr:col>
      <xdr:colOff>38100</xdr:colOff>
      <xdr:row>57</xdr:row>
      <xdr:rowOff>87891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104418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53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107575</xdr:rowOff>
    </xdr:from>
    <xdr:to>
      <xdr:col>24</xdr:col>
      <xdr:colOff>63500</xdr:colOff>
      <xdr:row>76</xdr:row>
      <xdr:rowOff>162553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37775"/>
          <a:ext cx="8382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162553</xdr:rowOff>
    </xdr:from>
    <xdr:to>
      <xdr:col>19</xdr:col>
      <xdr:colOff>177800</xdr:colOff>
      <xdr:row>77</xdr:row>
      <xdr:rowOff>3111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92753"/>
          <a:ext cx="8890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3111</xdr:rowOff>
    </xdr:from>
    <xdr:to>
      <xdr:col>15</xdr:col>
      <xdr:colOff>50800</xdr:colOff>
      <xdr:row>77</xdr:row>
      <xdr:rowOff>5223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04761"/>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136668</xdr:rowOff>
    </xdr:from>
    <xdr:to>
      <xdr:col>10</xdr:col>
      <xdr:colOff>114300</xdr:colOff>
      <xdr:row>77</xdr:row>
      <xdr:rowOff>5223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6686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56775</xdr:rowOff>
    </xdr:from>
    <xdr:to>
      <xdr:col>24</xdr:col>
      <xdr:colOff>114300</xdr:colOff>
      <xdr:row>76</xdr:row>
      <xdr:rowOff>158375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35202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6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111753</xdr:rowOff>
    </xdr:from>
    <xdr:to>
      <xdr:col>20</xdr:col>
      <xdr:colOff>38100</xdr:colOff>
      <xdr:row>77</xdr:row>
      <xdr:rowOff>41903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58429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91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123761</xdr:rowOff>
    </xdr:from>
    <xdr:to>
      <xdr:col>15</xdr:col>
      <xdr:colOff>101600</xdr:colOff>
      <xdr:row>77</xdr:row>
      <xdr:rowOff>53911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70438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2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125873</xdr:rowOff>
    </xdr:from>
    <xdr:to>
      <xdr:col>10</xdr:col>
      <xdr:colOff>165100</xdr:colOff>
      <xdr:row>77</xdr:row>
      <xdr:rowOff>56023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72549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93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85868</xdr:rowOff>
    </xdr:from>
    <xdr:to>
      <xdr:col>6</xdr:col>
      <xdr:colOff>38100</xdr:colOff>
      <xdr:row>77</xdr:row>
      <xdr:rowOff>16018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32545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9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171301</xdr:rowOff>
    </xdr:from>
    <xdr:to>
      <xdr:col>24</xdr:col>
      <xdr:colOff>63500</xdr:colOff>
      <xdr:row>94</xdr:row>
      <xdr:rowOff>135727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16151"/>
          <a:ext cx="838200" cy="13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135727</xdr:rowOff>
    </xdr:from>
    <xdr:to>
      <xdr:col>19</xdr:col>
      <xdr:colOff>177800</xdr:colOff>
      <xdr:row>95</xdr:row>
      <xdr:rowOff>26870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52027"/>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26870</xdr:rowOff>
    </xdr:from>
    <xdr:to>
      <xdr:col>15</xdr:col>
      <xdr:colOff>50800</xdr:colOff>
      <xdr:row>95</xdr:row>
      <xdr:rowOff>40836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14620"/>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70695</xdr:rowOff>
    </xdr:from>
    <xdr:to>
      <xdr:col>10</xdr:col>
      <xdr:colOff>114300</xdr:colOff>
      <xdr:row>95</xdr:row>
      <xdr:rowOff>40836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186995"/>
          <a:ext cx="889000" cy="1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134230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121310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120501</xdr:rowOff>
    </xdr:from>
    <xdr:to>
      <xdr:col>24</xdr:col>
      <xdr:colOff>114300</xdr:colOff>
      <xdr:row>94</xdr:row>
      <xdr:rowOff>50651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6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143378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84927</xdr:rowOff>
    </xdr:from>
    <xdr:to>
      <xdr:col>20</xdr:col>
      <xdr:colOff>38100</xdr:colOff>
      <xdr:row>95</xdr:row>
      <xdr:rowOff>15077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31604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9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147520</xdr:rowOff>
    </xdr:from>
    <xdr:to>
      <xdr:col>15</xdr:col>
      <xdr:colOff>101600</xdr:colOff>
      <xdr:row>95</xdr:row>
      <xdr:rowOff>77670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94197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161486</xdr:rowOff>
    </xdr:from>
    <xdr:to>
      <xdr:col>10</xdr:col>
      <xdr:colOff>165100</xdr:colOff>
      <xdr:row>95</xdr:row>
      <xdr:rowOff>91636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108163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19895</xdr:rowOff>
    </xdr:from>
    <xdr:to>
      <xdr:col>6</xdr:col>
      <xdr:colOff>38100</xdr:colOff>
      <xdr:row>94</xdr:row>
      <xdr:rowOff>121495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138022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137795</xdr:rowOff>
    </xdr:from>
    <xdr:to>
      <xdr:col>55</xdr:col>
      <xdr:colOff>0</xdr:colOff>
      <xdr:row>35</xdr:row>
      <xdr:rowOff>147701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13854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147701</xdr:rowOff>
    </xdr:from>
    <xdr:to>
      <xdr:col>50</xdr:col>
      <xdr:colOff>114300</xdr:colOff>
      <xdr:row>35</xdr:row>
      <xdr:rowOff>159893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14845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159893</xdr:rowOff>
    </xdr:from>
    <xdr:to>
      <xdr:col>45</xdr:col>
      <xdr:colOff>177800</xdr:colOff>
      <xdr:row>35</xdr:row>
      <xdr:rowOff>169418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16064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80662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56642</xdr:rowOff>
    </xdr:from>
    <xdr:to>
      <xdr:col>41</xdr:col>
      <xdr:colOff>50800</xdr:colOff>
      <xdr:row>35</xdr:row>
      <xdr:rowOff>169418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057392"/>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70375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61231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86995</xdr:rowOff>
    </xdr:from>
    <xdr:to>
      <xdr:col>55</xdr:col>
      <xdr:colOff>50800</xdr:colOff>
      <xdr:row>36</xdr:row>
      <xdr:rowOff>17145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109872</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96901</xdr:rowOff>
    </xdr:from>
    <xdr:to>
      <xdr:col>50</xdr:col>
      <xdr:colOff>165100</xdr:colOff>
      <xdr:row>36</xdr:row>
      <xdr:rowOff>27051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43578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109093</xdr:rowOff>
    </xdr:from>
    <xdr:to>
      <xdr:col>46</xdr:col>
      <xdr:colOff>38100</xdr:colOff>
      <xdr:row>36</xdr:row>
      <xdr:rowOff>39243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55770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118618</xdr:rowOff>
    </xdr:from>
    <xdr:to>
      <xdr:col>41</xdr:col>
      <xdr:colOff>101600</xdr:colOff>
      <xdr:row>36</xdr:row>
      <xdr:rowOff>48768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65295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5842</xdr:rowOff>
    </xdr:from>
    <xdr:to>
      <xdr:col>36</xdr:col>
      <xdr:colOff>165100</xdr:colOff>
      <xdr:row>35</xdr:row>
      <xdr:rowOff>107442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123969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79629</xdr:rowOff>
    </xdr:from>
    <xdr:to>
      <xdr:col>55</xdr:col>
      <xdr:colOff>0</xdr:colOff>
      <xdr:row>55</xdr:row>
      <xdr:rowOff>143340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509379"/>
          <a:ext cx="8382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69097</xdr:rowOff>
    </xdr:from>
    <xdr:to>
      <xdr:col>50</xdr:col>
      <xdr:colOff>114300</xdr:colOff>
      <xdr:row>55</xdr:row>
      <xdr:rowOff>79629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498847"/>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69097</xdr:rowOff>
    </xdr:from>
    <xdr:to>
      <xdr:col>45</xdr:col>
      <xdr:colOff>177800</xdr:colOff>
      <xdr:row>55</xdr:row>
      <xdr:rowOff>97803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498847"/>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97803</xdr:rowOff>
    </xdr:from>
    <xdr:to>
      <xdr:col>41</xdr:col>
      <xdr:colOff>50800</xdr:colOff>
      <xdr:row>55</xdr:row>
      <xdr:rowOff>153725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527553"/>
          <a:ext cx="889000" cy="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92540</xdr:rowOff>
    </xdr:from>
    <xdr:to>
      <xdr:col>55</xdr:col>
      <xdr:colOff>50800</xdr:colOff>
      <xdr:row>56</xdr:row>
      <xdr:rowOff>22690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115417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28829</xdr:rowOff>
    </xdr:from>
    <xdr:to>
      <xdr:col>50</xdr:col>
      <xdr:colOff>165100</xdr:colOff>
      <xdr:row>55</xdr:row>
      <xdr:rowOff>130429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4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146956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2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18297</xdr:rowOff>
    </xdr:from>
    <xdr:to>
      <xdr:col>46</xdr:col>
      <xdr:colOff>38100</xdr:colOff>
      <xdr:row>55</xdr:row>
      <xdr:rowOff>119897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136424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22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47003</xdr:rowOff>
    </xdr:from>
    <xdr:to>
      <xdr:col>41</xdr:col>
      <xdr:colOff>101600</xdr:colOff>
      <xdr:row>55</xdr:row>
      <xdr:rowOff>148603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47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165130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2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102925</xdr:rowOff>
    </xdr:from>
    <xdr:to>
      <xdr:col>36</xdr:col>
      <xdr:colOff>165100</xdr:colOff>
      <xdr:row>56</xdr:row>
      <xdr:rowOff>33075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49602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3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145618</xdr:rowOff>
    </xdr:from>
    <xdr:to>
      <xdr:col>55</xdr:col>
      <xdr:colOff>0</xdr:colOff>
      <xdr:row>76</xdr:row>
      <xdr:rowOff>107442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004368"/>
          <a:ext cx="8382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107442</xdr:rowOff>
    </xdr:from>
    <xdr:to>
      <xdr:col>50</xdr:col>
      <xdr:colOff>114300</xdr:colOff>
      <xdr:row>77</xdr:row>
      <xdr:rowOff>6845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37642"/>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161620</xdr:rowOff>
    </xdr:from>
    <xdr:to>
      <xdr:col>45</xdr:col>
      <xdr:colOff>177800</xdr:colOff>
      <xdr:row>77</xdr:row>
      <xdr:rowOff>6845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91820"/>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161620</xdr:rowOff>
    </xdr:from>
    <xdr:to>
      <xdr:col>41</xdr:col>
      <xdr:colOff>50800</xdr:colOff>
      <xdr:row>77</xdr:row>
      <xdr:rowOff>26823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91820"/>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105072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94818</xdr:rowOff>
    </xdr:from>
    <xdr:to>
      <xdr:col>55</xdr:col>
      <xdr:colOff>50800</xdr:colOff>
      <xdr:row>76</xdr:row>
      <xdr:rowOff>24969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53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117695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56642</xdr:rowOff>
    </xdr:from>
    <xdr:to>
      <xdr:col>50</xdr:col>
      <xdr:colOff>165100</xdr:colOff>
      <xdr:row>76</xdr:row>
      <xdr:rowOff>158242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3319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127495</xdr:rowOff>
    </xdr:from>
    <xdr:to>
      <xdr:col>46</xdr:col>
      <xdr:colOff>38100</xdr:colOff>
      <xdr:row>77</xdr:row>
      <xdr:rowOff>57645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74172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110820</xdr:rowOff>
    </xdr:from>
    <xdr:to>
      <xdr:col>41</xdr:col>
      <xdr:colOff>101600</xdr:colOff>
      <xdr:row>77</xdr:row>
      <xdr:rowOff>40970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57497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147473</xdr:rowOff>
    </xdr:from>
    <xdr:to>
      <xdr:col>36</xdr:col>
      <xdr:colOff>165100</xdr:colOff>
      <xdr:row>77</xdr:row>
      <xdr:rowOff>77623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94149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16593</xdr:rowOff>
    </xdr:from>
    <xdr:to>
      <xdr:col>55</xdr:col>
      <xdr:colOff>0</xdr:colOff>
      <xdr:row>96</xdr:row>
      <xdr:rowOff>51775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475793"/>
          <a:ext cx="8382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51775</xdr:rowOff>
    </xdr:from>
    <xdr:to>
      <xdr:col>50</xdr:col>
      <xdr:colOff>114300</xdr:colOff>
      <xdr:row>96</xdr:row>
      <xdr:rowOff>84110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510975"/>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8649</xdr:rowOff>
    </xdr:from>
    <xdr:to>
      <xdr:col>45</xdr:col>
      <xdr:colOff>177800</xdr:colOff>
      <xdr:row>96</xdr:row>
      <xdr:rowOff>84110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467849"/>
          <a:ext cx="889000" cy="7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159610</xdr:rowOff>
    </xdr:from>
    <xdr:to>
      <xdr:col>41</xdr:col>
      <xdr:colOff>50800</xdr:colOff>
      <xdr:row>96</xdr:row>
      <xdr:rowOff>8649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447360"/>
          <a:ext cx="889000" cy="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96570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137243</xdr:rowOff>
    </xdr:from>
    <xdr:to>
      <xdr:col>55</xdr:col>
      <xdr:colOff>50800</xdr:colOff>
      <xdr:row>96</xdr:row>
      <xdr:rowOff>67393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115670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975</xdr:rowOff>
    </xdr:from>
    <xdr:to>
      <xdr:col>50</xdr:col>
      <xdr:colOff>165100</xdr:colOff>
      <xdr:row>96</xdr:row>
      <xdr:rowOff>102575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4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93702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33310</xdr:rowOff>
    </xdr:from>
    <xdr:to>
      <xdr:col>46</xdr:col>
      <xdr:colOff>38100</xdr:colOff>
      <xdr:row>96</xdr:row>
      <xdr:rowOff>134910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4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129299</xdr:rowOff>
    </xdr:from>
    <xdr:to>
      <xdr:col>41</xdr:col>
      <xdr:colOff>101600</xdr:colOff>
      <xdr:row>96</xdr:row>
      <xdr:rowOff>59449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4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75976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108810</xdr:rowOff>
    </xdr:from>
    <xdr:to>
      <xdr:col>36</xdr:col>
      <xdr:colOff>165100</xdr:colOff>
      <xdr:row>96</xdr:row>
      <xdr:rowOff>38960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3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55487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7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129816</xdr:rowOff>
    </xdr:from>
    <xdr:to>
      <xdr:col>85</xdr:col>
      <xdr:colOff>127000</xdr:colOff>
      <xdr:row>37</xdr:row>
      <xdr:rowOff>136717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73466"/>
          <a:ext cx="8382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129816</xdr:rowOff>
    </xdr:from>
    <xdr:to>
      <xdr:col>81</xdr:col>
      <xdr:colOff>50800</xdr:colOff>
      <xdr:row>37</xdr:row>
      <xdr:rowOff>145589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7346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145589</xdr:rowOff>
    </xdr:from>
    <xdr:to>
      <xdr:col>76</xdr:col>
      <xdr:colOff>114300</xdr:colOff>
      <xdr:row>37</xdr:row>
      <xdr:rowOff>170114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89239"/>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170114</xdr:rowOff>
    </xdr:from>
    <xdr:to>
      <xdr:col>71</xdr:col>
      <xdr:colOff>177800</xdr:colOff>
      <xdr:row>38</xdr:row>
      <xdr:rowOff>5631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13764"/>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85917</xdr:rowOff>
    </xdr:from>
    <xdr:to>
      <xdr:col>85</xdr:col>
      <xdr:colOff>177800</xdr:colOff>
      <xdr:row>38</xdr:row>
      <xdr:rowOff>16067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64344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0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79016</xdr:rowOff>
    </xdr:from>
    <xdr:to>
      <xdr:col>81</xdr:col>
      <xdr:colOff>101600</xdr:colOff>
      <xdr:row>38</xdr:row>
      <xdr:rowOff>9165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22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25693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94789</xdr:rowOff>
    </xdr:from>
    <xdr:to>
      <xdr:col>76</xdr:col>
      <xdr:colOff>165100</xdr:colOff>
      <xdr:row>38</xdr:row>
      <xdr:rowOff>24940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38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41466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119315</xdr:rowOff>
    </xdr:from>
    <xdr:to>
      <xdr:col>72</xdr:col>
      <xdr:colOff>38100</xdr:colOff>
      <xdr:row>38</xdr:row>
      <xdr:rowOff>49465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65992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126281</xdr:rowOff>
    </xdr:from>
    <xdr:to>
      <xdr:col>67</xdr:col>
      <xdr:colOff>101600</xdr:colOff>
      <xdr:row>38</xdr:row>
      <xdr:rowOff>56431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72958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124140</xdr:rowOff>
    </xdr:from>
    <xdr:to>
      <xdr:col>85</xdr:col>
      <xdr:colOff>127000</xdr:colOff>
      <xdr:row>58</xdr:row>
      <xdr:rowOff>483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96790"/>
          <a:ext cx="838200" cy="4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133021</xdr:rowOff>
    </xdr:from>
    <xdr:to>
      <xdr:col>81</xdr:col>
      <xdr:colOff>50800</xdr:colOff>
      <xdr:row>58</xdr:row>
      <xdr:rowOff>483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905671"/>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44173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14767</xdr:rowOff>
    </xdr:from>
    <xdr:to>
      <xdr:col>76</xdr:col>
      <xdr:colOff>114300</xdr:colOff>
      <xdr:row>57</xdr:row>
      <xdr:rowOff>133021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87417"/>
          <a:ext cx="889000" cy="1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21089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9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14767</xdr:rowOff>
    </xdr:from>
    <xdr:to>
      <xdr:col>71</xdr:col>
      <xdr:colOff>177800</xdr:colOff>
      <xdr:row>57</xdr:row>
      <xdr:rowOff>162232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87417"/>
          <a:ext cx="889000" cy="1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41728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9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50030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9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73340</xdr:rowOff>
    </xdr:from>
    <xdr:to>
      <xdr:col>85</xdr:col>
      <xdr:colOff>177800</xdr:colOff>
      <xdr:row>58</xdr:row>
      <xdr:rowOff>3490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9819</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121133</xdr:rowOff>
    </xdr:from>
    <xdr:to>
      <xdr:col>81</xdr:col>
      <xdr:colOff>101600</xdr:colOff>
      <xdr:row>58</xdr:row>
      <xdr:rowOff>51283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42410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82221</xdr:rowOff>
    </xdr:from>
    <xdr:to>
      <xdr:col>76</xdr:col>
      <xdr:colOff>165100</xdr:colOff>
      <xdr:row>58</xdr:row>
      <xdr:rowOff>12371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28898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135417</xdr:rowOff>
    </xdr:from>
    <xdr:to>
      <xdr:col>72</xdr:col>
      <xdr:colOff>38100</xdr:colOff>
      <xdr:row>57</xdr:row>
      <xdr:rowOff>65567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82094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111432</xdr:rowOff>
    </xdr:from>
    <xdr:to>
      <xdr:col>67</xdr:col>
      <xdr:colOff>101600</xdr:colOff>
      <xdr:row>58</xdr:row>
      <xdr:rowOff>41582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58109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5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135654</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08754"/>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88243</xdr:rowOff>
    </xdr:from>
    <xdr:to>
      <xdr:col>81</xdr:col>
      <xdr:colOff>50800</xdr:colOff>
      <xdr:row>78</xdr:row>
      <xdr:rowOff>135654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289893"/>
          <a:ext cx="889000" cy="2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87899</xdr:rowOff>
    </xdr:from>
    <xdr:to>
      <xdr:col>76</xdr:col>
      <xdr:colOff>114300</xdr:colOff>
      <xdr:row>77</xdr:row>
      <xdr:rowOff>88243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28954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94713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87899</xdr:rowOff>
    </xdr:from>
    <xdr:to>
      <xdr:col>71</xdr:col>
      <xdr:colOff>177800</xdr:colOff>
      <xdr:row>78</xdr:row>
      <xdr:rowOff>96472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289549"/>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143977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84854</xdr:rowOff>
    </xdr:from>
    <xdr:to>
      <xdr:col>81</xdr:col>
      <xdr:colOff>101600</xdr:colOff>
      <xdr:row>79</xdr:row>
      <xdr:rowOff>15004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6131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550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37443</xdr:rowOff>
    </xdr:from>
    <xdr:to>
      <xdr:col>76</xdr:col>
      <xdr:colOff>165100</xdr:colOff>
      <xdr:row>77</xdr:row>
      <xdr:rowOff>139043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2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155570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37099</xdr:rowOff>
    </xdr:from>
    <xdr:to>
      <xdr:col>72</xdr:col>
      <xdr:colOff>38100</xdr:colOff>
      <xdr:row>77</xdr:row>
      <xdr:rowOff>138699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2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155226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45672</xdr:rowOff>
    </xdr:from>
    <xdr:to>
      <xdr:col>67</xdr:col>
      <xdr:colOff>101600</xdr:colOff>
      <xdr:row>78</xdr:row>
      <xdr:rowOff>147272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138399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52801</xdr:rowOff>
    </xdr:from>
    <xdr:to>
      <xdr:col>85</xdr:col>
      <xdr:colOff>127000</xdr:colOff>
      <xdr:row>95</xdr:row>
      <xdr:rowOff>75304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340551"/>
          <a:ext cx="8382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69214</xdr:rowOff>
    </xdr:from>
    <xdr:to>
      <xdr:col>81</xdr:col>
      <xdr:colOff>50800</xdr:colOff>
      <xdr:row>95</xdr:row>
      <xdr:rowOff>75304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356964"/>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69214</xdr:rowOff>
    </xdr:from>
    <xdr:to>
      <xdr:col>76</xdr:col>
      <xdr:colOff>114300</xdr:colOff>
      <xdr:row>95</xdr:row>
      <xdr:rowOff>78374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356964"/>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78374</xdr:rowOff>
    </xdr:from>
    <xdr:to>
      <xdr:col>71</xdr:col>
      <xdr:colOff>177800</xdr:colOff>
      <xdr:row>95</xdr:row>
      <xdr:rowOff>90985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366124"/>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2001</xdr:rowOff>
    </xdr:from>
    <xdr:to>
      <xdr:col>85</xdr:col>
      <xdr:colOff>177800</xdr:colOff>
      <xdr:row>95</xdr:row>
      <xdr:rowOff>103601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2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24878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1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24504</xdr:rowOff>
    </xdr:from>
    <xdr:to>
      <xdr:col>81</xdr:col>
      <xdr:colOff>101600</xdr:colOff>
      <xdr:row>95</xdr:row>
      <xdr:rowOff>126104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3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142631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18414</xdr:rowOff>
    </xdr:from>
    <xdr:to>
      <xdr:col>76</xdr:col>
      <xdr:colOff>165100</xdr:colOff>
      <xdr:row>95</xdr:row>
      <xdr:rowOff>120014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3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136541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27574</xdr:rowOff>
    </xdr:from>
    <xdr:to>
      <xdr:col>72</xdr:col>
      <xdr:colOff>38100</xdr:colOff>
      <xdr:row>95</xdr:row>
      <xdr:rowOff>129174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31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145701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0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40185</xdr:rowOff>
    </xdr:from>
    <xdr:to>
      <xdr:col>67</xdr:col>
      <xdr:colOff>101600</xdr:colOff>
      <xdr:row>95</xdr:row>
      <xdr:rowOff>141785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3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158312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衛生費については、依然として類似団体のなかでは高い水準にある。現在、近隣市町と広域処理の整備を進めており、効率的かつ効果的な運営に切り替える予定である。</a:t>
          </a:r>
          <a:endParaRPr lang="ja-JP" altLang="ja-JP" sz="1400">
            <a:effectLst/>
          </a:endParaRPr>
        </a:p>
        <a:p>
          <a:r>
            <a:rPr kumimoji="1" lang="ja-JP" altLang="ja-JP" sz="1100" b="0" i="0" baseline="0">
              <a:solidFill>
                <a:schemeClr val="dk1"/>
              </a:solidFill>
              <a:effectLst/>
              <a:latin typeface="+mn-lt"/>
              <a:ea typeface="+mn-ea"/>
              <a:cs typeface="+mn-cs"/>
            </a:rPr>
            <a:t>　商工費については</a:t>
          </a:r>
          <a:r>
            <a:rPr kumimoji="1" lang="ja-JP" altLang="en-US" sz="1100" b="0" i="0" baseline="0">
              <a:solidFill>
                <a:schemeClr val="dk1"/>
              </a:solidFill>
              <a:effectLst/>
              <a:latin typeface="+mn-lt"/>
              <a:ea typeface="+mn-ea"/>
              <a:cs typeface="+mn-cs"/>
            </a:rPr>
            <a:t>、レインボーライン改修工事や若狭アドベンチャーツーリズム拠点整備事業</a:t>
          </a:r>
          <a:r>
            <a:rPr kumimoji="1" lang="ja-JP" altLang="ja-JP" sz="1100" b="0" i="0" baseline="0">
              <a:solidFill>
                <a:schemeClr val="dk1"/>
              </a:solidFill>
              <a:effectLst/>
              <a:latin typeface="+mn-lt"/>
              <a:ea typeface="+mn-ea"/>
              <a:cs typeface="+mn-cs"/>
            </a:rPr>
            <a:t>などにより、住民一人当たりの数値は増加傾向にある。当町は観光の町としての一面もあるため、観光施設整備の実施により数値が増大するものである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財政調整基金については、</a:t>
          </a:r>
          <a:r>
            <a:rPr kumimoji="1" lang="ja-JP" altLang="en-US" sz="1100" b="0" i="0" baseline="0">
              <a:solidFill>
                <a:schemeClr val="dk1"/>
              </a:solidFill>
              <a:effectLst/>
              <a:latin typeface="+mn-lt"/>
              <a:ea typeface="+mn-ea"/>
              <a:cs typeface="+mn-cs"/>
            </a:rPr>
            <a:t>積立額が繰入額を上回り</a:t>
          </a:r>
          <a:r>
            <a:rPr kumimoji="1" lang="ja-JP" altLang="ja-JP" sz="1100" b="0" i="0" baseline="0">
              <a:solidFill>
                <a:schemeClr val="dk1"/>
              </a:solidFill>
              <a:effectLst/>
              <a:latin typeface="+mn-lt"/>
              <a:ea typeface="+mn-ea"/>
              <a:cs typeface="+mn-cs"/>
            </a:rPr>
            <a:t>、前年比</a:t>
          </a:r>
          <a:r>
            <a:rPr kumimoji="1" lang="en-US" altLang="ja-JP" sz="1100" b="0" i="0" baseline="0">
              <a:solidFill>
                <a:schemeClr val="dk1"/>
              </a:solidFill>
              <a:effectLst/>
              <a:latin typeface="+mn-lt"/>
              <a:ea typeface="+mn-ea"/>
              <a:cs typeface="+mn-cs"/>
            </a:rPr>
            <a:t>143,626</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実質収支・実質単年度収支については</a:t>
          </a:r>
          <a:r>
            <a:rPr kumimoji="1" lang="ja-JP" altLang="en-US" sz="1100" b="0" i="0" baseline="0">
              <a:solidFill>
                <a:schemeClr val="dk1"/>
              </a:solidFill>
              <a:effectLst/>
              <a:latin typeface="+mn-lt"/>
              <a:ea typeface="+mn-ea"/>
              <a:cs typeface="+mn-cs"/>
            </a:rPr>
            <a:t>プラス</a:t>
          </a:r>
          <a:r>
            <a:rPr kumimoji="1" lang="ja-JP" altLang="ja-JP" sz="1100" b="0" i="0" baseline="0">
              <a:solidFill>
                <a:schemeClr val="dk1"/>
              </a:solidFill>
              <a:effectLst/>
              <a:latin typeface="+mn-lt"/>
              <a:ea typeface="+mn-ea"/>
              <a:cs typeface="+mn-cs"/>
            </a:rPr>
            <a:t>になっており、当該年度の余剰金の額（繰越金）と基金の積み立てが</a:t>
          </a:r>
          <a:r>
            <a:rPr kumimoji="1" lang="ja-JP" altLang="en-US" sz="1100" b="0" i="0" baseline="0">
              <a:solidFill>
                <a:schemeClr val="dk1"/>
              </a:solidFill>
              <a:effectLst/>
              <a:latin typeface="+mn-lt"/>
              <a:ea typeface="+mn-ea"/>
              <a:cs typeface="+mn-cs"/>
            </a:rPr>
            <a:t>多かった</a:t>
          </a:r>
          <a:r>
            <a:rPr kumimoji="1" lang="ja-JP" altLang="ja-JP" sz="1100" b="0" i="0" baseline="0">
              <a:solidFill>
                <a:schemeClr val="dk1"/>
              </a:solidFill>
              <a:effectLst/>
              <a:latin typeface="+mn-lt"/>
              <a:ea typeface="+mn-ea"/>
              <a:cs typeface="+mn-cs"/>
            </a:rPr>
            <a:t>ことが主な要因となっている。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国民健康保険上中診療所事業会計を除き、健全な財政運営を行っているが、標準財政規模に対する比率が減少傾向にあり、余剰金が減ってきている会計もある。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病院から診療所化した国民健康保険上中診療所事業会計については、人件費の削減を中心とした事業の縮小によって、医業収入の減が主な要因である純損益のマイナスを縮減することが急務であり、抜本的な経営改革に向けて取り組んで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また、水道事業、下水道事業については、施設の更新時期が迫ってきているため、</a:t>
          </a:r>
          <a:r>
            <a:rPr kumimoji="1" lang="ja-JP" altLang="en-US" sz="1100" b="0" i="0" baseline="0">
              <a:solidFill>
                <a:schemeClr val="dk1"/>
              </a:solidFill>
              <a:effectLst/>
              <a:latin typeface="+mn-lt"/>
              <a:ea typeface="+mn-ea"/>
              <a:cs typeface="+mn-cs"/>
            </a:rPr>
            <a:t>施設統合</a:t>
          </a:r>
          <a:r>
            <a:rPr kumimoji="1" lang="ja-JP" altLang="ja-JP" sz="1100" b="0" i="0" baseline="0">
              <a:solidFill>
                <a:schemeClr val="dk1"/>
              </a:solidFill>
              <a:effectLst/>
              <a:latin typeface="+mn-lt"/>
              <a:ea typeface="+mn-ea"/>
              <a:cs typeface="+mn-cs"/>
            </a:rPr>
            <a:t>に向けた取り組みを実施している。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そのほかの会計についても、それぞれの収益について料金改定や保険料改定の見直しなども視野に入れながら、経営の改善に努めるとともに独立採算性に立った会計の運営を行っていく必要がある。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13628780</v>
      </c>
      <c r="BO4" s="433"/>
      <c r="BP4" s="433"/>
      <c r="BQ4" s="433"/>
      <c r="BR4" s="433"/>
      <c r="BS4" s="433"/>
      <c r="BT4" s="433"/>
      <c r="BU4" s="434"/>
      <c r="BV4" s="432">
        <v>10751833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8.8000000000000007</v>
      </c>
      <c r="CU4" s="439"/>
      <c r="CV4" s="439"/>
      <c r="CW4" s="439"/>
      <c r="CX4" s="439"/>
      <c r="CY4" s="439"/>
      <c r="CZ4" s="439"/>
      <c r="DA4" s="440"/>
      <c r="DB4" s="438">
        <v>8.8000000000000007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12913757</v>
      </c>
      <c r="BO5" s="470"/>
      <c r="BP5" s="470"/>
      <c r="BQ5" s="470"/>
      <c r="BR5" s="470"/>
      <c r="BS5" s="470"/>
      <c r="BT5" s="470"/>
      <c r="BU5" s="471"/>
      <c r="BV5" s="469">
        <v>10162379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87.6</v>
      </c>
      <c r="CU5" s="467"/>
      <c r="CV5" s="467"/>
      <c r="CW5" s="467"/>
      <c r="CX5" s="467"/>
      <c r="CY5" s="467"/>
      <c r="CZ5" s="467"/>
      <c r="DA5" s="468"/>
      <c r="DB5" s="466">
        <v>90.8</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715023</v>
      </c>
      <c r="BO6" s="470"/>
      <c r="BP6" s="470"/>
      <c r="BQ6" s="470"/>
      <c r="BR6" s="470"/>
      <c r="BS6" s="470"/>
      <c r="BT6" s="470"/>
      <c r="BU6" s="471"/>
      <c r="BV6" s="469">
        <v>589454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90.9</v>
      </c>
      <c r="CU6" s="507"/>
      <c r="CV6" s="507"/>
      <c r="CW6" s="507"/>
      <c r="CX6" s="507"/>
      <c r="CY6" s="507"/>
      <c r="CZ6" s="507"/>
      <c r="DA6" s="508"/>
      <c r="DB6" s="506">
        <v>94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161146</v>
      </c>
      <c r="BO7" s="470"/>
      <c r="BP7" s="470"/>
      <c r="BQ7" s="470"/>
      <c r="BR7" s="470"/>
      <c r="BS7" s="470"/>
      <c r="BT7" s="470"/>
      <c r="BU7" s="471"/>
      <c r="BV7" s="469">
        <v>61996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6294510</v>
      </c>
      <c r="CU7" s="470"/>
      <c r="CV7" s="470"/>
      <c r="CW7" s="470"/>
      <c r="CX7" s="470"/>
      <c r="CY7" s="470"/>
      <c r="CZ7" s="470"/>
      <c r="DA7" s="471"/>
      <c r="DB7" s="469">
        <v>6002509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553877</v>
      </c>
      <c r="BO8" s="470"/>
      <c r="BP8" s="470"/>
      <c r="BQ8" s="470"/>
      <c r="BR8" s="470"/>
      <c r="BS8" s="470"/>
      <c r="BT8" s="470"/>
      <c r="BU8" s="471"/>
      <c r="BV8" s="469">
        <v>527458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0.33</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14003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26419</v>
      </c>
      <c r="BO9" s="470"/>
      <c r="BP9" s="470"/>
      <c r="BQ9" s="470"/>
      <c r="BR9" s="470"/>
      <c r="BS9" s="470"/>
      <c r="BT9" s="470"/>
      <c r="BU9" s="471"/>
      <c r="BV9" s="469">
        <v>-10287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15.5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15257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473626</v>
      </c>
      <c r="BO10" s="470"/>
      <c r="BP10" s="470"/>
      <c r="BQ10" s="470"/>
      <c r="BR10" s="470"/>
      <c r="BS10" s="470"/>
      <c r="BT10" s="470"/>
      <c r="BU10" s="471"/>
      <c r="BV10" s="469">
        <v>270556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108</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2">
      <c r="A12" s="187"/>
      <c r="B12" s="529" t="s">
        <v>128</v>
      </c>
      <c r="C12" s="530"/>
      <c r="D12" s="530"/>
      <c r="E12" s="530"/>
      <c r="F12" s="530"/>
      <c r="G12" s="530"/>
      <c r="H12" s="530"/>
      <c r="I12" s="530"/>
      <c r="J12" s="530"/>
      <c r="K12" s="531"/>
      <c r="L12" s="538" t="s">
        <v>129</v>
      </c>
      <c r="M12" s="539"/>
      <c r="N12" s="539"/>
      <c r="O12" s="539"/>
      <c r="P12" s="539"/>
      <c r="Q12" s="540"/>
      <c r="R12" s="541">
        <v>14431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330000</v>
      </c>
      <c r="BO12" s="470"/>
      <c r="BP12" s="470"/>
      <c r="BQ12" s="470"/>
      <c r="BR12" s="470"/>
      <c r="BS12" s="470"/>
      <c r="BT12" s="470"/>
      <c r="BU12" s="471"/>
      <c r="BV12" s="469">
        <v>284356</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14340</v>
      </c>
      <c r="S13" s="554"/>
      <c r="T13" s="554"/>
      <c r="U13" s="554"/>
      <c r="V13" s="555"/>
      <c r="W13" s="485" t="s">
        <v>138</v>
      </c>
      <c r="X13" s="486"/>
      <c r="Y13" s="486"/>
      <c r="Z13" s="486"/>
      <c r="AA13" s="486"/>
      <c r="AB13" s="476"/>
      <c r="AC13" s="520">
        <v>794</v>
      </c>
      <c r="AD13" s="521"/>
      <c r="AE13" s="521"/>
      <c r="AF13" s="521"/>
      <c r="AG13" s="563"/>
      <c r="AH13" s="520">
        <v>899</v>
      </c>
      <c r="AI13" s="521"/>
      <c r="AJ13" s="521"/>
      <c r="AK13" s="521"/>
      <c r="AL13" s="522"/>
      <c r="AM13" s="498" t="s">
        <v>139</v>
      </c>
      <c r="AN13" s="499"/>
      <c r="AO13" s="499"/>
      <c r="AP13" s="499"/>
      <c r="AQ13" s="499"/>
      <c r="AR13" s="499"/>
      <c r="AS13" s="499"/>
      <c r="AT13" s="500"/>
      <c r="AU13" s="501" t="s">
        <v>108</v>
      </c>
      <c r="AV13" s="502"/>
      <c r="AW13" s="502"/>
      <c r="AX13" s="502"/>
      <c r="AY13" s="503" t="s">
        <v>140</v>
      </c>
      <c r="AZ13" s="504"/>
      <c r="BA13" s="504"/>
      <c r="BB13" s="504"/>
      <c r="BC13" s="504"/>
      <c r="BD13" s="504"/>
      <c r="BE13" s="504"/>
      <c r="BF13" s="504"/>
      <c r="BG13" s="504"/>
      <c r="BH13" s="504"/>
      <c r="BI13" s="504"/>
      <c r="BJ13" s="504"/>
      <c r="BK13" s="504"/>
      <c r="BL13" s="504"/>
      <c r="BM13" s="505"/>
      <c r="BN13" s="469">
        <v>170045</v>
      </c>
      <c r="BO13" s="470"/>
      <c r="BP13" s="470"/>
      <c r="BQ13" s="470"/>
      <c r="BR13" s="470"/>
      <c r="BS13" s="470"/>
      <c r="BT13" s="470"/>
      <c r="BU13" s="471"/>
      <c r="BV13" s="469">
        <v>-24087</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15.3</v>
      </c>
      <c r="CU13" s="467"/>
      <c r="CV13" s="467"/>
      <c r="CW13" s="467"/>
      <c r="CX13" s="467"/>
      <c r="CY13" s="467"/>
      <c r="CZ13" s="467"/>
      <c r="DA13" s="468"/>
      <c r="DB13" s="466">
        <v>15.5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14678</v>
      </c>
      <c r="S14" s="554"/>
      <c r="T14" s="554"/>
      <c r="U14" s="554"/>
      <c r="V14" s="555"/>
      <c r="W14" s="459"/>
      <c r="X14" s="460"/>
      <c r="Y14" s="460"/>
      <c r="Z14" s="460"/>
      <c r="AA14" s="460"/>
      <c r="AB14" s="449"/>
      <c r="AC14" s="556">
        <v>10</v>
      </c>
      <c r="AD14" s="557"/>
      <c r="AE14" s="557"/>
      <c r="AF14" s="557"/>
      <c r="AG14" s="558"/>
      <c r="AH14" s="556">
        <v>11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81.900000000000006</v>
      </c>
      <c r="CU14" s="568"/>
      <c r="CV14" s="568"/>
      <c r="CW14" s="568"/>
      <c r="CX14" s="568"/>
      <c r="CY14" s="568"/>
      <c r="CZ14" s="568"/>
      <c r="DA14" s="569"/>
      <c r="DB14" s="567">
        <v>97.5</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144</v>
      </c>
      <c r="N15" s="561"/>
      <c r="O15" s="561"/>
      <c r="P15" s="561"/>
      <c r="Q15" s="562"/>
      <c r="R15" s="553">
        <v>14582</v>
      </c>
      <c r="S15" s="554"/>
      <c r="T15" s="554"/>
      <c r="U15" s="554"/>
      <c r="V15" s="555"/>
      <c r="W15" s="485" t="s">
        <v>145</v>
      </c>
      <c r="X15" s="486"/>
      <c r="Y15" s="486"/>
      <c r="Z15" s="486"/>
      <c r="AA15" s="486"/>
      <c r="AB15" s="476"/>
      <c r="AC15" s="520">
        <v>2042</v>
      </c>
      <c r="AD15" s="521"/>
      <c r="AE15" s="521"/>
      <c r="AF15" s="521"/>
      <c r="AG15" s="563"/>
      <c r="AH15" s="520">
        <v>2341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1815404</v>
      </c>
      <c r="BO15" s="433"/>
      <c r="BP15" s="433"/>
      <c r="BQ15" s="433"/>
      <c r="BR15" s="433"/>
      <c r="BS15" s="433"/>
      <c r="BT15" s="433"/>
      <c r="BU15" s="434"/>
      <c r="BV15" s="432">
        <v>1815305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25.8</v>
      </c>
      <c r="AD16" s="557"/>
      <c r="AE16" s="557"/>
      <c r="AF16" s="557"/>
      <c r="AG16" s="558"/>
      <c r="AH16" s="556">
        <v>28.6</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5599799</v>
      </c>
      <c r="BO16" s="470"/>
      <c r="BP16" s="470"/>
      <c r="BQ16" s="470"/>
      <c r="BR16" s="470"/>
      <c r="BS16" s="470"/>
      <c r="BT16" s="470"/>
      <c r="BU16" s="471"/>
      <c r="BV16" s="469">
        <v>5300926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5069</v>
      </c>
      <c r="AD17" s="521"/>
      <c r="AE17" s="521"/>
      <c r="AF17" s="521"/>
      <c r="AG17" s="563"/>
      <c r="AH17" s="520">
        <v>4958</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2263296</v>
      </c>
      <c r="BO17" s="470"/>
      <c r="BP17" s="470"/>
      <c r="BQ17" s="470"/>
      <c r="BR17" s="470"/>
      <c r="BS17" s="470"/>
      <c r="BT17" s="470"/>
      <c r="BU17" s="471"/>
      <c r="BV17" s="469">
        <v>2285260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154</v>
      </c>
      <c r="C18" s="512"/>
      <c r="D18" s="512"/>
      <c r="E18" s="584"/>
      <c r="F18" s="584"/>
      <c r="G18" s="584"/>
      <c r="H18" s="584"/>
      <c r="I18" s="584"/>
      <c r="J18" s="584"/>
      <c r="K18" s="584"/>
      <c r="L18" s="585">
        <v>178.49</v>
      </c>
      <c r="M18" s="585"/>
      <c r="N18" s="585"/>
      <c r="O18" s="585"/>
      <c r="P18" s="585"/>
      <c r="Q18" s="585"/>
      <c r="R18" s="586"/>
      <c r="S18" s="586"/>
      <c r="T18" s="586"/>
      <c r="U18" s="586"/>
      <c r="V18" s="587"/>
      <c r="W18" s="487"/>
      <c r="X18" s="488"/>
      <c r="Y18" s="488"/>
      <c r="Z18" s="488"/>
      <c r="AA18" s="488"/>
      <c r="AB18" s="479"/>
      <c r="AC18" s="588">
        <v>64.099999999999994</v>
      </c>
      <c r="AD18" s="589"/>
      <c r="AE18" s="589"/>
      <c r="AF18" s="589"/>
      <c r="AG18" s="590"/>
      <c r="AH18" s="588">
        <v>60.5</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5628603</v>
      </c>
      <c r="BO18" s="470"/>
      <c r="BP18" s="470"/>
      <c r="BQ18" s="470"/>
      <c r="BR18" s="470"/>
      <c r="BS18" s="470"/>
      <c r="BT18" s="470"/>
      <c r="BU18" s="471"/>
      <c r="BV18" s="469">
        <v>5513608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156</v>
      </c>
      <c r="C19" s="512"/>
      <c r="D19" s="512"/>
      <c r="E19" s="584"/>
      <c r="F19" s="584"/>
      <c r="G19" s="584"/>
      <c r="H19" s="584"/>
      <c r="I19" s="584"/>
      <c r="J19" s="584"/>
      <c r="K19" s="584"/>
      <c r="L19" s="592">
        <v>78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8640749</v>
      </c>
      <c r="BO19" s="470"/>
      <c r="BP19" s="470"/>
      <c r="BQ19" s="470"/>
      <c r="BR19" s="470"/>
      <c r="BS19" s="470"/>
      <c r="BT19" s="470"/>
      <c r="BU19" s="471"/>
      <c r="BV19" s="469">
        <v>7897512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158</v>
      </c>
      <c r="C20" s="512"/>
      <c r="D20" s="512"/>
      <c r="E20" s="584"/>
      <c r="F20" s="584"/>
      <c r="G20" s="584"/>
      <c r="H20" s="584"/>
      <c r="I20" s="584"/>
      <c r="J20" s="584"/>
      <c r="K20" s="584"/>
      <c r="L20" s="592">
        <v>4830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10354448</v>
      </c>
      <c r="BO23" s="470"/>
      <c r="BP23" s="470"/>
      <c r="BQ23" s="470"/>
      <c r="BR23" s="470"/>
      <c r="BS23" s="470"/>
      <c r="BT23" s="470"/>
      <c r="BU23" s="471"/>
      <c r="BV23" s="469">
        <v>10734615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167</v>
      </c>
      <c r="F24" s="499"/>
      <c r="G24" s="499"/>
      <c r="H24" s="499"/>
      <c r="I24" s="499"/>
      <c r="J24" s="499"/>
      <c r="K24" s="500"/>
      <c r="L24" s="520">
        <v>1</v>
      </c>
      <c r="M24" s="521"/>
      <c r="N24" s="521"/>
      <c r="O24" s="521"/>
      <c r="P24" s="563"/>
      <c r="Q24" s="520">
        <v>8500</v>
      </c>
      <c r="R24" s="521"/>
      <c r="S24" s="521"/>
      <c r="T24" s="521"/>
      <c r="U24" s="521"/>
      <c r="V24" s="563"/>
      <c r="W24" s="622"/>
      <c r="X24" s="610"/>
      <c r="Y24" s="611"/>
      <c r="Z24" s="519" t="s">
        <v>168</v>
      </c>
      <c r="AA24" s="499"/>
      <c r="AB24" s="499"/>
      <c r="AC24" s="499"/>
      <c r="AD24" s="499"/>
      <c r="AE24" s="499"/>
      <c r="AF24" s="499"/>
      <c r="AG24" s="500"/>
      <c r="AH24" s="520">
        <v>186</v>
      </c>
      <c r="AI24" s="521"/>
      <c r="AJ24" s="521"/>
      <c r="AK24" s="521"/>
      <c r="AL24" s="563"/>
      <c r="AM24" s="520">
        <v>573438</v>
      </c>
      <c r="AN24" s="521"/>
      <c r="AO24" s="521"/>
      <c r="AP24" s="521"/>
      <c r="AQ24" s="521"/>
      <c r="AR24" s="563"/>
      <c r="AS24" s="520">
        <v>3083</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5815031</v>
      </c>
      <c r="BO24" s="470"/>
      <c r="BP24" s="470"/>
      <c r="BQ24" s="470"/>
      <c r="BR24" s="470"/>
      <c r="BS24" s="470"/>
      <c r="BT24" s="470"/>
      <c r="BU24" s="471"/>
      <c r="BV24" s="469">
        <v>5989935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170</v>
      </c>
      <c r="F25" s="499"/>
      <c r="G25" s="499"/>
      <c r="H25" s="499"/>
      <c r="I25" s="499"/>
      <c r="J25" s="499"/>
      <c r="K25" s="500"/>
      <c r="L25" s="520">
        <v>1</v>
      </c>
      <c r="M25" s="521"/>
      <c r="N25" s="521"/>
      <c r="O25" s="521"/>
      <c r="P25" s="563"/>
      <c r="Q25" s="520">
        <v>8500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172</v>
      </c>
      <c r="AN25" s="521"/>
      <c r="AO25" s="521"/>
      <c r="AP25" s="521"/>
      <c r="AQ25" s="521"/>
      <c r="AR25" s="563"/>
      <c r="AS25" s="520" t="s">
        <v>136</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224367</v>
      </c>
      <c r="BO25" s="433"/>
      <c r="BP25" s="433"/>
      <c r="BQ25" s="433"/>
      <c r="BR25" s="433"/>
      <c r="BS25" s="433"/>
      <c r="BT25" s="433"/>
      <c r="BU25" s="434"/>
      <c r="BV25" s="432">
        <v>88936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5600</v>
      </c>
      <c r="R26" s="521"/>
      <c r="S26" s="521"/>
      <c r="T26" s="521"/>
      <c r="U26" s="521"/>
      <c r="V26" s="563"/>
      <c r="W26" s="622"/>
      <c r="X26" s="610"/>
      <c r="Y26" s="611"/>
      <c r="Z26" s="519" t="s">
        <v>175</v>
      </c>
      <c r="AA26" s="632"/>
      <c r="AB26" s="632"/>
      <c r="AC26" s="632"/>
      <c r="AD26" s="632"/>
      <c r="AE26" s="632"/>
      <c r="AF26" s="632"/>
      <c r="AG26" s="633"/>
      <c r="AH26" s="520">
        <v>14</v>
      </c>
      <c r="AI26" s="521"/>
      <c r="AJ26" s="521"/>
      <c r="AK26" s="521"/>
      <c r="AL26" s="563"/>
      <c r="AM26" s="520">
        <v>39480</v>
      </c>
      <c r="AN26" s="521"/>
      <c r="AO26" s="521"/>
      <c r="AP26" s="521"/>
      <c r="AQ26" s="521"/>
      <c r="AR26" s="563"/>
      <c r="AS26" s="520">
        <v>2820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177</v>
      </c>
      <c r="F27" s="499"/>
      <c r="G27" s="499"/>
      <c r="H27" s="499"/>
      <c r="I27" s="499"/>
      <c r="J27" s="499"/>
      <c r="K27" s="500"/>
      <c r="L27" s="520">
        <v>1</v>
      </c>
      <c r="M27" s="521"/>
      <c r="N27" s="521"/>
      <c r="O27" s="521"/>
      <c r="P27" s="563"/>
      <c r="Q27" s="520">
        <v>3000</v>
      </c>
      <c r="R27" s="521"/>
      <c r="S27" s="521"/>
      <c r="T27" s="521"/>
      <c r="U27" s="521"/>
      <c r="V27" s="563"/>
      <c r="W27" s="622"/>
      <c r="X27" s="610"/>
      <c r="Y27" s="611"/>
      <c r="Z27" s="519" t="s">
        <v>178</v>
      </c>
      <c r="AA27" s="499"/>
      <c r="AB27" s="499"/>
      <c r="AC27" s="499"/>
      <c r="AD27" s="499"/>
      <c r="AE27" s="499"/>
      <c r="AF27" s="499"/>
      <c r="AG27" s="500"/>
      <c r="AH27" s="520" t="s">
        <v>172</v>
      </c>
      <c r="AI27" s="521"/>
      <c r="AJ27" s="521"/>
      <c r="AK27" s="521"/>
      <c r="AL27" s="563"/>
      <c r="AM27" s="520" t="s">
        <v>172</v>
      </c>
      <c r="AN27" s="521"/>
      <c r="AO27" s="521"/>
      <c r="AP27" s="521"/>
      <c r="AQ27" s="521"/>
      <c r="AR27" s="563"/>
      <c r="AS27" s="520" t="s">
        <v>172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975328</v>
      </c>
      <c r="BO27" s="646"/>
      <c r="BP27" s="646"/>
      <c r="BQ27" s="646"/>
      <c r="BR27" s="646"/>
      <c r="BS27" s="646"/>
      <c r="BT27" s="646"/>
      <c r="BU27" s="647"/>
      <c r="BV27" s="645">
        <v>971933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180</v>
      </c>
      <c r="F28" s="499"/>
      <c r="G28" s="499"/>
      <c r="H28" s="499"/>
      <c r="I28" s="499"/>
      <c r="J28" s="499"/>
      <c r="K28" s="500"/>
      <c r="L28" s="520">
        <v>1</v>
      </c>
      <c r="M28" s="521"/>
      <c r="N28" s="521"/>
      <c r="O28" s="521"/>
      <c r="P28" s="563"/>
      <c r="Q28" s="520">
        <v>2450</v>
      </c>
      <c r="R28" s="521"/>
      <c r="S28" s="521"/>
      <c r="T28" s="521"/>
      <c r="U28" s="521"/>
      <c r="V28" s="563"/>
      <c r="W28" s="622"/>
      <c r="X28" s="610"/>
      <c r="Y28" s="611"/>
      <c r="Z28" s="519" t="s">
        <v>181</v>
      </c>
      <c r="AA28" s="499"/>
      <c r="AB28" s="499"/>
      <c r="AC28" s="499"/>
      <c r="AD28" s="499"/>
      <c r="AE28" s="499"/>
      <c r="AF28" s="499"/>
      <c r="AG28" s="500"/>
      <c r="AH28" s="520" t="s">
        <v>172</v>
      </c>
      <c r="AI28" s="521"/>
      <c r="AJ28" s="521"/>
      <c r="AK28" s="521"/>
      <c r="AL28" s="563"/>
      <c r="AM28" s="520" t="s">
        <v>172</v>
      </c>
      <c r="AN28" s="521"/>
      <c r="AO28" s="521"/>
      <c r="AP28" s="521"/>
      <c r="AQ28" s="521"/>
      <c r="AR28" s="563"/>
      <c r="AS28" s="520" t="s">
        <v>172</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1073945</v>
      </c>
      <c r="BO28" s="433"/>
      <c r="BP28" s="433"/>
      <c r="BQ28" s="433"/>
      <c r="BR28" s="433"/>
      <c r="BS28" s="433"/>
      <c r="BT28" s="433"/>
      <c r="BU28" s="434"/>
      <c r="BV28" s="432">
        <v>930319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183</v>
      </c>
      <c r="F29" s="499"/>
      <c r="G29" s="499"/>
      <c r="H29" s="499"/>
      <c r="I29" s="499"/>
      <c r="J29" s="499"/>
      <c r="K29" s="500"/>
      <c r="L29" s="520">
        <v>12</v>
      </c>
      <c r="M29" s="521"/>
      <c r="N29" s="521"/>
      <c r="O29" s="521"/>
      <c r="P29" s="563"/>
      <c r="Q29" s="520">
        <v>2350</v>
      </c>
      <c r="R29" s="521"/>
      <c r="S29" s="521"/>
      <c r="T29" s="521"/>
      <c r="U29" s="521"/>
      <c r="V29" s="563"/>
      <c r="W29" s="623"/>
      <c r="X29" s="624"/>
      <c r="Y29" s="625"/>
      <c r="Z29" s="519" t="s">
        <v>184</v>
      </c>
      <c r="AA29" s="499"/>
      <c r="AB29" s="499"/>
      <c r="AC29" s="499"/>
      <c r="AD29" s="499"/>
      <c r="AE29" s="499"/>
      <c r="AF29" s="499"/>
      <c r="AG29" s="500"/>
      <c r="AH29" s="520">
        <v>186</v>
      </c>
      <c r="AI29" s="521"/>
      <c r="AJ29" s="521"/>
      <c r="AK29" s="521"/>
      <c r="AL29" s="563"/>
      <c r="AM29" s="520">
        <v>573438</v>
      </c>
      <c r="AN29" s="521"/>
      <c r="AO29" s="521"/>
      <c r="AP29" s="521"/>
      <c r="AQ29" s="521"/>
      <c r="AR29" s="563"/>
      <c r="AS29" s="520">
        <v>3083</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51561</v>
      </c>
      <c r="BO29" s="470"/>
      <c r="BP29" s="470"/>
      <c r="BQ29" s="470"/>
      <c r="BR29" s="470"/>
      <c r="BS29" s="470"/>
      <c r="BT29" s="470"/>
      <c r="BU29" s="471"/>
      <c r="BV29" s="469">
        <v>51559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91.3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790967</v>
      </c>
      <c r="BO30" s="646"/>
      <c r="BP30" s="646"/>
      <c r="BQ30" s="646"/>
      <c r="BR30" s="646"/>
      <c r="BS30" s="646"/>
      <c r="BT30" s="646"/>
      <c r="BU30" s="647"/>
      <c r="BV30" s="645">
        <v>876587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198</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IF('各会計、関係団体の財政状況及び健全化判断比率'!B36="","",'各会計、関係団体の財政状況及び健全化判断比率'!B36)</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17</v>
      </c>
      <c r="BX34" s="658"/>
      <c r="BY34" s="659" t="str">
        <f>IF('各会計、関係団体の財政状況及び健全化判断比率'!B68="","",'各会計、関係団体の財政状況及び健全化判断比率'!B68)</f>
        <v>公立小浜病院組合</v>
      </c>
      <c r="BZ34" s="659"/>
      <c r="CA34" s="659"/>
      <c r="CB34" s="659"/>
      <c r="CC34" s="659"/>
      <c r="CD34" s="659"/>
      <c r="CE34" s="659"/>
      <c r="CF34" s="659"/>
      <c r="CG34" s="659"/>
      <c r="CH34" s="659"/>
      <c r="CI34" s="659"/>
      <c r="CJ34" s="659"/>
      <c r="CK34" s="659"/>
      <c r="CL34" s="659"/>
      <c r="CM34" s="659"/>
      <c r="CN34" s="214"/>
      <c r="CO34" s="658">
        <f>IF(CQ34="","",MAX(C34:D43,U34:V43,AM34:AN43,BE34:BF43,BW34:BX43)+1)</f>
        <v>27</v>
      </c>
      <c r="CP34" s="658"/>
      <c r="CQ34" s="659" t="str">
        <f>IF('各会計、関係団体の財政状況及び健全化判断比率'!BS7="","",'各会計、関係団体の財政状況及び健全化判断比率'!BS7)</f>
        <v>レインボーライン</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農業者労働災害共済事業特別会計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直営診療所特別会計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IF('各会計、関係団体の財政状況及び健全化判断比率'!B34="","",'各会計、関係団体の財政状況及び健全化判断比率'!B34)</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13</v>
      </c>
      <c r="BF35" s="658"/>
      <c r="BG35" s="659" t="str">
        <f>IF('各会計、関係団体の財政状況及び健全化判断比率'!B37="","",'各会計、関係団体の財政状況及び健全化判断比率'!B37)</f>
        <v>農業集落排水処理事業特別会計</v>
      </c>
      <c r="BH35" s="659"/>
      <c r="BI35" s="659"/>
      <c r="BJ35" s="659"/>
      <c r="BK35" s="659"/>
      <c r="BL35" s="659"/>
      <c r="BM35" s="659"/>
      <c r="BN35" s="659"/>
      <c r="BO35" s="659"/>
      <c r="BP35" s="659"/>
      <c r="BQ35" s="659"/>
      <c r="BR35" s="659"/>
      <c r="BS35" s="659"/>
      <c r="BT35" s="659"/>
      <c r="BU35" s="659"/>
      <c r="BV35" s="214"/>
      <c r="BW35" s="658">
        <f t="shared" ref="BW35:BW43" si="2">IF(BY35="","",BW34+1)</f>
        <v>18</v>
      </c>
      <c r="BX35" s="658"/>
      <c r="BY35" s="659" t="str">
        <f>IF('各会計、関係団体の財政状況及び健全化判断比率'!B69="","",'各会計、関係団体の財政状況及び健全化判断比率'!B69)</f>
        <v>若狭消防組合</v>
      </c>
      <c r="BZ35" s="659"/>
      <c r="CA35" s="659"/>
      <c r="CB35" s="659"/>
      <c r="CC35" s="659"/>
      <c r="CD35" s="659"/>
      <c r="CE35" s="659"/>
      <c r="CF35" s="659"/>
      <c r="CG35" s="659"/>
      <c r="CH35" s="659"/>
      <c r="CI35" s="659"/>
      <c r="CJ35" s="659"/>
      <c r="CK35" s="659"/>
      <c r="CL35" s="659"/>
      <c r="CM35" s="659"/>
      <c r="CN35" s="214"/>
      <c r="CO35" s="658">
        <f t="shared" ref="CO35:CO43" si="3">IF(CQ35="","",CO34+1)</f>
        <v>28</v>
      </c>
      <c r="CP35" s="658"/>
      <c r="CQ35" s="659" t="str">
        <f>IF('各会計、関係団体の財政状況及び健全化判断比率'!BS8="","",'各会計、関係団体の財政状況及び健全化判断比率'!BS8)</f>
        <v>エコファームみかた</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町営住宅等特別会計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介護保険特別会計（事業勘定）</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IF('各会計、関係団体の財政状況及び健全化判断比率'!B35="","",'各会計、関係団体の財政状況及び健全化判断比率'!B35)</f>
        <v>国民健康保険上中診療所事業会計</v>
      </c>
      <c r="AP36" s="659"/>
      <c r="AQ36" s="659"/>
      <c r="AR36" s="659"/>
      <c r="AS36" s="659"/>
      <c r="AT36" s="659"/>
      <c r="AU36" s="659"/>
      <c r="AV36" s="659"/>
      <c r="AW36" s="659"/>
      <c r="AX36" s="659"/>
      <c r="AY36" s="659"/>
      <c r="AZ36" s="659"/>
      <c r="BA36" s="659"/>
      <c r="BB36" s="659"/>
      <c r="BC36" s="659"/>
      <c r="BD36" s="214"/>
      <c r="BE36" s="658">
        <f t="shared" si="1"/>
        <v>14</v>
      </c>
      <c r="BF36" s="658"/>
      <c r="BG36" s="659" t="str">
        <f>IF('各会計、関係団体の財政状況及び健全化判断比率'!B38="","",'各会計、関係団体の財政状況及び健全化判断比率'!B38)</f>
        <v>漁業集落排水処理事業特別会計</v>
      </c>
      <c r="BH36" s="659"/>
      <c r="BI36" s="659"/>
      <c r="BJ36" s="659"/>
      <c r="BK36" s="659"/>
      <c r="BL36" s="659"/>
      <c r="BM36" s="659"/>
      <c r="BN36" s="659"/>
      <c r="BO36" s="659"/>
      <c r="BP36" s="659"/>
      <c r="BQ36" s="659"/>
      <c r="BR36" s="659"/>
      <c r="BS36" s="659"/>
      <c r="BT36" s="659"/>
      <c r="BU36" s="659"/>
      <c r="BV36" s="214"/>
      <c r="BW36" s="658">
        <f t="shared" si="2"/>
        <v>19</v>
      </c>
      <c r="BX36" s="658"/>
      <c r="BY36" s="659" t="str">
        <f>IF('各会計、関係団体の財政状況及び健全化判断比率'!B70="","",'各会計、関係団体の財政状況及び健全化判断比率'!B70)</f>
        <v>敦賀美方消防組合</v>
      </c>
      <c r="BZ36" s="659"/>
      <c r="CA36" s="659"/>
      <c r="CB36" s="659"/>
      <c r="CC36" s="659"/>
      <c r="CD36" s="659"/>
      <c r="CE36" s="659"/>
      <c r="CF36" s="659"/>
      <c r="CG36" s="659"/>
      <c r="CH36" s="659"/>
      <c r="CI36" s="659"/>
      <c r="CJ36" s="659"/>
      <c r="CK36" s="659"/>
      <c r="CL36" s="659"/>
      <c r="CM36" s="659"/>
      <c r="CN36" s="214"/>
      <c r="CO36" s="658">
        <f t="shared" si="3"/>
        <v>29</v>
      </c>
      <c r="CP36" s="658"/>
      <c r="CQ36" s="659" t="str">
        <f>IF('各会計、関係団体の財政状況及び健全化判断比率'!BS9="","",'各会計、関係団体の財政状況及び健全化判断比率'!BS9)</f>
        <v>かみなか農楽舎</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介護保険特別会計（サービス勘定）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15</v>
      </c>
      <c r="BF37" s="658"/>
      <c r="BG37" s="659" t="str">
        <f>IF('各会計、関係団体の財政状況及び健全化判断比率'!B39="","",'各会計、関係団体の財政状況及び健全化判断比率'!B39)</f>
        <v>特定環境保全公共下水道事業特別会計</v>
      </c>
      <c r="BH37" s="659"/>
      <c r="BI37" s="659"/>
      <c r="BJ37" s="659"/>
      <c r="BK37" s="659"/>
      <c r="BL37" s="659"/>
      <c r="BM37" s="659"/>
      <c r="BN37" s="659"/>
      <c r="BO37" s="659"/>
      <c r="BP37" s="659"/>
      <c r="BQ37" s="659"/>
      <c r="BR37" s="659"/>
      <c r="BS37" s="659"/>
      <c r="BT37" s="659"/>
      <c r="BU37" s="659"/>
      <c r="BV37" s="214"/>
      <c r="BW37" s="658">
        <f t="shared" si="2"/>
        <v>20</v>
      </c>
      <c r="BX37" s="658"/>
      <c r="BY37" s="659" t="str">
        <f>IF('各会計、関係団体の財政状況及び健全化判断比率'!B71="","",'各会計、関係団体の財政状況及び健全化判断比率'!B71)</f>
        <v>美浜・三方環境衛生組合</v>
      </c>
      <c r="BZ37" s="659"/>
      <c r="CA37" s="659"/>
      <c r="CB37" s="659"/>
      <c r="CC37" s="659"/>
      <c r="CD37" s="659"/>
      <c r="CE37" s="659"/>
      <c r="CF37" s="659"/>
      <c r="CG37" s="659"/>
      <c r="CH37" s="659"/>
      <c r="CI37" s="659"/>
      <c r="CJ37" s="659"/>
      <c r="CK37" s="659"/>
      <c r="CL37" s="659"/>
      <c r="CM37" s="659"/>
      <c r="CN37" s="214"/>
      <c r="CO37" s="658">
        <f t="shared" si="3"/>
        <v>30</v>
      </c>
      <c r="CP37" s="658"/>
      <c r="CQ37" s="659" t="str">
        <f>IF('各会計、関係団体の財政状況及び健全化判断比率'!BS10="","",'各会計、関係団体の財政状況及び健全化判断比率'!BS10)</f>
        <v>若狭瓜割</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f t="shared" si="1"/>
        <v>16</v>
      </c>
      <c r="BF38" s="658"/>
      <c r="BG38" s="659" t="str">
        <f>IF('各会計、関係団体の財政状況及び健全化判断比率'!B40="","",'各会計、関係団体の財政状況及び健全化判断比率'!B40)</f>
        <v>土地開発事業特別会計</v>
      </c>
      <c r="BH38" s="659"/>
      <c r="BI38" s="659"/>
      <c r="BJ38" s="659"/>
      <c r="BK38" s="659"/>
      <c r="BL38" s="659"/>
      <c r="BM38" s="659"/>
      <c r="BN38" s="659"/>
      <c r="BO38" s="659"/>
      <c r="BP38" s="659"/>
      <c r="BQ38" s="659"/>
      <c r="BR38" s="659"/>
      <c r="BS38" s="659"/>
      <c r="BT38" s="659"/>
      <c r="BU38" s="659"/>
      <c r="BV38" s="214"/>
      <c r="BW38" s="658">
        <f t="shared" si="2"/>
        <v>21</v>
      </c>
      <c r="BX38" s="658"/>
      <c r="BY38" s="659" t="str">
        <f>IF('各会計、関係団体の財政状況及び健全化判断比率'!B72="","",'各会計、関係団体の財政状況及び健全化判断比率'!B72)</f>
        <v>福井県後期高齢者医療広域連合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22</v>
      </c>
      <c r="BX39" s="658"/>
      <c r="BY39" s="659" t="str">
        <f>IF('各会計、関係団体の財政状況及び健全化判断比率'!B73="","",'各会計、関係団体の財政状況及び健全化判断比率'!B73)</f>
        <v>福井県後期高齢者医療広域連合（事業会計）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23</v>
      </c>
      <c r="BX40" s="658"/>
      <c r="BY40" s="659" t="str">
        <f>IF('各会計、関係団体の財政状況及び健全化判断比率'!B74="","",'各会計、関係団体の財政状況及び健全化判断比率'!B74)</f>
        <v>福井県市町総合事務組合（事業会計）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24</v>
      </c>
      <c r="BX41" s="658"/>
      <c r="BY41" s="659" t="str">
        <f>IF('各会計、関係団体の財政状況及び健全化判断比率'!B75="","",'各会計、関係団体の財政状況及び健全化判断比率'!B75)</f>
        <v>福井県市町総合事務組合（普通会計）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25</v>
      </c>
      <c r="BX42" s="658"/>
      <c r="BY42" s="659" t="str">
        <f>IF('各会計、関係団体の財政状況及び健全化判断比率'!B76="","",'各会計、関係団体の財政状況及び健全化判断比率'!B76)</f>
        <v>福井県自治会館組合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26</v>
      </c>
      <c r="BX43" s="658"/>
      <c r="BY43" s="659" t="str">
        <f>IF('各会計、関係団体の財政状況及び健全化判断比率'!B77="","",'各会計、関係団体の財政状況及び健全化判断比率'!B77)</f>
        <v>嶺南広域行政組合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lYBZz4aZuXAQ2Z9GV+eAQxoA8U2VbfnrwgFRiJQqpAUJZ69D4QIVDFqwW67bWEwe+il4XeCypHk/42M7Ijp4w==" saltValue="sU9uAz1YWjB+bLj2+Yqw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50" t="s">
        <v>571</v>
      </c>
      <c r="D34" s="1250"/>
      <c r="E34" s="1251"/>
      <c r="F34" s="32">
        <v>12.97</v>
      </c>
      <c r="G34" s="33">
        <v>12.74</v>
      </c>
      <c r="H34" s="33">
        <v>12.82</v>
      </c>
      <c r="I34" s="33">
        <v>12.69</v>
      </c>
      <c r="J34" s="34">
        <v>12.06</v>
      </c>
      <c r="K34" s="22"/>
      <c r="L34" s="22"/>
      <c r="M34" s="22"/>
      <c r="N34" s="22"/>
      <c r="O34" s="22"/>
      <c r="P34" s="22"/>
    </row>
    <row r="35" spans="1:16" ht="39" customHeight="1" x14ac:dyDescent="0.2">
      <c r="A35" s="22"/>
      <c r="B35" s="35"/>
      <c r="C35" s="1244" t="s">
        <v>572</v>
      </c>
      <c r="D35" s="1245"/>
      <c r="E35" s="1246"/>
      <c r="F35" s="36">
        <v>6.38</v>
      </c>
      <c r="G35" s="37">
        <v>9.7100000000000009</v>
      </c>
      <c r="H35" s="37">
        <v>8.9700000000000006</v>
      </c>
      <c r="I35" s="37">
        <v>8.64</v>
      </c>
      <c r="J35" s="38">
        <v>8.0500000000000007</v>
      </c>
      <c r="K35" s="22"/>
      <c r="L35" s="22"/>
      <c r="M35" s="22"/>
      <c r="N35" s="22"/>
      <c r="O35" s="22"/>
      <c r="P35" s="22"/>
    </row>
    <row r="36" spans="1:16" ht="39" customHeight="1" x14ac:dyDescent="0.2">
      <c r="A36" s="22"/>
      <c r="B36" s="35"/>
      <c r="C36" s="1244" t="s">
        <v>573</v>
      </c>
      <c r="D36" s="1245"/>
      <c r="E36" s="1246"/>
      <c r="F36" s="36">
        <v>3.9</v>
      </c>
      <c r="G36" s="37">
        <v>4.3499999999999996</v>
      </c>
      <c r="H36" s="37">
        <v>4.08</v>
      </c>
      <c r="I36" s="37">
        <v>4.05</v>
      </c>
      <c r="J36" s="38">
        <v>3.87</v>
      </c>
      <c r="K36" s="22"/>
      <c r="L36" s="22"/>
      <c r="M36" s="22"/>
      <c r="N36" s="22"/>
      <c r="O36" s="22"/>
      <c r="P36" s="22"/>
    </row>
    <row r="37" spans="1:16" ht="39" customHeight="1" x14ac:dyDescent="0.2">
      <c r="A37" s="22"/>
      <c r="B37" s="35"/>
      <c r="C37" s="1244" t="s">
        <v>574</v>
      </c>
      <c r="D37" s="1245"/>
      <c r="E37" s="1246"/>
      <c r="F37" s="36">
        <v>1.06</v>
      </c>
      <c r="G37" s="37">
        <v>0.17</v>
      </c>
      <c r="H37" s="37">
        <v>0</v>
      </c>
      <c r="I37" s="37">
        <v>0.37</v>
      </c>
      <c r="J37" s="38">
        <v>0.84</v>
      </c>
      <c r="K37" s="22"/>
      <c r="L37" s="22"/>
      <c r="M37" s="22"/>
      <c r="N37" s="22"/>
      <c r="O37" s="22"/>
      <c r="P37" s="22"/>
    </row>
    <row r="38" spans="1:16" ht="39" customHeight="1" x14ac:dyDescent="0.2">
      <c r="A38" s="22"/>
      <c r="B38" s="35"/>
      <c r="C38" s="1244" t="s">
        <v>575</v>
      </c>
      <c r="D38" s="1245"/>
      <c r="E38" s="1246"/>
      <c r="F38" s="36">
        <v>1.18</v>
      </c>
      <c r="G38" s="37">
        <v>0.81</v>
      </c>
      <c r="H38" s="37">
        <v>1.1200000000000001</v>
      </c>
      <c r="I38" s="37">
        <v>0.36</v>
      </c>
      <c r="J38" s="38">
        <v>0.73</v>
      </c>
      <c r="K38" s="22"/>
      <c r="L38" s="22"/>
      <c r="M38" s="22"/>
      <c r="N38" s="22"/>
      <c r="O38" s="22"/>
      <c r="P38" s="22"/>
    </row>
    <row r="39" spans="1:16" ht="39" customHeight="1" x14ac:dyDescent="0.2">
      <c r="A39" s="22"/>
      <c r="B39" s="35"/>
      <c r="C39" s="1244" t="s">
        <v>576</v>
      </c>
      <c r="D39" s="1245"/>
      <c r="E39" s="1246"/>
      <c r="F39" s="36">
        <v>0.38</v>
      </c>
      <c r="G39" s="37">
        <v>0.54</v>
      </c>
      <c r="H39" s="37">
        <v>0.57999999999999996</v>
      </c>
      <c r="I39" s="37">
        <v>0.38</v>
      </c>
      <c r="J39" s="38">
        <v>0.45</v>
      </c>
      <c r="K39" s="22"/>
      <c r="L39" s="22"/>
      <c r="M39" s="22"/>
      <c r="N39" s="22"/>
      <c r="O39" s="22"/>
      <c r="P39" s="22"/>
    </row>
    <row r="40" spans="1:16" ht="39" customHeight="1" x14ac:dyDescent="0.2">
      <c r="A40" s="22"/>
      <c r="B40" s="35"/>
      <c r="C40" s="1244" t="s">
        <v>577</v>
      </c>
      <c r="D40" s="1245"/>
      <c r="E40" s="1246"/>
      <c r="F40" s="36">
        <v>1.36</v>
      </c>
      <c r="G40" s="37">
        <v>0.2</v>
      </c>
      <c r="H40" s="37" t="s">
        <v>578</v>
      </c>
      <c r="I40" s="37">
        <v>0.33</v>
      </c>
      <c r="J40" s="38">
        <v>0.31</v>
      </c>
      <c r="K40" s="22"/>
      <c r="L40" s="22"/>
      <c r="M40" s="22"/>
      <c r="N40" s="22"/>
      <c r="O40" s="22"/>
      <c r="P40" s="22"/>
    </row>
    <row r="41" spans="1:16" ht="39" customHeight="1" x14ac:dyDescent="0.2">
      <c r="A41" s="22"/>
      <c r="B41" s="35"/>
      <c r="C41" s="1244" t="s">
        <v>579</v>
      </c>
      <c r="D41" s="1245"/>
      <c r="E41" s="1246"/>
      <c r="F41" s="36">
        <v>1.88</v>
      </c>
      <c r="G41" s="37">
        <v>1.81</v>
      </c>
      <c r="H41" s="37">
        <v>0.36</v>
      </c>
      <c r="I41" s="37">
        <v>0.1</v>
      </c>
      <c r="J41" s="38">
        <v>0.28999999999999998</v>
      </c>
      <c r="K41" s="22"/>
      <c r="L41" s="22"/>
      <c r="M41" s="22"/>
      <c r="N41" s="22"/>
      <c r="O41" s="22"/>
      <c r="P41" s="22"/>
    </row>
    <row r="42" spans="1:16" ht="39" customHeight="1" x14ac:dyDescent="0.2">
      <c r="A42" s="22"/>
      <c r="B42" s="39"/>
      <c r="C42" s="1244" t="s">
        <v>580</v>
      </c>
      <c r="D42" s="1245"/>
      <c r="E42" s="1246"/>
      <c r="F42" s="36" t="s">
        <v>523</v>
      </c>
      <c r="G42" s="37" t="s">
        <v>523</v>
      </c>
      <c r="H42" s="37" t="s">
        <v>523</v>
      </c>
      <c r="I42" s="37" t="s">
        <v>523</v>
      </c>
      <c r="J42" s="38" t="s">
        <v>523</v>
      </c>
      <c r="K42" s="22"/>
      <c r="L42" s="22"/>
      <c r="M42" s="22"/>
      <c r="N42" s="22"/>
      <c r="O42" s="22"/>
      <c r="P42" s="22"/>
    </row>
    <row r="43" spans="1:16" ht="39" customHeight="1" thickBot="1" x14ac:dyDescent="0.25">
      <c r="A43" s="22"/>
      <c r="B43" s="40"/>
      <c r="C43" s="1247" t="s">
        <v>581</v>
      </c>
      <c r="D43" s="1248"/>
      <c r="E43" s="1249"/>
      <c r="F43" s="41">
        <v>0.23</v>
      </c>
      <c r="G43" s="42">
        <v>0.31</v>
      </c>
      <c r="H43" s="42">
        <v>0.22</v>
      </c>
      <c r="I43" s="42">
        <v>0.3</v>
      </c>
      <c r="J43" s="43">
        <v>0.36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sX1xntyVNRpkYMPcOsCWQMmeYmcMXuRjF5W+x9wSSKbuBX7XThXVLRWM4OG9d1g6sVsX/LcdbdlO1YHFit3Eg==" saltValue="XNE7RWsHP8djjEQwUXop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1297</v>
      </c>
      <c r="L45" s="60">
        <v>1303</v>
      </c>
      <c r="M45" s="60">
        <v>1253</v>
      </c>
      <c r="N45" s="60">
        <v>1262</v>
      </c>
      <c r="O45" s="61">
        <v>1283</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2">
      <c r="A48" s="48"/>
      <c r="B48" s="1254"/>
      <c r="C48" s="1255"/>
      <c r="D48" s="62"/>
      <c r="E48" s="1260" t="s">
        <v>15</v>
      </c>
      <c r="F48" s="1260"/>
      <c r="G48" s="1260"/>
      <c r="H48" s="1260"/>
      <c r="I48" s="1260"/>
      <c r="J48" s="1261"/>
      <c r="K48" s="63">
        <v>492</v>
      </c>
      <c r="L48" s="64">
        <v>480</v>
      </c>
      <c r="M48" s="64">
        <v>466</v>
      </c>
      <c r="N48" s="64">
        <v>470</v>
      </c>
      <c r="O48" s="65">
        <v>475</v>
      </c>
      <c r="P48" s="48"/>
      <c r="Q48" s="48"/>
      <c r="R48" s="48"/>
      <c r="S48" s="48"/>
      <c r="T48" s="48"/>
      <c r="U48" s="48"/>
    </row>
    <row r="49" spans="1:21" ht="30.75" customHeight="1" x14ac:dyDescent="0.2">
      <c r="A49" s="48"/>
      <c r="B49" s="1254"/>
      <c r="C49" s="1255"/>
      <c r="D49" s="62"/>
      <c r="E49" s="1260" t="s">
        <v>16</v>
      </c>
      <c r="F49" s="1260"/>
      <c r="G49" s="1260"/>
      <c r="H49" s="1260"/>
      <c r="I49" s="1260"/>
      <c r="J49" s="1261"/>
      <c r="K49" s="63">
        <v>206</v>
      </c>
      <c r="L49" s="64">
        <v>200</v>
      </c>
      <c r="M49" s="64">
        <v>208</v>
      </c>
      <c r="N49" s="64">
        <v>219</v>
      </c>
      <c r="O49" s="65">
        <v>207</v>
      </c>
      <c r="P49" s="48"/>
      <c r="Q49" s="48"/>
      <c r="R49" s="48"/>
      <c r="S49" s="48"/>
      <c r="T49" s="48"/>
      <c r="U49" s="48"/>
    </row>
    <row r="50" spans="1:21" ht="30.75" customHeight="1" x14ac:dyDescent="0.2">
      <c r="A50" s="48"/>
      <c r="B50" s="1254"/>
      <c r="C50" s="1255"/>
      <c r="D50" s="62"/>
      <c r="E50" s="1260" t="s">
        <v>17</v>
      </c>
      <c r="F50" s="1260"/>
      <c r="G50" s="1260"/>
      <c r="H50" s="1260"/>
      <c r="I50" s="1260"/>
      <c r="J50" s="1261"/>
      <c r="K50" s="63">
        <v>40</v>
      </c>
      <c r="L50" s="64">
        <v>55</v>
      </c>
      <c r="M50" s="64" t="s">
        <v>523</v>
      </c>
      <c r="N50" s="64" t="s">
        <v>523</v>
      </c>
      <c r="O50" s="65" t="s">
        <v>523</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1287</v>
      </c>
      <c r="L52" s="64">
        <v>1297</v>
      </c>
      <c r="M52" s="64">
        <v>1190</v>
      </c>
      <c r="N52" s="64">
        <v>1187</v>
      </c>
      <c r="O52" s="65">
        <v>1207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748</v>
      </c>
      <c r="L53" s="69">
        <v>741</v>
      </c>
      <c r="M53" s="69">
        <v>737</v>
      </c>
      <c r="N53" s="69">
        <v>764</v>
      </c>
      <c r="O53" s="70">
        <v>758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612</v>
      </c>
      <c r="L57" s="84" t="s">
        <v>612</v>
      </c>
      <c r="M57" s="84" t="s">
        <v>612</v>
      </c>
      <c r="N57" s="84" t="s">
        <v>612</v>
      </c>
      <c r="O57" s="85" t="s">
        <v>612</v>
      </c>
    </row>
    <row r="58" spans="1:21" ht="31.5" customHeight="1" thickBot="1" x14ac:dyDescent="0.25">
      <c r="B58" s="1270"/>
      <c r="C58" s="1271"/>
      <c r="D58" s="1275" t="s">
        <v>27</v>
      </c>
      <c r="E58" s="1276"/>
      <c r="F58" s="1276"/>
      <c r="G58" s="1276"/>
      <c r="H58" s="1276"/>
      <c r="I58" s="1276"/>
      <c r="J58" s="1277"/>
      <c r="K58" s="86" t="s">
        <v>612</v>
      </c>
      <c r="L58" s="87" t="s">
        <v>612</v>
      </c>
      <c r="M58" s="87" t="s">
        <v>612</v>
      </c>
      <c r="N58" s="87" t="s">
        <v>612</v>
      </c>
      <c r="O58" s="88" t="s">
        <v>612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yhEkfiDlY3XWSDKiQbSuPKmQVYLZccHPpj8hgsrRI3hJAipp324phL+KVLMedxsM61SmK12k7vlIiyxwEXFIA==" saltValue="W7G+vNVJkcEsnwsHsrDV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78" t="s">
        <v>30</v>
      </c>
      <c r="C41" s="1279"/>
      <c r="D41" s="102"/>
      <c r="E41" s="1284" t="s">
        <v>31</v>
      </c>
      <c r="F41" s="1284"/>
      <c r="G41" s="1284"/>
      <c r="H41" s="1285"/>
      <c r="I41" s="103">
        <v>12093</v>
      </c>
      <c r="J41" s="104">
        <v>11993</v>
      </c>
      <c r="K41" s="104">
        <v>11429</v>
      </c>
      <c r="L41" s="104">
        <v>10735</v>
      </c>
      <c r="M41" s="105">
        <v>10354</v>
      </c>
    </row>
    <row r="42" spans="2:13" ht="27.75" customHeight="1" x14ac:dyDescent="0.2">
      <c r="B42" s="1280"/>
      <c r="C42" s="1281"/>
      <c r="D42" s="106"/>
      <c r="E42" s="1286" t="s">
        <v>32</v>
      </c>
      <c r="F42" s="1286"/>
      <c r="G42" s="1286"/>
      <c r="H42" s="1287"/>
      <c r="I42" s="107">
        <v>200</v>
      </c>
      <c r="J42" s="108">
        <v>145</v>
      </c>
      <c r="K42" s="108">
        <v>70</v>
      </c>
      <c r="L42" s="108">
        <v>35</v>
      </c>
      <c r="M42" s="109" t="s">
        <v>523</v>
      </c>
    </row>
    <row r="43" spans="2:13" ht="27.75" customHeight="1" x14ac:dyDescent="0.2">
      <c r="B43" s="1280"/>
      <c r="C43" s="1281"/>
      <c r="D43" s="106"/>
      <c r="E43" s="1286" t="s">
        <v>33</v>
      </c>
      <c r="F43" s="1286"/>
      <c r="G43" s="1286"/>
      <c r="H43" s="1287"/>
      <c r="I43" s="107">
        <v>4417</v>
      </c>
      <c r="J43" s="108">
        <v>4263</v>
      </c>
      <c r="K43" s="108">
        <v>3855</v>
      </c>
      <c r="L43" s="108">
        <v>3301</v>
      </c>
      <c r="M43" s="109">
        <v>2959</v>
      </c>
    </row>
    <row r="44" spans="2:13" ht="27.75" customHeight="1" x14ac:dyDescent="0.2">
      <c r="B44" s="1280"/>
      <c r="C44" s="1281"/>
      <c r="D44" s="106"/>
      <c r="E44" s="1286" t="s">
        <v>34</v>
      </c>
      <c r="F44" s="1286"/>
      <c r="G44" s="1286"/>
      <c r="H44" s="1287"/>
      <c r="I44" s="107">
        <v>1807</v>
      </c>
      <c r="J44" s="108">
        <v>1725</v>
      </c>
      <c r="K44" s="108">
        <v>1622</v>
      </c>
      <c r="L44" s="108">
        <v>1533</v>
      </c>
      <c r="M44" s="109">
        <v>1457</v>
      </c>
    </row>
    <row r="45" spans="2:13" ht="27.75" customHeight="1" x14ac:dyDescent="0.2">
      <c r="B45" s="1280"/>
      <c r="C45" s="1281"/>
      <c r="D45" s="106"/>
      <c r="E45" s="1286" t="s">
        <v>35</v>
      </c>
      <c r="F45" s="1286"/>
      <c r="G45" s="1286"/>
      <c r="H45" s="1287"/>
      <c r="I45" s="107">
        <v>1899</v>
      </c>
      <c r="J45" s="108">
        <v>1560</v>
      </c>
      <c r="K45" s="108">
        <v>1509</v>
      </c>
      <c r="L45" s="108">
        <v>1811</v>
      </c>
      <c r="M45" s="109">
        <v>1923</v>
      </c>
    </row>
    <row r="46" spans="2:13" ht="27.75" customHeight="1" x14ac:dyDescent="0.2">
      <c r="B46" s="1280"/>
      <c r="C46" s="1281"/>
      <c r="D46" s="110"/>
      <c r="E46" s="1286" t="s">
        <v>36</v>
      </c>
      <c r="F46" s="1286"/>
      <c r="G46" s="1286"/>
      <c r="H46" s="1287"/>
      <c r="I46" s="107">
        <v>2</v>
      </c>
      <c r="J46" s="108">
        <v>1</v>
      </c>
      <c r="K46" s="108">
        <v>3</v>
      </c>
      <c r="L46" s="108">
        <v>5</v>
      </c>
      <c r="M46" s="109">
        <v>4</v>
      </c>
    </row>
    <row r="47" spans="2:13" ht="27.75" customHeight="1" x14ac:dyDescent="0.2">
      <c r="B47" s="1280"/>
      <c r="C47" s="1281"/>
      <c r="D47" s="111"/>
      <c r="E47" s="1288" t="s">
        <v>37</v>
      </c>
      <c r="F47" s="1289"/>
      <c r="G47" s="1289"/>
      <c r="H47" s="1290"/>
      <c r="I47" s="107" t="s">
        <v>523</v>
      </c>
      <c r="J47" s="108" t="s">
        <v>523</v>
      </c>
      <c r="K47" s="108" t="s">
        <v>523</v>
      </c>
      <c r="L47" s="108" t="s">
        <v>523</v>
      </c>
      <c r="M47" s="109" t="s">
        <v>523</v>
      </c>
    </row>
    <row r="48" spans="2:13" ht="27.75" customHeight="1" x14ac:dyDescent="0.2">
      <c r="B48" s="1280"/>
      <c r="C48" s="1281"/>
      <c r="D48" s="106"/>
      <c r="E48" s="1286" t="s">
        <v>38</v>
      </c>
      <c r="F48" s="1286"/>
      <c r="G48" s="1286"/>
      <c r="H48" s="1287"/>
      <c r="I48" s="107" t="s">
        <v>523</v>
      </c>
      <c r="J48" s="108" t="s">
        <v>523</v>
      </c>
      <c r="K48" s="108" t="s">
        <v>523</v>
      </c>
      <c r="L48" s="108" t="s">
        <v>523</v>
      </c>
      <c r="M48" s="109" t="s">
        <v>523</v>
      </c>
    </row>
    <row r="49" spans="2:13" ht="27.75" customHeight="1" x14ac:dyDescent="0.2">
      <c r="B49" s="1282"/>
      <c r="C49" s="1283"/>
      <c r="D49" s="106"/>
      <c r="E49" s="1286" t="s">
        <v>39</v>
      </c>
      <c r="F49" s="1286"/>
      <c r="G49" s="1286"/>
      <c r="H49" s="1287"/>
      <c r="I49" s="107" t="s">
        <v>523</v>
      </c>
      <c r="J49" s="108" t="s">
        <v>523</v>
      </c>
      <c r="K49" s="108">
        <v>95</v>
      </c>
      <c r="L49" s="108">
        <v>121</v>
      </c>
      <c r="M49" s="109" t="s">
        <v>523</v>
      </c>
    </row>
    <row r="50" spans="2:13" ht="27.75" customHeight="1" x14ac:dyDescent="0.2">
      <c r="B50" s="1291" t="s">
        <v>40</v>
      </c>
      <c r="C50" s="1292"/>
      <c r="D50" s="112"/>
      <c r="E50" s="1286" t="s">
        <v>41</v>
      </c>
      <c r="F50" s="1286"/>
      <c r="G50" s="1286"/>
      <c r="H50" s="1287"/>
      <c r="I50" s="107">
        <v>1560</v>
      </c>
      <c r="J50" s="108">
        <v>1679</v>
      </c>
      <c r="K50" s="108">
        <v>1839</v>
      </c>
      <c r="L50" s="108">
        <v>2015</v>
      </c>
      <c r="M50" s="109">
        <v>2115</v>
      </c>
    </row>
    <row r="51" spans="2:13" ht="27.75" customHeight="1" x14ac:dyDescent="0.2">
      <c r="B51" s="1280"/>
      <c r="C51" s="1281"/>
      <c r="D51" s="106"/>
      <c r="E51" s="1286" t="s">
        <v>42</v>
      </c>
      <c r="F51" s="1286"/>
      <c r="G51" s="1286"/>
      <c r="H51" s="1287"/>
      <c r="I51" s="107">
        <v>194</v>
      </c>
      <c r="J51" s="108">
        <v>148</v>
      </c>
      <c r="K51" s="108">
        <v>299</v>
      </c>
      <c r="L51" s="108">
        <v>272</v>
      </c>
      <c r="M51" s="109">
        <v>244</v>
      </c>
    </row>
    <row r="52" spans="2:13" ht="27.75" customHeight="1" x14ac:dyDescent="0.2">
      <c r="B52" s="1282"/>
      <c r="C52" s="1283"/>
      <c r="D52" s="106"/>
      <c r="E52" s="1286" t="s">
        <v>43</v>
      </c>
      <c r="F52" s="1286"/>
      <c r="G52" s="1286"/>
      <c r="H52" s="1287"/>
      <c r="I52" s="107">
        <v>11816</v>
      </c>
      <c r="J52" s="108">
        <v>11525</v>
      </c>
      <c r="K52" s="108">
        <v>11065</v>
      </c>
      <c r="L52" s="108">
        <v>10517</v>
      </c>
      <c r="M52" s="109">
        <v>10139</v>
      </c>
    </row>
    <row r="53" spans="2:13" ht="27.75" customHeight="1" thickBot="1" x14ac:dyDescent="0.25">
      <c r="B53" s="1293" t="s">
        <v>44</v>
      </c>
      <c r="C53" s="1294"/>
      <c r="D53" s="113"/>
      <c r="E53" s="1295" t="s">
        <v>45</v>
      </c>
      <c r="F53" s="1295"/>
      <c r="G53" s="1295"/>
      <c r="H53" s="1296"/>
      <c r="I53" s="114">
        <v>6847</v>
      </c>
      <c r="J53" s="115">
        <v>6334</v>
      </c>
      <c r="K53" s="115">
        <v>5381</v>
      </c>
      <c r="L53" s="115">
        <v>4737</v>
      </c>
      <c r="M53" s="116">
        <v>4200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3ZMmyouIhBCc0kxjJVU3NytpA8e5OhwV2eylFEKepbZGhNIzsm6QZc6RRdBvSnkMmYjLVwu5Zic9ezsBhM9fTg==" saltValue="Wo+JnAkQHvCBIoC4jTJu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305" t="s">
        <v>48</v>
      </c>
      <c r="D55" s="1305"/>
      <c r="E55" s="1306"/>
      <c r="F55" s="128">
        <v>944</v>
      </c>
      <c r="G55" s="128">
        <v>930</v>
      </c>
      <c r="H55" s="129">
        <v>1074</v>
      </c>
    </row>
    <row r="56" spans="2:8" ht="52.5" customHeight="1" x14ac:dyDescent="0.2">
      <c r="B56" s="130"/>
      <c r="C56" s="1307" t="s">
        <v>49</v>
      </c>
      <c r="D56" s="1307"/>
      <c r="E56" s="1308"/>
      <c r="F56" s="131">
        <v>52</v>
      </c>
      <c r="G56" s="131">
        <v>52</v>
      </c>
      <c r="H56" s="132">
        <v>52</v>
      </c>
    </row>
    <row r="57" spans="2:8" ht="53.25" customHeight="1" x14ac:dyDescent="0.2">
      <c r="B57" s="130"/>
      <c r="C57" s="1309" t="s">
        <v>50</v>
      </c>
      <c r="D57" s="1309"/>
      <c r="E57" s="1310"/>
      <c r="F57" s="133">
        <v>753</v>
      </c>
      <c r="G57" s="133">
        <v>877</v>
      </c>
      <c r="H57" s="134">
        <v>791</v>
      </c>
    </row>
    <row r="58" spans="2:8" ht="45.75" customHeight="1" x14ac:dyDescent="0.2">
      <c r="B58" s="135"/>
      <c r="C58" s="1297" t="s">
        <v>588</v>
      </c>
      <c r="D58" s="1298"/>
      <c r="E58" s="1299"/>
      <c r="F58" s="136">
        <v>113</v>
      </c>
      <c r="G58" s="136">
        <v>181</v>
      </c>
      <c r="H58" s="137">
        <v>187</v>
      </c>
    </row>
    <row r="59" spans="2:8" ht="45.75" customHeight="1" x14ac:dyDescent="0.2">
      <c r="B59" s="135"/>
      <c r="C59" s="1297" t="s">
        <v>589</v>
      </c>
      <c r="D59" s="1298"/>
      <c r="E59" s="1299"/>
      <c r="F59" s="136">
        <v>50</v>
      </c>
      <c r="G59" s="136">
        <v>195</v>
      </c>
      <c r="H59" s="137">
        <v>159</v>
      </c>
    </row>
    <row r="60" spans="2:8" ht="45.75" customHeight="1" x14ac:dyDescent="0.2">
      <c r="B60" s="135"/>
      <c r="C60" s="1297" t="s">
        <v>590</v>
      </c>
      <c r="D60" s="1298"/>
      <c r="E60" s="1299"/>
      <c r="F60" s="136">
        <v>60</v>
      </c>
      <c r="G60" s="136">
        <v>61</v>
      </c>
      <c r="H60" s="137">
        <v>61</v>
      </c>
    </row>
    <row r="61" spans="2:8" ht="45.75" customHeight="1" x14ac:dyDescent="0.2">
      <c r="B61" s="135"/>
      <c r="C61" s="1297" t="s">
        <v>591</v>
      </c>
      <c r="D61" s="1298"/>
      <c r="E61" s="1299"/>
      <c r="F61" s="136">
        <v>61</v>
      </c>
      <c r="G61" s="136">
        <v>61</v>
      </c>
      <c r="H61" s="137">
        <v>61</v>
      </c>
    </row>
    <row r="62" spans="2:8" ht="45.75" customHeight="1" thickBot="1" x14ac:dyDescent="0.25">
      <c r="B62" s="138"/>
      <c r="C62" s="1300" t="s">
        <v>592</v>
      </c>
      <c r="D62" s="1301"/>
      <c r="E62" s="1302"/>
      <c r="F62" s="139">
        <v>52</v>
      </c>
      <c r="G62" s="139">
        <v>52</v>
      </c>
      <c r="H62" s="140">
        <v>52</v>
      </c>
    </row>
    <row r="63" spans="2:8" ht="52.5" customHeight="1" thickBot="1" x14ac:dyDescent="0.25">
      <c r="B63" s="141"/>
      <c r="C63" s="1303" t="s">
        <v>51</v>
      </c>
      <c r="D63" s="1303"/>
      <c r="E63" s="1304"/>
      <c r="F63" s="142">
        <v>1749</v>
      </c>
      <c r="G63" s="142">
        <v>1858</v>
      </c>
      <c r="H63" s="143">
        <v>1916</v>
      </c>
    </row>
    <row r="64" spans="2:8" ht="15" customHeight="1" x14ac:dyDescent="0.2"/>
  </sheetData>
  <sheetProtection algorithmName="SHA-512" hashValue="nVBEbc7VxEdTmG+JQP/Aot/vl3mg+WfjSDerB69D1lzH06h2B4Up7OOxI3na0KoW4+0LcFWFSTE9ZsGnsKalzg==" saltValue="TBmTvoaMgFwoqjSt2Mmh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9D3F-7472-4311-90A1-1CB7E11EC809}">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623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619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14" t="s">
        <v>622</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2" x14ac:dyDescent="0.2">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2" x14ac:dyDescent="0.2">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2" x14ac:dyDescent="0.2">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2" x14ac:dyDescent="0.2">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617</v>
      </c>
    </row>
    <row r="50" spans="1:109" ht="13.2" x14ac:dyDescent="0.2">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2">
      <c r="B51" s="389"/>
      <c r="G51" s="1313"/>
      <c r="H51" s="1313"/>
      <c r="I51" s="1327"/>
      <c r="J51" s="1327"/>
      <c r="K51" s="1328"/>
      <c r="L51" s="1328"/>
      <c r="M51" s="1328"/>
      <c r="N51" s="1328"/>
      <c r="AM51" s="396"/>
      <c r="AN51" s="1329" t="s">
        <v>616</v>
      </c>
      <c r="AO51" s="1329"/>
      <c r="AP51" s="1329"/>
      <c r="AQ51" s="1329"/>
      <c r="AR51" s="1329"/>
      <c r="AS51" s="1329"/>
      <c r="AT51" s="1329"/>
      <c r="AU51" s="1329"/>
      <c r="AV51" s="1329"/>
      <c r="AW51" s="1329"/>
      <c r="AX51" s="1329"/>
      <c r="AY51" s="1329"/>
      <c r="AZ51" s="1329"/>
      <c r="BA51" s="1329"/>
      <c r="BB51" s="1329" t="s">
        <v>614</v>
      </c>
      <c r="BC51" s="1329"/>
      <c r="BD51" s="1329"/>
      <c r="BE51" s="1329"/>
      <c r="BF51" s="1329"/>
      <c r="BG51" s="1329"/>
      <c r="BH51" s="1329"/>
      <c r="BI51" s="1329"/>
      <c r="BJ51" s="1329"/>
      <c r="BK51" s="1329"/>
      <c r="BL51" s="1329"/>
      <c r="BM51" s="1329"/>
      <c r="BN51" s="1329"/>
      <c r="BO51" s="1329"/>
      <c r="BP51" s="1312">
        <v>140.19999999999999</v>
      </c>
      <c r="BQ51" s="1312"/>
      <c r="BR51" s="1312"/>
      <c r="BS51" s="1312"/>
      <c r="BT51" s="1312"/>
      <c r="BU51" s="1312"/>
      <c r="BV51" s="1312"/>
      <c r="BW51" s="1312"/>
      <c r="BX51" s="1312">
        <v>131.30000000000001</v>
      </c>
      <c r="BY51" s="1312"/>
      <c r="BZ51" s="1312"/>
      <c r="CA51" s="1312"/>
      <c r="CB51" s="1312"/>
      <c r="CC51" s="1312"/>
      <c r="CD51" s="1312"/>
      <c r="CE51" s="1312"/>
      <c r="CF51" s="1312">
        <v>113.1</v>
      </c>
      <c r="CG51" s="1312"/>
      <c r="CH51" s="1312"/>
      <c r="CI51" s="1312"/>
      <c r="CJ51" s="1312"/>
      <c r="CK51" s="1312"/>
      <c r="CL51" s="1312"/>
      <c r="CM51" s="1312"/>
      <c r="CN51" s="1312">
        <v>97.5</v>
      </c>
      <c r="CO51" s="1312"/>
      <c r="CP51" s="1312"/>
      <c r="CQ51" s="1312"/>
      <c r="CR51" s="1312"/>
      <c r="CS51" s="1312"/>
      <c r="CT51" s="1312"/>
      <c r="CU51" s="1312"/>
      <c r="CV51" s="1312">
        <v>81.900000000000006</v>
      </c>
      <c r="CW51" s="1312"/>
      <c r="CX51" s="1312"/>
      <c r="CY51" s="1312"/>
      <c r="CZ51" s="1312"/>
      <c r="DA51" s="1312"/>
      <c r="DB51" s="1312"/>
      <c r="DC51" s="1312"/>
    </row>
    <row r="52" spans="1:109" ht="13.2" x14ac:dyDescent="0.2">
      <c r="B52" s="389"/>
      <c r="G52" s="1313"/>
      <c r="H52" s="1313"/>
      <c r="I52" s="1327"/>
      <c r="J52" s="1327"/>
      <c r="K52" s="1328"/>
      <c r="L52" s="1328"/>
      <c r="M52" s="1328"/>
      <c r="N52" s="1328"/>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404"/>
      <c r="B53" s="389"/>
      <c r="G53" s="1313"/>
      <c r="H53" s="1313"/>
      <c r="I53" s="1323"/>
      <c r="J53" s="1323"/>
      <c r="K53" s="1328"/>
      <c r="L53" s="1328"/>
      <c r="M53" s="1328"/>
      <c r="N53" s="1328"/>
      <c r="AM53" s="396"/>
      <c r="AN53" s="1329"/>
      <c r="AO53" s="1329"/>
      <c r="AP53" s="1329"/>
      <c r="AQ53" s="1329"/>
      <c r="AR53" s="1329"/>
      <c r="AS53" s="1329"/>
      <c r="AT53" s="1329"/>
      <c r="AU53" s="1329"/>
      <c r="AV53" s="1329"/>
      <c r="AW53" s="1329"/>
      <c r="AX53" s="1329"/>
      <c r="AY53" s="1329"/>
      <c r="AZ53" s="1329"/>
      <c r="BA53" s="1329"/>
      <c r="BB53" s="1329" t="s">
        <v>621</v>
      </c>
      <c r="BC53" s="1329"/>
      <c r="BD53" s="1329"/>
      <c r="BE53" s="1329"/>
      <c r="BF53" s="1329"/>
      <c r="BG53" s="1329"/>
      <c r="BH53" s="1329"/>
      <c r="BI53" s="1329"/>
      <c r="BJ53" s="1329"/>
      <c r="BK53" s="1329"/>
      <c r="BL53" s="1329"/>
      <c r="BM53" s="1329"/>
      <c r="BN53" s="1329"/>
      <c r="BO53" s="1329"/>
      <c r="BP53" s="1312">
        <v>55.8</v>
      </c>
      <c r="BQ53" s="1312"/>
      <c r="BR53" s="1312"/>
      <c r="BS53" s="1312"/>
      <c r="BT53" s="1312"/>
      <c r="BU53" s="1312"/>
      <c r="BV53" s="1312"/>
      <c r="BW53" s="1312"/>
      <c r="BX53" s="1312">
        <v>58.9</v>
      </c>
      <c r="BY53" s="1312"/>
      <c r="BZ53" s="1312"/>
      <c r="CA53" s="1312"/>
      <c r="CB53" s="1312"/>
      <c r="CC53" s="1312"/>
      <c r="CD53" s="1312"/>
      <c r="CE53" s="1312"/>
      <c r="CF53" s="1312">
        <v>58.5</v>
      </c>
      <c r="CG53" s="1312"/>
      <c r="CH53" s="1312"/>
      <c r="CI53" s="1312"/>
      <c r="CJ53" s="1312"/>
      <c r="CK53" s="1312"/>
      <c r="CL53" s="1312"/>
      <c r="CM53" s="1312"/>
      <c r="CN53" s="1312">
        <v>60.2</v>
      </c>
      <c r="CO53" s="1312"/>
      <c r="CP53" s="1312"/>
      <c r="CQ53" s="1312"/>
      <c r="CR53" s="1312"/>
      <c r="CS53" s="1312"/>
      <c r="CT53" s="1312"/>
      <c r="CU53" s="1312"/>
      <c r="CV53" s="1312">
        <v>61</v>
      </c>
      <c r="CW53" s="1312"/>
      <c r="CX53" s="1312"/>
      <c r="CY53" s="1312"/>
      <c r="CZ53" s="1312"/>
      <c r="DA53" s="1312"/>
      <c r="DB53" s="1312"/>
      <c r="DC53" s="1312"/>
    </row>
    <row r="54" spans="1:109" ht="13.2" x14ac:dyDescent="0.2">
      <c r="A54" s="404"/>
      <c r="B54" s="389"/>
      <c r="G54" s="1313"/>
      <c r="H54" s="1313"/>
      <c r="I54" s="1323"/>
      <c r="J54" s="1323"/>
      <c r="K54" s="1328"/>
      <c r="L54" s="1328"/>
      <c r="M54" s="1328"/>
      <c r="N54" s="1328"/>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404"/>
      <c r="B55" s="389"/>
      <c r="G55" s="1323"/>
      <c r="H55" s="1323"/>
      <c r="I55" s="1323"/>
      <c r="J55" s="1323"/>
      <c r="K55" s="1328"/>
      <c r="L55" s="1328"/>
      <c r="M55" s="1328"/>
      <c r="N55" s="1328"/>
      <c r="AN55" s="1311" t="s">
        <v>615</v>
      </c>
      <c r="AO55" s="1311"/>
      <c r="AP55" s="1311"/>
      <c r="AQ55" s="1311"/>
      <c r="AR55" s="1311"/>
      <c r="AS55" s="1311"/>
      <c r="AT55" s="1311"/>
      <c r="AU55" s="1311"/>
      <c r="AV55" s="1311"/>
      <c r="AW55" s="1311"/>
      <c r="AX55" s="1311"/>
      <c r="AY55" s="1311"/>
      <c r="AZ55" s="1311"/>
      <c r="BA55" s="1311"/>
      <c r="BB55" s="1329" t="s">
        <v>614</v>
      </c>
      <c r="BC55" s="1329"/>
      <c r="BD55" s="1329"/>
      <c r="BE55" s="1329"/>
      <c r="BF55" s="1329"/>
      <c r="BG55" s="1329"/>
      <c r="BH55" s="1329"/>
      <c r="BI55" s="1329"/>
      <c r="BJ55" s="1329"/>
      <c r="BK55" s="1329"/>
      <c r="BL55" s="1329"/>
      <c r="BM55" s="1329"/>
      <c r="BN55" s="1329"/>
      <c r="BO55" s="1329"/>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13.7</v>
      </c>
      <c r="CW55" s="1312"/>
      <c r="CX55" s="1312"/>
      <c r="CY55" s="1312"/>
      <c r="CZ55" s="1312"/>
      <c r="DA55" s="1312"/>
      <c r="DB55" s="1312"/>
      <c r="DC55" s="1312"/>
    </row>
    <row r="56" spans="1:109" ht="13.2" x14ac:dyDescent="0.2">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2" x14ac:dyDescent="0.2">
      <c r="B57" s="410"/>
      <c r="G57" s="1323"/>
      <c r="H57" s="1323"/>
      <c r="I57" s="1330"/>
      <c r="J57" s="1330"/>
      <c r="K57" s="1328"/>
      <c r="L57" s="1328"/>
      <c r="M57" s="1328"/>
      <c r="N57" s="1328"/>
      <c r="AM57" s="388"/>
      <c r="AN57" s="1311"/>
      <c r="AO57" s="1311"/>
      <c r="AP57" s="1311"/>
      <c r="AQ57" s="1311"/>
      <c r="AR57" s="1311"/>
      <c r="AS57" s="1311"/>
      <c r="AT57" s="1311"/>
      <c r="AU57" s="1311"/>
      <c r="AV57" s="1311"/>
      <c r="AW57" s="1311"/>
      <c r="AX57" s="1311"/>
      <c r="AY57" s="1311"/>
      <c r="AZ57" s="1311"/>
      <c r="BA57" s="1311"/>
      <c r="BB57" s="1329" t="s">
        <v>621</v>
      </c>
      <c r="BC57" s="1329"/>
      <c r="BD57" s="1329"/>
      <c r="BE57" s="1329"/>
      <c r="BF57" s="1329"/>
      <c r="BG57" s="1329"/>
      <c r="BH57" s="1329"/>
      <c r="BI57" s="1329"/>
      <c r="BJ57" s="1329"/>
      <c r="BK57" s="1329"/>
      <c r="BL57" s="1329"/>
      <c r="BM57" s="1329"/>
      <c r="BN57" s="1329"/>
      <c r="BO57" s="1329"/>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61.9</v>
      </c>
      <c r="CW57" s="1312"/>
      <c r="CX57" s="1312"/>
      <c r="CY57" s="1312"/>
      <c r="CZ57" s="1312"/>
      <c r="DA57" s="1312"/>
      <c r="DB57" s="1312"/>
      <c r="DC57" s="1312"/>
      <c r="DD57" s="415"/>
      <c r="DE57" s="410"/>
    </row>
    <row r="58" spans="1:109" s="404" customFormat="1" ht="13.2" x14ac:dyDescent="0.2">
      <c r="A58" s="388"/>
      <c r="B58" s="410"/>
      <c r="G58" s="1323"/>
      <c r="H58" s="1323"/>
      <c r="I58" s="1330"/>
      <c r="J58" s="1330"/>
      <c r="K58" s="1328"/>
      <c r="L58" s="1328"/>
      <c r="M58" s="1328"/>
      <c r="N58" s="1328"/>
      <c r="AM58" s="388"/>
      <c r="AN58" s="1311"/>
      <c r="AO58" s="1311"/>
      <c r="AP58" s="1311"/>
      <c r="AQ58" s="1311"/>
      <c r="AR58" s="1311"/>
      <c r="AS58" s="1311"/>
      <c r="AT58" s="1311"/>
      <c r="AU58" s="1311"/>
      <c r="AV58" s="1311"/>
      <c r="AW58" s="1311"/>
      <c r="AX58" s="1311"/>
      <c r="AY58" s="1311"/>
      <c r="AZ58" s="1311"/>
      <c r="BA58" s="1311"/>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620</v>
      </c>
    </row>
    <row r="64" spans="1:109" ht="13.2" x14ac:dyDescent="0.2">
      <c r="B64" s="389"/>
      <c r="G64" s="405"/>
      <c r="I64" s="407"/>
      <c r="J64" s="407"/>
      <c r="K64" s="407"/>
      <c r="L64" s="407"/>
      <c r="M64" s="407"/>
      <c r="N64" s="406"/>
      <c r="AM64" s="405"/>
      <c r="AN64" s="405" t="s">
        <v>619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32" t="s">
        <v>618</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2" x14ac:dyDescent="0.2">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2" x14ac:dyDescent="0.2">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2" x14ac:dyDescent="0.2">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2" x14ac:dyDescent="0.2">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617</v>
      </c>
    </row>
    <row r="72" spans="2:107" ht="13.2" x14ac:dyDescent="0.2">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ht="13.2" x14ac:dyDescent="0.2">
      <c r="B73" s="389"/>
      <c r="G73" s="1313"/>
      <c r="H73" s="1313"/>
      <c r="I73" s="1313"/>
      <c r="J73" s="1313"/>
      <c r="K73" s="1331"/>
      <c r="L73" s="1331"/>
      <c r="M73" s="1331"/>
      <c r="N73" s="1331"/>
      <c r="AM73" s="396"/>
      <c r="AN73" s="1329" t="s">
        <v>616</v>
      </c>
      <c r="AO73" s="1329"/>
      <c r="AP73" s="1329"/>
      <c r="AQ73" s="1329"/>
      <c r="AR73" s="1329"/>
      <c r="AS73" s="1329"/>
      <c r="AT73" s="1329"/>
      <c r="AU73" s="1329"/>
      <c r="AV73" s="1329"/>
      <c r="AW73" s="1329"/>
      <c r="AX73" s="1329"/>
      <c r="AY73" s="1329"/>
      <c r="AZ73" s="1329"/>
      <c r="BA73" s="1329"/>
      <c r="BB73" s="1329" t="s">
        <v>614</v>
      </c>
      <c r="BC73" s="1329"/>
      <c r="BD73" s="1329"/>
      <c r="BE73" s="1329"/>
      <c r="BF73" s="1329"/>
      <c r="BG73" s="1329"/>
      <c r="BH73" s="1329"/>
      <c r="BI73" s="1329"/>
      <c r="BJ73" s="1329"/>
      <c r="BK73" s="1329"/>
      <c r="BL73" s="1329"/>
      <c r="BM73" s="1329"/>
      <c r="BN73" s="1329"/>
      <c r="BO73" s="1329"/>
      <c r="BP73" s="1312">
        <v>140.19999999999999</v>
      </c>
      <c r="BQ73" s="1312"/>
      <c r="BR73" s="1312"/>
      <c r="BS73" s="1312"/>
      <c r="BT73" s="1312"/>
      <c r="BU73" s="1312"/>
      <c r="BV73" s="1312"/>
      <c r="BW73" s="1312"/>
      <c r="BX73" s="1312">
        <v>131.30000000000001</v>
      </c>
      <c r="BY73" s="1312"/>
      <c r="BZ73" s="1312"/>
      <c r="CA73" s="1312"/>
      <c r="CB73" s="1312"/>
      <c r="CC73" s="1312"/>
      <c r="CD73" s="1312"/>
      <c r="CE73" s="1312"/>
      <c r="CF73" s="1312">
        <v>113.1</v>
      </c>
      <c r="CG73" s="1312"/>
      <c r="CH73" s="1312"/>
      <c r="CI73" s="1312"/>
      <c r="CJ73" s="1312"/>
      <c r="CK73" s="1312"/>
      <c r="CL73" s="1312"/>
      <c r="CM73" s="1312"/>
      <c r="CN73" s="1312">
        <v>97.5</v>
      </c>
      <c r="CO73" s="1312"/>
      <c r="CP73" s="1312"/>
      <c r="CQ73" s="1312"/>
      <c r="CR73" s="1312"/>
      <c r="CS73" s="1312"/>
      <c r="CT73" s="1312"/>
      <c r="CU73" s="1312"/>
      <c r="CV73" s="1312">
        <v>81.900000000000006</v>
      </c>
      <c r="CW73" s="1312"/>
      <c r="CX73" s="1312"/>
      <c r="CY73" s="1312"/>
      <c r="CZ73" s="1312"/>
      <c r="DA73" s="1312"/>
      <c r="DB73" s="1312"/>
      <c r="DC73" s="1312"/>
    </row>
    <row r="74" spans="2:107" ht="13.2" x14ac:dyDescent="0.2">
      <c r="B74" s="389"/>
      <c r="G74" s="1313"/>
      <c r="H74" s="1313"/>
      <c r="I74" s="1313"/>
      <c r="J74" s="1313"/>
      <c r="K74" s="1331"/>
      <c r="L74" s="1331"/>
      <c r="M74" s="1331"/>
      <c r="N74" s="1331"/>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389"/>
      <c r="G75" s="1313"/>
      <c r="H75" s="1313"/>
      <c r="I75" s="1323"/>
      <c r="J75" s="1323"/>
      <c r="K75" s="1328"/>
      <c r="L75" s="1328"/>
      <c r="M75" s="1328"/>
      <c r="N75" s="1328"/>
      <c r="AM75" s="396"/>
      <c r="AN75" s="1329"/>
      <c r="AO75" s="1329"/>
      <c r="AP75" s="1329"/>
      <c r="AQ75" s="1329"/>
      <c r="AR75" s="1329"/>
      <c r="AS75" s="1329"/>
      <c r="AT75" s="1329"/>
      <c r="AU75" s="1329"/>
      <c r="AV75" s="1329"/>
      <c r="AW75" s="1329"/>
      <c r="AX75" s="1329"/>
      <c r="AY75" s="1329"/>
      <c r="AZ75" s="1329"/>
      <c r="BA75" s="1329"/>
      <c r="BB75" s="1329" t="s">
        <v>613</v>
      </c>
      <c r="BC75" s="1329"/>
      <c r="BD75" s="1329"/>
      <c r="BE75" s="1329"/>
      <c r="BF75" s="1329"/>
      <c r="BG75" s="1329"/>
      <c r="BH75" s="1329"/>
      <c r="BI75" s="1329"/>
      <c r="BJ75" s="1329"/>
      <c r="BK75" s="1329"/>
      <c r="BL75" s="1329"/>
      <c r="BM75" s="1329"/>
      <c r="BN75" s="1329"/>
      <c r="BO75" s="1329"/>
      <c r="BP75" s="1312">
        <v>15.1</v>
      </c>
      <c r="BQ75" s="1312"/>
      <c r="BR75" s="1312"/>
      <c r="BS75" s="1312"/>
      <c r="BT75" s="1312"/>
      <c r="BU75" s="1312"/>
      <c r="BV75" s="1312"/>
      <c r="BW75" s="1312"/>
      <c r="BX75" s="1312">
        <v>15.3</v>
      </c>
      <c r="BY75" s="1312"/>
      <c r="BZ75" s="1312"/>
      <c r="CA75" s="1312"/>
      <c r="CB75" s="1312"/>
      <c r="CC75" s="1312"/>
      <c r="CD75" s="1312"/>
      <c r="CE75" s="1312"/>
      <c r="CF75" s="1312">
        <v>15.3</v>
      </c>
      <c r="CG75" s="1312"/>
      <c r="CH75" s="1312"/>
      <c r="CI75" s="1312"/>
      <c r="CJ75" s="1312"/>
      <c r="CK75" s="1312"/>
      <c r="CL75" s="1312"/>
      <c r="CM75" s="1312"/>
      <c r="CN75" s="1312">
        <v>15.5</v>
      </c>
      <c r="CO75" s="1312"/>
      <c r="CP75" s="1312"/>
      <c r="CQ75" s="1312"/>
      <c r="CR75" s="1312"/>
      <c r="CS75" s="1312"/>
      <c r="CT75" s="1312"/>
      <c r="CU75" s="1312"/>
      <c r="CV75" s="1312">
        <v>15.3</v>
      </c>
      <c r="CW75" s="1312"/>
      <c r="CX75" s="1312"/>
      <c r="CY75" s="1312"/>
      <c r="CZ75" s="1312"/>
      <c r="DA75" s="1312"/>
      <c r="DB75" s="1312"/>
      <c r="DC75" s="1312"/>
    </row>
    <row r="76" spans="2:107" ht="13.2" x14ac:dyDescent="0.2">
      <c r="B76" s="389"/>
      <c r="G76" s="1313"/>
      <c r="H76" s="1313"/>
      <c r="I76" s="1323"/>
      <c r="J76" s="1323"/>
      <c r="K76" s="1328"/>
      <c r="L76" s="1328"/>
      <c r="M76" s="1328"/>
      <c r="N76" s="1328"/>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389"/>
      <c r="G77" s="1323"/>
      <c r="H77" s="1323"/>
      <c r="I77" s="1323"/>
      <c r="J77" s="1323"/>
      <c r="K77" s="1331"/>
      <c r="L77" s="1331"/>
      <c r="M77" s="1331"/>
      <c r="N77" s="1331"/>
      <c r="AN77" s="1311" t="s">
        <v>615</v>
      </c>
      <c r="AO77" s="1311"/>
      <c r="AP77" s="1311"/>
      <c r="AQ77" s="1311"/>
      <c r="AR77" s="1311"/>
      <c r="AS77" s="1311"/>
      <c r="AT77" s="1311"/>
      <c r="AU77" s="1311"/>
      <c r="AV77" s="1311"/>
      <c r="AW77" s="1311"/>
      <c r="AX77" s="1311"/>
      <c r="AY77" s="1311"/>
      <c r="AZ77" s="1311"/>
      <c r="BA77" s="1311"/>
      <c r="BB77" s="1329" t="s">
        <v>614</v>
      </c>
      <c r="BC77" s="1329"/>
      <c r="BD77" s="1329"/>
      <c r="BE77" s="1329"/>
      <c r="BF77" s="1329"/>
      <c r="BG77" s="1329"/>
      <c r="BH77" s="1329"/>
      <c r="BI77" s="1329"/>
      <c r="BJ77" s="1329"/>
      <c r="BK77" s="1329"/>
      <c r="BL77" s="1329"/>
      <c r="BM77" s="1329"/>
      <c r="BN77" s="1329"/>
      <c r="BO77" s="1329"/>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13.7</v>
      </c>
      <c r="CW77" s="1312"/>
      <c r="CX77" s="1312"/>
      <c r="CY77" s="1312"/>
      <c r="CZ77" s="1312"/>
      <c r="DA77" s="1312"/>
      <c r="DB77" s="1312"/>
      <c r="DC77" s="1312"/>
    </row>
    <row r="78" spans="2:107" ht="13.2" x14ac:dyDescent="0.2">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389"/>
      <c r="G79" s="1323"/>
      <c r="H79" s="1323"/>
      <c r="I79" s="1330"/>
      <c r="J79" s="1330"/>
      <c r="K79" s="1333"/>
      <c r="L79" s="1333"/>
      <c r="M79" s="1333"/>
      <c r="N79" s="1333"/>
      <c r="AN79" s="1311"/>
      <c r="AO79" s="1311"/>
      <c r="AP79" s="1311"/>
      <c r="AQ79" s="1311"/>
      <c r="AR79" s="1311"/>
      <c r="AS79" s="1311"/>
      <c r="AT79" s="1311"/>
      <c r="AU79" s="1311"/>
      <c r="AV79" s="1311"/>
      <c r="AW79" s="1311"/>
      <c r="AX79" s="1311"/>
      <c r="AY79" s="1311"/>
      <c r="AZ79" s="1311"/>
      <c r="BA79" s="1311"/>
      <c r="BB79" s="1329" t="s">
        <v>613</v>
      </c>
      <c r="BC79" s="1329"/>
      <c r="BD79" s="1329"/>
      <c r="BE79" s="1329"/>
      <c r="BF79" s="1329"/>
      <c r="BG79" s="1329"/>
      <c r="BH79" s="1329"/>
      <c r="BI79" s="1329"/>
      <c r="BJ79" s="1329"/>
      <c r="BK79" s="1329"/>
      <c r="BL79" s="1329"/>
      <c r="BM79" s="1329"/>
      <c r="BN79" s="1329"/>
      <c r="BO79" s="1329"/>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7.9</v>
      </c>
      <c r="CW79" s="1312"/>
      <c r="CX79" s="1312"/>
      <c r="CY79" s="1312"/>
      <c r="CZ79" s="1312"/>
      <c r="DA79" s="1312"/>
      <c r="DB79" s="1312"/>
      <c r="DC79" s="1312"/>
    </row>
    <row r="80" spans="2:107" ht="13.2" x14ac:dyDescent="0.2">
      <c r="B80" s="389"/>
      <c r="G80" s="1323"/>
      <c r="H80" s="1323"/>
      <c r="I80" s="1330"/>
      <c r="J80" s="1330"/>
      <c r="K80" s="1333"/>
      <c r="L80" s="1333"/>
      <c r="M80" s="1333"/>
      <c r="N80" s="1333"/>
      <c r="AN80" s="1311"/>
      <c r="AO80" s="1311"/>
      <c r="AP80" s="1311"/>
      <c r="AQ80" s="1311"/>
      <c r="AR80" s="1311"/>
      <c r="AS80" s="1311"/>
      <c r="AT80" s="1311"/>
      <c r="AU80" s="1311"/>
      <c r="AV80" s="1311"/>
      <c r="AW80" s="1311"/>
      <c r="AX80" s="1311"/>
      <c r="AY80" s="1311"/>
      <c r="AZ80" s="1311"/>
      <c r="BA80" s="1311"/>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KpCz0MH18GwXc/+dNEn8+Y7MBWgq+CaSHb07GOiMeFA0Qpjg4S16O3ZlnRqXMamkQTkI9QVyA1umPgJo7SgCw==" saltValue="+t+SKpwKQtbXMbWIhsJpc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G72:J72"/>
    <mergeCell ref="AN72:BO72"/>
    <mergeCell ref="BP72:BW72"/>
    <mergeCell ref="G73:H76"/>
    <mergeCell ref="I73:J74"/>
    <mergeCell ref="K73:K74"/>
    <mergeCell ref="L73:L74"/>
    <mergeCell ref="M73:M74"/>
    <mergeCell ref="N73:N74"/>
    <mergeCell ref="AN73:BA76"/>
    <mergeCell ref="BB73:BO74"/>
    <mergeCell ref="BP73:BW74"/>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3A653-FFBC-45D5-BCD7-321A712C358B}">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zW0bbEbcpaBqw//0xjGL2d/plKKu6lNXnad6/wq1cLsju7tQdilGI2GoN0oBlu7ZQxHVWnz9pDqQdtcozLMv+g==" saltValue="JVujTTtLvzwgnRNwvIxM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A2FE-1AB5-48A7-95AB-F89C90E11A36}">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GpUDn41G9o/7lkAedovIGBD1SdSAgFiWHWhqItned1T6udWPd/EVGEbc3lCPdehnpm6Lz/dz1cqcFdeKPDbKkg==" saltValue="Iph9kXiDJrS91uW5b2ax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96137</v>
      </c>
      <c r="E3" s="162"/>
      <c r="F3" s="163">
        <v>67293</v>
      </c>
      <c r="G3" s="164"/>
      <c r="H3" s="165"/>
    </row>
    <row r="4" spans="1:8" x14ac:dyDescent="0.2">
      <c r="A4" s="166"/>
      <c r="B4" s="167"/>
      <c r="C4" s="168"/>
      <c r="D4" s="169">
        <v>62915</v>
      </c>
      <c r="E4" s="170"/>
      <c r="F4" s="171">
        <v>35076</v>
      </c>
      <c r="G4" s="172"/>
      <c r="H4" s="173"/>
    </row>
    <row r="5" spans="1:8" x14ac:dyDescent="0.2">
      <c r="A5" s="154" t="s">
        <v>556</v>
      </c>
      <c r="B5" s="159"/>
      <c r="C5" s="160"/>
      <c r="D5" s="161">
        <v>114052</v>
      </c>
      <c r="E5" s="162"/>
      <c r="F5" s="163">
        <v>67343</v>
      </c>
      <c r="G5" s="164"/>
      <c r="H5" s="165"/>
    </row>
    <row r="6" spans="1:8" x14ac:dyDescent="0.2">
      <c r="A6" s="166"/>
      <c r="B6" s="167"/>
      <c r="C6" s="168"/>
      <c r="D6" s="169">
        <v>28220</v>
      </c>
      <c r="E6" s="170"/>
      <c r="F6" s="171">
        <v>32865</v>
      </c>
      <c r="G6" s="172"/>
      <c r="H6" s="173"/>
    </row>
    <row r="7" spans="1:8" x14ac:dyDescent="0.2">
      <c r="A7" s="154" t="s">
        <v>557</v>
      </c>
      <c r="B7" s="159"/>
      <c r="C7" s="160"/>
      <c r="D7" s="161">
        <v>69496</v>
      </c>
      <c r="E7" s="162"/>
      <c r="F7" s="163">
        <v>73475</v>
      </c>
      <c r="G7" s="164"/>
      <c r="H7" s="165"/>
    </row>
    <row r="8" spans="1:8" x14ac:dyDescent="0.2">
      <c r="A8" s="166"/>
      <c r="B8" s="167"/>
      <c r="C8" s="168"/>
      <c r="D8" s="169">
        <v>20381</v>
      </c>
      <c r="E8" s="170"/>
      <c r="F8" s="171">
        <v>43072</v>
      </c>
      <c r="G8" s="172"/>
      <c r="H8" s="173"/>
    </row>
    <row r="9" spans="1:8" x14ac:dyDescent="0.2">
      <c r="A9" s="154" t="s">
        <v>558</v>
      </c>
      <c r="B9" s="159"/>
      <c r="C9" s="160"/>
      <c r="D9" s="161">
        <v>69380</v>
      </c>
      <c r="E9" s="162"/>
      <c r="F9" s="163">
        <v>87464</v>
      </c>
      <c r="G9" s="164"/>
      <c r="H9" s="165"/>
    </row>
    <row r="10" spans="1:8" x14ac:dyDescent="0.2">
      <c r="A10" s="166"/>
      <c r="B10" s="167"/>
      <c r="C10" s="168"/>
      <c r="D10" s="169">
        <v>24895</v>
      </c>
      <c r="E10" s="170"/>
      <c r="F10" s="171">
        <v>47479</v>
      </c>
      <c r="G10" s="172"/>
      <c r="H10" s="173"/>
    </row>
    <row r="11" spans="1:8" x14ac:dyDescent="0.2">
      <c r="A11" s="154" t="s">
        <v>559</v>
      </c>
      <c r="B11" s="159"/>
      <c r="C11" s="160"/>
      <c r="D11" s="161">
        <v>101109</v>
      </c>
      <c r="E11" s="162"/>
      <c r="F11" s="163">
        <v>117234</v>
      </c>
      <c r="G11" s="164"/>
      <c r="H11" s="165"/>
    </row>
    <row r="12" spans="1:8" x14ac:dyDescent="0.2">
      <c r="A12" s="166"/>
      <c r="B12" s="167"/>
      <c r="C12" s="174"/>
      <c r="D12" s="169">
        <v>30642</v>
      </c>
      <c r="E12" s="170"/>
      <c r="F12" s="171">
        <v>59796</v>
      </c>
      <c r="G12" s="172"/>
      <c r="H12" s="173"/>
    </row>
    <row r="13" spans="1:8" x14ac:dyDescent="0.2">
      <c r="A13" s="154"/>
      <c r="B13" s="159"/>
      <c r="C13" s="175"/>
      <c r="D13" s="176">
        <v>90035</v>
      </c>
      <c r="E13" s="177"/>
      <c r="F13" s="178">
        <v>82562</v>
      </c>
      <c r="G13" s="179"/>
      <c r="H13" s="165"/>
    </row>
    <row r="14" spans="1:8" x14ac:dyDescent="0.2">
      <c r="A14" s="166"/>
      <c r="B14" s="167"/>
      <c r="C14" s="168"/>
      <c r="D14" s="169">
        <v>33411</v>
      </c>
      <c r="E14" s="170"/>
      <c r="F14" s="171">
        <v>43658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6.44</v>
      </c>
      <c r="C19" s="180">
        <f>ROUND(VALUE(SUBSTITUTE(実質収支比率等に係る経年分析!G$48,"▲","-")),2)</f>
        <v>9.82</v>
      </c>
      <c r="D19" s="180">
        <f>ROUND(VALUE(SUBSTITUTE(実質収支比率等に係る経年分析!H$48,"▲","-")),2)</f>
        <v>9.11</v>
      </c>
      <c r="E19" s="180">
        <f>ROUND(VALUE(SUBSTITUTE(実質収支比率等に係る経年分析!I$48,"▲","-")),2)</f>
        <v>8.7899999999999991</v>
      </c>
      <c r="F19" s="180">
        <f>ROUND(VALUE(SUBSTITUTE(実質収支比率等に係る経年分析!J$48,"▲","-")),2)</f>
        <v>8.8000000000000007</v>
      </c>
    </row>
    <row r="20" spans="1:11" x14ac:dyDescent="0.2">
      <c r="A20" s="180" t="s">
        <v>55</v>
      </c>
      <c r="B20" s="180">
        <f>ROUND(VALUE(SUBSTITUTE(実質収支比率等に係る経年分析!F$47,"▲","-")),2)</f>
        <v>11.14</v>
      </c>
      <c r="C20" s="180">
        <f>ROUND(VALUE(SUBSTITUTE(実質収支比率等に係る経年分析!G$47,"▲","-")),2)</f>
        <v>11.81</v>
      </c>
      <c r="D20" s="180">
        <f>ROUND(VALUE(SUBSTITUTE(実質収支比率等に係る経年分析!H$47,"▲","-")),2)</f>
        <v>15.99</v>
      </c>
      <c r="E20" s="180">
        <f>ROUND(VALUE(SUBSTITUTE(実質収支比率等に係る経年分析!I$47,"▲","-")),2)</f>
        <v>15.5</v>
      </c>
      <c r="F20" s="180">
        <f>ROUND(VALUE(SUBSTITUTE(実質収支比率等に係る経年分析!J$47,"▲","-")),2)</f>
        <v>17.059999999999999</v>
      </c>
    </row>
    <row r="21" spans="1:11" x14ac:dyDescent="0.2">
      <c r="A21" s="180" t="s">
        <v>56</v>
      </c>
      <c r="B21" s="180">
        <f>IF(ISNUMBER(VALUE(SUBSTITUTE(実質収支比率等に係る経年分析!F$49,"▲","-"))),ROUND(VALUE(SUBSTITUTE(実質収支比率等に係る経年分析!F$49,"▲","-")),2),NA())</f>
        <v>-4.32</v>
      </c>
      <c r="C21" s="180">
        <f>IF(ISNUMBER(VALUE(SUBSTITUTE(実質収支比率等に係る経年分析!G$49,"▲","-"))),ROUND(VALUE(SUBSTITUTE(実質収支比率等に係る経年分析!G$49,"▲","-")),2),NA())</f>
        <v>3.92</v>
      </c>
      <c r="D21" s="180">
        <f>IF(ISNUMBER(VALUE(SUBSTITUTE(実質収支比率等に係る経年分析!H$49,"▲","-"))),ROUND(VALUE(SUBSTITUTE(実質収支比率等に係る経年分析!H$49,"▲","-")),2),NA())</f>
        <v>3.61</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2.7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1.88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1.81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0.28999999999999998</v>
      </c>
    </row>
    <row r="30" spans="1:11" x14ac:dyDescent="0.2">
      <c r="A30" s="181" t="str">
        <f>IF(連結実質赤字比率に係る赤字・黒字の構成分析!C$40="",NA(),連結実質赤字比率に係る赤字・黒字の構成分析!C$40)</f>
        <v>国民健康保険上中診療所事業会計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f>IF(ROUND(VALUE(SUBSTITUTE(連結実質赤字比率に係る赤字・黒字の構成分析!H$40,"▲", "-")), 2) &lt; 0, ABS(ROUND(VALUE(SUBSTITUTE(連結実質赤字比率に係る赤字・黒字の構成分析!H$40,"▲", "-")), 2)), NA())</f>
        <v>0.28999999999999998</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2">
      <c r="A32" s="181" t="str">
        <f>IF(連結実質赤字比率に係る赤字・黒字の構成分析!C$38="",NA(),連結実質赤字比率に係る赤字・黒字の構成分析!C$38)</f>
        <v>介護保険特別会計（事業勘定）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x14ac:dyDescent="0.2">
      <c r="A33" s="181" t="str">
        <f>IF(連結実質赤字比率に係る赤字・黒字の構成分析!C$37="",NA(),連結実質赤字比率に係る赤字・黒字の構成分析!C$37)</f>
        <v>土地開発事業特別会計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2">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4.3499999999999996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9.7100000000000009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8.9700000000000006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8.0500000000000007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12.06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1287</v>
      </c>
      <c r="E42" s="182"/>
      <c r="F42" s="182"/>
      <c r="G42" s="182">
        <f>'実質公債費比率（分子）の構造'!L$52</f>
        <v>1297</v>
      </c>
      <c r="H42" s="182"/>
      <c r="I42" s="182"/>
      <c r="J42" s="182">
        <f>'実質公債費比率（分子）の構造'!M$52</f>
        <v>1190</v>
      </c>
      <c r="K42" s="182"/>
      <c r="L42" s="182"/>
      <c r="M42" s="182">
        <f>'実質公債費比率（分子）の構造'!N$52</f>
        <v>1187</v>
      </c>
      <c r="N42" s="182"/>
      <c r="O42" s="182"/>
      <c r="P42" s="182">
        <f>'実質公債費比率（分子）の構造'!O$52</f>
        <v>1207</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40</v>
      </c>
      <c r="C44" s="182"/>
      <c r="D44" s="182"/>
      <c r="E44" s="182">
        <f>'実質公債費比率（分子）の構造'!L$50</f>
        <v>55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206</v>
      </c>
      <c r="C45" s="182"/>
      <c r="D45" s="182"/>
      <c r="E45" s="182">
        <f>'実質公債費比率（分子）の構造'!L$49</f>
        <v>200</v>
      </c>
      <c r="F45" s="182"/>
      <c r="G45" s="182"/>
      <c r="H45" s="182">
        <f>'実質公債費比率（分子）の構造'!M$49</f>
        <v>208</v>
      </c>
      <c r="I45" s="182"/>
      <c r="J45" s="182"/>
      <c r="K45" s="182">
        <f>'実質公債費比率（分子）の構造'!N$49</f>
        <v>219</v>
      </c>
      <c r="L45" s="182"/>
      <c r="M45" s="182"/>
      <c r="N45" s="182">
        <f>'実質公債費比率（分子）の構造'!O$49</f>
        <v>207</v>
      </c>
      <c r="O45" s="182"/>
      <c r="P45" s="182"/>
    </row>
    <row r="46" spans="1:16" x14ac:dyDescent="0.2">
      <c r="A46" s="182" t="s">
        <v>67</v>
      </c>
      <c r="B46" s="182">
        <f>'実質公債費比率（分子）の構造'!K$48</f>
        <v>492</v>
      </c>
      <c r="C46" s="182"/>
      <c r="D46" s="182"/>
      <c r="E46" s="182">
        <f>'実質公債費比率（分子）の構造'!L$48</f>
        <v>480</v>
      </c>
      <c r="F46" s="182"/>
      <c r="G46" s="182"/>
      <c r="H46" s="182">
        <f>'実質公債費比率（分子）の構造'!M$48</f>
        <v>466</v>
      </c>
      <c r="I46" s="182"/>
      <c r="J46" s="182"/>
      <c r="K46" s="182">
        <f>'実質公債費比率（分子）の構造'!N$48</f>
        <v>470</v>
      </c>
      <c r="L46" s="182"/>
      <c r="M46" s="182"/>
      <c r="N46" s="182">
        <f>'実質公債費比率（分子）の構造'!O$48</f>
        <v>475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1297</v>
      </c>
      <c r="C49" s="182"/>
      <c r="D49" s="182"/>
      <c r="E49" s="182">
        <f>'実質公債費比率（分子）の構造'!L$45</f>
        <v>1303</v>
      </c>
      <c r="F49" s="182"/>
      <c r="G49" s="182"/>
      <c r="H49" s="182">
        <f>'実質公債費比率（分子）の構造'!M$45</f>
        <v>1253</v>
      </c>
      <c r="I49" s="182"/>
      <c r="J49" s="182"/>
      <c r="K49" s="182">
        <f>'実質公債費比率（分子）の構造'!N$45</f>
        <v>1262</v>
      </c>
      <c r="L49" s="182"/>
      <c r="M49" s="182"/>
      <c r="N49" s="182">
        <f>'実質公債費比率（分子）の構造'!O$45</f>
        <v>1283</v>
      </c>
      <c r="O49" s="182"/>
      <c r="P49" s="182"/>
    </row>
    <row r="50" spans="1:16" x14ac:dyDescent="0.2">
      <c r="A50" s="182" t="s">
        <v>71</v>
      </c>
      <c r="B50" s="182" t="e">
        <f>NA()</f>
        <v>#N/A</v>
      </c>
      <c r="C50" s="182">
        <f>IF(ISNUMBER('実質公債費比率（分子）の構造'!K$53),'実質公債費比率（分子）の構造'!K$53,NA())</f>
        <v>748</v>
      </c>
      <c r="D50" s="182" t="e">
        <f>NA()</f>
        <v>#N/A</v>
      </c>
      <c r="E50" s="182" t="e">
        <f>NA()</f>
        <v>#N/A</v>
      </c>
      <c r="F50" s="182">
        <f>IF(ISNUMBER('実質公債費比率（分子）の構造'!L$53),'実質公債費比率（分子）の構造'!L$53,NA())</f>
        <v>741</v>
      </c>
      <c r="G50" s="182" t="e">
        <f>NA()</f>
        <v>#N/A</v>
      </c>
      <c r="H50" s="182" t="e">
        <f>NA()</f>
        <v>#N/A</v>
      </c>
      <c r="I50" s="182">
        <f>IF(ISNUMBER('実質公債費比率（分子）の構造'!M$53),'実質公債費比率（分子）の構造'!M$53,NA())</f>
        <v>737</v>
      </c>
      <c r="J50" s="182" t="e">
        <f>NA()</f>
        <v>#N/A</v>
      </c>
      <c r="K50" s="182" t="e">
        <f>NA()</f>
        <v>#N/A</v>
      </c>
      <c r="L50" s="182">
        <f>IF(ISNUMBER('実質公債費比率（分子）の構造'!N$53),'実質公債費比率（分子）の構造'!N$53,NA())</f>
        <v>764</v>
      </c>
      <c r="M50" s="182" t="e">
        <f>NA()</f>
        <v>#N/A</v>
      </c>
      <c r="N50" s="182" t="e">
        <f>NA()</f>
        <v>#N/A</v>
      </c>
      <c r="O50" s="182">
        <f>IF(ISNUMBER('実質公債費比率（分子）の構造'!O$53),'実質公債費比率（分子）の構造'!O$53,NA())</f>
        <v>758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11816</v>
      </c>
      <c r="E56" s="181"/>
      <c r="F56" s="181"/>
      <c r="G56" s="181">
        <f>'将来負担比率（分子）の構造'!J$52</f>
        <v>11525</v>
      </c>
      <c r="H56" s="181"/>
      <c r="I56" s="181"/>
      <c r="J56" s="181">
        <f>'将来負担比率（分子）の構造'!K$52</f>
        <v>11065</v>
      </c>
      <c r="K56" s="181"/>
      <c r="L56" s="181"/>
      <c r="M56" s="181">
        <f>'将来負担比率（分子）の構造'!L$52</f>
        <v>10517</v>
      </c>
      <c r="N56" s="181"/>
      <c r="O56" s="181"/>
      <c r="P56" s="181">
        <f>'将来負担比率（分子）の構造'!M$52</f>
        <v>10139</v>
      </c>
    </row>
    <row r="57" spans="1:16" x14ac:dyDescent="0.2">
      <c r="A57" s="181" t="s">
        <v>42</v>
      </c>
      <c r="B57" s="181"/>
      <c r="C57" s="181"/>
      <c r="D57" s="181">
        <f>'将来負担比率（分子）の構造'!I$51</f>
        <v>194</v>
      </c>
      <c r="E57" s="181"/>
      <c r="F57" s="181"/>
      <c r="G57" s="181">
        <f>'将来負担比率（分子）の構造'!J$51</f>
        <v>148</v>
      </c>
      <c r="H57" s="181"/>
      <c r="I57" s="181"/>
      <c r="J57" s="181">
        <f>'将来負担比率（分子）の構造'!K$51</f>
        <v>299</v>
      </c>
      <c r="K57" s="181"/>
      <c r="L57" s="181"/>
      <c r="M57" s="181">
        <f>'将来負担比率（分子）の構造'!L$51</f>
        <v>272</v>
      </c>
      <c r="N57" s="181"/>
      <c r="O57" s="181"/>
      <c r="P57" s="181">
        <f>'将来負担比率（分子）の構造'!M$51</f>
        <v>244</v>
      </c>
    </row>
    <row r="58" spans="1:16" x14ac:dyDescent="0.2">
      <c r="A58" s="181" t="s">
        <v>41</v>
      </c>
      <c r="B58" s="181"/>
      <c r="C58" s="181"/>
      <c r="D58" s="181">
        <f>'将来負担比率（分子）の構造'!I$50</f>
        <v>1560</v>
      </c>
      <c r="E58" s="181"/>
      <c r="F58" s="181"/>
      <c r="G58" s="181">
        <f>'将来負担比率（分子）の構造'!J$50</f>
        <v>1679</v>
      </c>
      <c r="H58" s="181"/>
      <c r="I58" s="181"/>
      <c r="J58" s="181">
        <f>'将来負担比率（分子）の構造'!K$50</f>
        <v>1839</v>
      </c>
      <c r="K58" s="181"/>
      <c r="L58" s="181"/>
      <c r="M58" s="181">
        <f>'将来負担比率（分子）の構造'!L$50</f>
        <v>2015</v>
      </c>
      <c r="N58" s="181"/>
      <c r="O58" s="181"/>
      <c r="P58" s="181">
        <f>'将来負担比率（分子）の構造'!M$50</f>
        <v>2115</v>
      </c>
    </row>
    <row r="59" spans="1:16" x14ac:dyDescent="0.2">
      <c r="A59" s="181" t="s">
        <v>39</v>
      </c>
      <c r="B59" s="181" t="str">
        <f>'将来負担比率（分子）の構造'!I$49</f>
        <v>-</v>
      </c>
      <c r="C59" s="181"/>
      <c r="D59" s="181"/>
      <c r="E59" s="181" t="str">
        <f>'将来負担比率（分子）の構造'!J$49</f>
        <v>-</v>
      </c>
      <c r="F59" s="181"/>
      <c r="G59" s="181"/>
      <c r="H59" s="181">
        <f>'将来負担比率（分子）の構造'!K$49</f>
        <v>95</v>
      </c>
      <c r="I59" s="181"/>
      <c r="J59" s="181"/>
      <c r="K59" s="181">
        <f>'将来負担比率（分子）の構造'!L$49</f>
        <v>121</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v>
      </c>
      <c r="C61" s="181"/>
      <c r="D61" s="181"/>
      <c r="E61" s="181">
        <f>'将来負担比率（分子）の構造'!J$46</f>
        <v>1</v>
      </c>
      <c r="F61" s="181"/>
      <c r="G61" s="181"/>
      <c r="H61" s="181">
        <f>'将来負担比率（分子）の構造'!K$46</f>
        <v>3</v>
      </c>
      <c r="I61" s="181"/>
      <c r="J61" s="181"/>
      <c r="K61" s="181">
        <f>'将来負担比率（分子）の構造'!L$46</f>
        <v>5</v>
      </c>
      <c r="L61" s="181"/>
      <c r="M61" s="181"/>
      <c r="N61" s="181">
        <f>'将来負担比率（分子）の構造'!M$46</f>
        <v>4</v>
      </c>
      <c r="O61" s="181"/>
      <c r="P61" s="181"/>
    </row>
    <row r="62" spans="1:16" x14ac:dyDescent="0.2">
      <c r="A62" s="181" t="s">
        <v>35</v>
      </c>
      <c r="B62" s="181">
        <f>'将来負担比率（分子）の構造'!I$45</f>
        <v>1899</v>
      </c>
      <c r="C62" s="181"/>
      <c r="D62" s="181"/>
      <c r="E62" s="181">
        <f>'将来負担比率（分子）の構造'!J$45</f>
        <v>1560</v>
      </c>
      <c r="F62" s="181"/>
      <c r="G62" s="181"/>
      <c r="H62" s="181">
        <f>'将来負担比率（分子）の構造'!K$45</f>
        <v>1509</v>
      </c>
      <c r="I62" s="181"/>
      <c r="J62" s="181"/>
      <c r="K62" s="181">
        <f>'将来負担比率（分子）の構造'!L$45</f>
        <v>1811</v>
      </c>
      <c r="L62" s="181"/>
      <c r="M62" s="181"/>
      <c r="N62" s="181">
        <f>'将来負担比率（分子）の構造'!M$45</f>
        <v>1923</v>
      </c>
      <c r="O62" s="181"/>
      <c r="P62" s="181"/>
    </row>
    <row r="63" spans="1:16" x14ac:dyDescent="0.2">
      <c r="A63" s="181" t="s">
        <v>34</v>
      </c>
      <c r="B63" s="181">
        <f>'将来負担比率（分子）の構造'!I$44</f>
        <v>1807</v>
      </c>
      <c r="C63" s="181"/>
      <c r="D63" s="181"/>
      <c r="E63" s="181">
        <f>'将来負担比率（分子）の構造'!J$44</f>
        <v>1725</v>
      </c>
      <c r="F63" s="181"/>
      <c r="G63" s="181"/>
      <c r="H63" s="181">
        <f>'将来負担比率（分子）の構造'!K$44</f>
        <v>1622</v>
      </c>
      <c r="I63" s="181"/>
      <c r="J63" s="181"/>
      <c r="K63" s="181">
        <f>'将来負担比率（分子）の構造'!L$44</f>
        <v>1533</v>
      </c>
      <c r="L63" s="181"/>
      <c r="M63" s="181"/>
      <c r="N63" s="181">
        <f>'将来負担比率（分子）の構造'!M$44</f>
        <v>1457</v>
      </c>
      <c r="O63" s="181"/>
      <c r="P63" s="181"/>
    </row>
    <row r="64" spans="1:16" x14ac:dyDescent="0.2">
      <c r="A64" s="181" t="s">
        <v>33</v>
      </c>
      <c r="B64" s="181">
        <f>'将来負担比率（分子）の構造'!I$43</f>
        <v>4417</v>
      </c>
      <c r="C64" s="181"/>
      <c r="D64" s="181"/>
      <c r="E64" s="181">
        <f>'将来負担比率（分子）の構造'!J$43</f>
        <v>4263</v>
      </c>
      <c r="F64" s="181"/>
      <c r="G64" s="181"/>
      <c r="H64" s="181">
        <f>'将来負担比率（分子）の構造'!K$43</f>
        <v>3855</v>
      </c>
      <c r="I64" s="181"/>
      <c r="J64" s="181"/>
      <c r="K64" s="181">
        <f>'将来負担比率（分子）の構造'!L$43</f>
        <v>3301</v>
      </c>
      <c r="L64" s="181"/>
      <c r="M64" s="181"/>
      <c r="N64" s="181">
        <f>'将来負担比率（分子）の構造'!M$43</f>
        <v>2959</v>
      </c>
      <c r="O64" s="181"/>
      <c r="P64" s="181"/>
    </row>
    <row r="65" spans="1:16" x14ac:dyDescent="0.2">
      <c r="A65" s="181" t="s">
        <v>32</v>
      </c>
      <c r="B65" s="181">
        <f>'将来負担比率（分子）の構造'!I$42</f>
        <v>200</v>
      </c>
      <c r="C65" s="181"/>
      <c r="D65" s="181"/>
      <c r="E65" s="181">
        <f>'将来負担比率（分子）の構造'!J$42</f>
        <v>145</v>
      </c>
      <c r="F65" s="181"/>
      <c r="G65" s="181"/>
      <c r="H65" s="181">
        <f>'将来負担比率（分子）の構造'!K$42</f>
        <v>70</v>
      </c>
      <c r="I65" s="181"/>
      <c r="J65" s="181"/>
      <c r="K65" s="181">
        <f>'将来負担比率（分子）の構造'!L$42</f>
        <v>35</v>
      </c>
      <c r="L65" s="181"/>
      <c r="M65" s="181"/>
      <c r="N65" s="181" t="str">
        <f>'将来負担比率（分子）の構造'!M$42</f>
        <v>-</v>
      </c>
      <c r="O65" s="181"/>
      <c r="P65" s="181"/>
    </row>
    <row r="66" spans="1:16" x14ac:dyDescent="0.2">
      <c r="A66" s="181" t="s">
        <v>31</v>
      </c>
      <c r="B66" s="181">
        <f>'将来負担比率（分子）の構造'!I$41</f>
        <v>12093</v>
      </c>
      <c r="C66" s="181"/>
      <c r="D66" s="181"/>
      <c r="E66" s="181">
        <f>'将来負担比率（分子）の構造'!J$41</f>
        <v>11993</v>
      </c>
      <c r="F66" s="181"/>
      <c r="G66" s="181"/>
      <c r="H66" s="181">
        <f>'将来負担比率（分子）の構造'!K$41</f>
        <v>11429</v>
      </c>
      <c r="I66" s="181"/>
      <c r="J66" s="181"/>
      <c r="K66" s="181">
        <f>'将来負担比率（分子）の構造'!L$41</f>
        <v>10735</v>
      </c>
      <c r="L66" s="181"/>
      <c r="M66" s="181"/>
      <c r="N66" s="181">
        <f>'将来負担比率（分子）の構造'!M$41</f>
        <v>10354</v>
      </c>
      <c r="O66" s="181"/>
      <c r="P66" s="181"/>
    </row>
    <row r="67" spans="1:16" x14ac:dyDescent="0.2">
      <c r="A67" s="181" t="s">
        <v>75</v>
      </c>
      <c r="B67" s="181" t="e">
        <f>NA()</f>
        <v>#N/A</v>
      </c>
      <c r="C67" s="181">
        <f>IF(ISNUMBER('将来負担比率（分子）の構造'!I$53), IF('将来負担比率（分子）の構造'!I$53 &lt; 0, 0, '将来負担比率（分子）の構造'!I$53), NA())</f>
        <v>6847</v>
      </c>
      <c r="D67" s="181" t="e">
        <f>NA()</f>
        <v>#N/A</v>
      </c>
      <c r="E67" s="181" t="e">
        <f>NA()</f>
        <v>#N/A</v>
      </c>
      <c r="F67" s="181">
        <f>IF(ISNUMBER('将来負担比率（分子）の構造'!J$53), IF('将来負担比率（分子）の構造'!J$53 &lt; 0, 0, '将来負担比率（分子）の構造'!J$53), NA())</f>
        <v>6334</v>
      </c>
      <c r="G67" s="181" t="e">
        <f>NA()</f>
        <v>#N/A</v>
      </c>
      <c r="H67" s="181" t="e">
        <f>NA()</f>
        <v>#N/A</v>
      </c>
      <c r="I67" s="181">
        <f>IF(ISNUMBER('将来負担比率（分子）の構造'!K$53), IF('将来負担比率（分子）の構造'!K$53 &lt; 0, 0, '将来負担比率（分子）の構造'!K$53), NA())</f>
        <v>5381</v>
      </c>
      <c r="J67" s="181" t="e">
        <f>NA()</f>
        <v>#N/A</v>
      </c>
      <c r="K67" s="181" t="e">
        <f>NA()</f>
        <v>#N/A</v>
      </c>
      <c r="L67" s="181">
        <f>IF(ISNUMBER('将来負担比率（分子）の構造'!L$53), IF('将来負担比率（分子）の構造'!L$53 &lt; 0, 0, '将来負担比率（分子）の構造'!L$53), NA())</f>
        <v>4737</v>
      </c>
      <c r="M67" s="181" t="e">
        <f>NA()</f>
        <v>#N/A</v>
      </c>
      <c r="N67" s="181" t="e">
        <f>NA()</f>
        <v>#N/A</v>
      </c>
      <c r="O67" s="181">
        <f>IF(ISNUMBER('将来負担比率（分子）の構造'!M$53), IF('将来負担比率（分子）の構造'!M$53 &lt; 0, 0, '将来負担比率（分子）の構造'!M$53), NA())</f>
        <v>4200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944</v>
      </c>
      <c r="C72" s="185">
        <f>基金残高に係る経年分析!G55</f>
        <v>930</v>
      </c>
      <c r="D72" s="185">
        <f>基金残高に係る経年分析!H55</f>
        <v>1074</v>
      </c>
    </row>
    <row r="73" spans="1:16" x14ac:dyDescent="0.2">
      <c r="A73" s="184" t="s">
        <v>78</v>
      </c>
      <c r="B73" s="185">
        <f>基金残高に係る経年分析!F56</f>
        <v>52</v>
      </c>
      <c r="C73" s="185">
        <f>基金残高に係る経年分析!G56</f>
        <v>52</v>
      </c>
      <c r="D73" s="185">
        <f>基金残高に係る経年分析!H56</f>
        <v>52</v>
      </c>
    </row>
    <row r="74" spans="1:16" x14ac:dyDescent="0.2">
      <c r="A74" s="184" t="s">
        <v>79</v>
      </c>
      <c r="B74" s="185">
        <f>基金残高に係る経年分析!F57</f>
        <v>753</v>
      </c>
      <c r="C74" s="185">
        <f>基金残高に係る経年分析!G57</f>
        <v>877</v>
      </c>
      <c r="D74" s="185">
        <f>基金残高に係る経年分析!H57</f>
        <v>791</v>
      </c>
    </row>
  </sheetData>
  <sheetProtection algorithmName="SHA-512" hashValue="hZ3AdbFUDwSZYQu5AJqkO+zvjyZRopgcYgTecwlNLebwqDSP0OlG6Os+vL2SW0fDMerRfyaiQjfXBM/9bmmpXg==" saltValue="lKjO8s1GIoHnkg/OD4fO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222</v>
      </c>
      <c r="C5" s="672"/>
      <c r="D5" s="672"/>
      <c r="E5" s="672"/>
      <c r="F5" s="672"/>
      <c r="G5" s="672"/>
      <c r="H5" s="672"/>
      <c r="I5" s="672"/>
      <c r="J5" s="672"/>
      <c r="K5" s="672"/>
      <c r="L5" s="672"/>
      <c r="M5" s="672"/>
      <c r="N5" s="672"/>
      <c r="O5" s="672"/>
      <c r="P5" s="672"/>
      <c r="Q5" s="673"/>
      <c r="R5" s="674">
        <v>1829454</v>
      </c>
      <c r="S5" s="675"/>
      <c r="T5" s="675"/>
      <c r="U5" s="675"/>
      <c r="V5" s="675"/>
      <c r="W5" s="675"/>
      <c r="X5" s="675"/>
      <c r="Y5" s="676"/>
      <c r="Z5" s="677">
        <v>13.4</v>
      </c>
      <c r="AA5" s="677"/>
      <c r="AB5" s="677"/>
      <c r="AC5" s="677"/>
      <c r="AD5" s="678">
        <v>1829454</v>
      </c>
      <c r="AE5" s="678"/>
      <c r="AF5" s="678"/>
      <c r="AG5" s="678"/>
      <c r="AH5" s="678"/>
      <c r="AI5" s="678"/>
      <c r="AJ5" s="678"/>
      <c r="AK5" s="678"/>
      <c r="AL5" s="679">
        <v>29.5</v>
      </c>
      <c r="AM5" s="680"/>
      <c r="AN5" s="680"/>
      <c r="AO5" s="681"/>
      <c r="AP5" s="671" t="s">
        <v>223</v>
      </c>
      <c r="AQ5" s="672"/>
      <c r="AR5" s="672"/>
      <c r="AS5" s="672"/>
      <c r="AT5" s="672"/>
      <c r="AU5" s="672"/>
      <c r="AV5" s="672"/>
      <c r="AW5" s="672"/>
      <c r="AX5" s="672"/>
      <c r="AY5" s="672"/>
      <c r="AZ5" s="672"/>
      <c r="BA5" s="672"/>
      <c r="BB5" s="672"/>
      <c r="BC5" s="672"/>
      <c r="BD5" s="672"/>
      <c r="BE5" s="672"/>
      <c r="BF5" s="673"/>
      <c r="BG5" s="685">
        <v>1822605</v>
      </c>
      <c r="BH5" s="686"/>
      <c r="BI5" s="686"/>
      <c r="BJ5" s="686"/>
      <c r="BK5" s="686"/>
      <c r="BL5" s="686"/>
      <c r="BM5" s="686"/>
      <c r="BN5" s="687"/>
      <c r="BO5" s="688">
        <v>99.6</v>
      </c>
      <c r="BP5" s="688"/>
      <c r="BQ5" s="688"/>
      <c r="BR5" s="688"/>
      <c r="BS5" s="689">
        <v>20936</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2">
      <c r="B6" s="682" t="s">
        <v>227</v>
      </c>
      <c r="C6" s="683"/>
      <c r="D6" s="683"/>
      <c r="E6" s="683"/>
      <c r="F6" s="683"/>
      <c r="G6" s="683"/>
      <c r="H6" s="683"/>
      <c r="I6" s="683"/>
      <c r="J6" s="683"/>
      <c r="K6" s="683"/>
      <c r="L6" s="683"/>
      <c r="M6" s="683"/>
      <c r="N6" s="683"/>
      <c r="O6" s="683"/>
      <c r="P6" s="683"/>
      <c r="Q6" s="684"/>
      <c r="R6" s="685">
        <v>129507</v>
      </c>
      <c r="S6" s="686"/>
      <c r="T6" s="686"/>
      <c r="U6" s="686"/>
      <c r="V6" s="686"/>
      <c r="W6" s="686"/>
      <c r="X6" s="686"/>
      <c r="Y6" s="687"/>
      <c r="Z6" s="688">
        <v>1</v>
      </c>
      <c r="AA6" s="688"/>
      <c r="AB6" s="688"/>
      <c r="AC6" s="688"/>
      <c r="AD6" s="689">
        <v>129507</v>
      </c>
      <c r="AE6" s="689"/>
      <c r="AF6" s="689"/>
      <c r="AG6" s="689"/>
      <c r="AH6" s="689"/>
      <c r="AI6" s="689"/>
      <c r="AJ6" s="689"/>
      <c r="AK6" s="689"/>
      <c r="AL6" s="690">
        <v>2.1</v>
      </c>
      <c r="AM6" s="691"/>
      <c r="AN6" s="691"/>
      <c r="AO6" s="692"/>
      <c r="AP6" s="682" t="s">
        <v>228</v>
      </c>
      <c r="AQ6" s="683"/>
      <c r="AR6" s="683"/>
      <c r="AS6" s="683"/>
      <c r="AT6" s="683"/>
      <c r="AU6" s="683"/>
      <c r="AV6" s="683"/>
      <c r="AW6" s="683"/>
      <c r="AX6" s="683"/>
      <c r="AY6" s="683"/>
      <c r="AZ6" s="683"/>
      <c r="BA6" s="683"/>
      <c r="BB6" s="683"/>
      <c r="BC6" s="683"/>
      <c r="BD6" s="683"/>
      <c r="BE6" s="683"/>
      <c r="BF6" s="684"/>
      <c r="BG6" s="685">
        <v>1822605</v>
      </c>
      <c r="BH6" s="686"/>
      <c r="BI6" s="686"/>
      <c r="BJ6" s="686"/>
      <c r="BK6" s="686"/>
      <c r="BL6" s="686"/>
      <c r="BM6" s="686"/>
      <c r="BN6" s="687"/>
      <c r="BO6" s="688">
        <v>99.6</v>
      </c>
      <c r="BP6" s="688"/>
      <c r="BQ6" s="688"/>
      <c r="BR6" s="688"/>
      <c r="BS6" s="689">
        <v>20936</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84547</v>
      </c>
      <c r="CS6" s="686"/>
      <c r="CT6" s="686"/>
      <c r="CU6" s="686"/>
      <c r="CV6" s="686"/>
      <c r="CW6" s="686"/>
      <c r="CX6" s="686"/>
      <c r="CY6" s="687"/>
      <c r="CZ6" s="679">
        <v>0.7</v>
      </c>
      <c r="DA6" s="680"/>
      <c r="DB6" s="680"/>
      <c r="DC6" s="699"/>
      <c r="DD6" s="694" t="s">
        <v>230</v>
      </c>
      <c r="DE6" s="686"/>
      <c r="DF6" s="686"/>
      <c r="DG6" s="686"/>
      <c r="DH6" s="686"/>
      <c r="DI6" s="686"/>
      <c r="DJ6" s="686"/>
      <c r="DK6" s="686"/>
      <c r="DL6" s="686"/>
      <c r="DM6" s="686"/>
      <c r="DN6" s="686"/>
      <c r="DO6" s="686"/>
      <c r="DP6" s="687"/>
      <c r="DQ6" s="694">
        <v>84547</v>
      </c>
      <c r="DR6" s="686"/>
      <c r="DS6" s="686"/>
      <c r="DT6" s="686"/>
      <c r="DU6" s="686"/>
      <c r="DV6" s="686"/>
      <c r="DW6" s="686"/>
      <c r="DX6" s="686"/>
      <c r="DY6" s="686"/>
      <c r="DZ6" s="686"/>
      <c r="EA6" s="686"/>
      <c r="EB6" s="686"/>
      <c r="EC6" s="695"/>
    </row>
    <row r="7" spans="2:143" ht="11.25" customHeight="1" x14ac:dyDescent="0.2">
      <c r="B7" s="682" t="s">
        <v>231</v>
      </c>
      <c r="C7" s="683"/>
      <c r="D7" s="683"/>
      <c r="E7" s="683"/>
      <c r="F7" s="683"/>
      <c r="G7" s="683"/>
      <c r="H7" s="683"/>
      <c r="I7" s="683"/>
      <c r="J7" s="683"/>
      <c r="K7" s="683"/>
      <c r="L7" s="683"/>
      <c r="M7" s="683"/>
      <c r="N7" s="683"/>
      <c r="O7" s="683"/>
      <c r="P7" s="683"/>
      <c r="Q7" s="684"/>
      <c r="R7" s="685">
        <v>1770</v>
      </c>
      <c r="S7" s="686"/>
      <c r="T7" s="686"/>
      <c r="U7" s="686"/>
      <c r="V7" s="686"/>
      <c r="W7" s="686"/>
      <c r="X7" s="686"/>
      <c r="Y7" s="687"/>
      <c r="Z7" s="688">
        <v>0</v>
      </c>
      <c r="AA7" s="688"/>
      <c r="AB7" s="688"/>
      <c r="AC7" s="688"/>
      <c r="AD7" s="689">
        <v>1770</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786073</v>
      </c>
      <c r="BH7" s="686"/>
      <c r="BI7" s="686"/>
      <c r="BJ7" s="686"/>
      <c r="BK7" s="686"/>
      <c r="BL7" s="686"/>
      <c r="BM7" s="686"/>
      <c r="BN7" s="687"/>
      <c r="BO7" s="688">
        <v>43</v>
      </c>
      <c r="BP7" s="688"/>
      <c r="BQ7" s="688"/>
      <c r="BR7" s="688"/>
      <c r="BS7" s="689">
        <v>20936</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4003670</v>
      </c>
      <c r="CS7" s="686"/>
      <c r="CT7" s="686"/>
      <c r="CU7" s="686"/>
      <c r="CV7" s="686"/>
      <c r="CW7" s="686"/>
      <c r="CX7" s="686"/>
      <c r="CY7" s="687"/>
      <c r="CZ7" s="688">
        <v>31</v>
      </c>
      <c r="DA7" s="688"/>
      <c r="DB7" s="688"/>
      <c r="DC7" s="688"/>
      <c r="DD7" s="694">
        <v>640488</v>
      </c>
      <c r="DE7" s="686"/>
      <c r="DF7" s="686"/>
      <c r="DG7" s="686"/>
      <c r="DH7" s="686"/>
      <c r="DI7" s="686"/>
      <c r="DJ7" s="686"/>
      <c r="DK7" s="686"/>
      <c r="DL7" s="686"/>
      <c r="DM7" s="686"/>
      <c r="DN7" s="686"/>
      <c r="DO7" s="686"/>
      <c r="DP7" s="687"/>
      <c r="DQ7" s="694">
        <v>1438469</v>
      </c>
      <c r="DR7" s="686"/>
      <c r="DS7" s="686"/>
      <c r="DT7" s="686"/>
      <c r="DU7" s="686"/>
      <c r="DV7" s="686"/>
      <c r="DW7" s="686"/>
      <c r="DX7" s="686"/>
      <c r="DY7" s="686"/>
      <c r="DZ7" s="686"/>
      <c r="EA7" s="686"/>
      <c r="EB7" s="686"/>
      <c r="EC7" s="695"/>
    </row>
    <row r="8" spans="2:143" ht="11.25" customHeight="1" x14ac:dyDescent="0.2">
      <c r="B8" s="682" t="s">
        <v>234</v>
      </c>
      <c r="C8" s="683"/>
      <c r="D8" s="683"/>
      <c r="E8" s="683"/>
      <c r="F8" s="683"/>
      <c r="G8" s="683"/>
      <c r="H8" s="683"/>
      <c r="I8" s="683"/>
      <c r="J8" s="683"/>
      <c r="K8" s="683"/>
      <c r="L8" s="683"/>
      <c r="M8" s="683"/>
      <c r="N8" s="683"/>
      <c r="O8" s="683"/>
      <c r="P8" s="683"/>
      <c r="Q8" s="684"/>
      <c r="R8" s="685">
        <v>7515</v>
      </c>
      <c r="S8" s="686"/>
      <c r="T8" s="686"/>
      <c r="U8" s="686"/>
      <c r="V8" s="686"/>
      <c r="W8" s="686"/>
      <c r="X8" s="686"/>
      <c r="Y8" s="687"/>
      <c r="Z8" s="688">
        <v>0.1</v>
      </c>
      <c r="AA8" s="688"/>
      <c r="AB8" s="688"/>
      <c r="AC8" s="688"/>
      <c r="AD8" s="689">
        <v>7515</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26287</v>
      </c>
      <c r="BH8" s="686"/>
      <c r="BI8" s="686"/>
      <c r="BJ8" s="686"/>
      <c r="BK8" s="686"/>
      <c r="BL8" s="686"/>
      <c r="BM8" s="686"/>
      <c r="BN8" s="687"/>
      <c r="BO8" s="688">
        <v>1.4</v>
      </c>
      <c r="BP8" s="688"/>
      <c r="BQ8" s="688"/>
      <c r="BR8" s="688"/>
      <c r="BS8" s="694" t="s">
        <v>230</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2297649</v>
      </c>
      <c r="CS8" s="686"/>
      <c r="CT8" s="686"/>
      <c r="CU8" s="686"/>
      <c r="CV8" s="686"/>
      <c r="CW8" s="686"/>
      <c r="CX8" s="686"/>
      <c r="CY8" s="687"/>
      <c r="CZ8" s="688">
        <v>17.8</v>
      </c>
      <c r="DA8" s="688"/>
      <c r="DB8" s="688"/>
      <c r="DC8" s="688"/>
      <c r="DD8" s="694">
        <v>4555</v>
      </c>
      <c r="DE8" s="686"/>
      <c r="DF8" s="686"/>
      <c r="DG8" s="686"/>
      <c r="DH8" s="686"/>
      <c r="DI8" s="686"/>
      <c r="DJ8" s="686"/>
      <c r="DK8" s="686"/>
      <c r="DL8" s="686"/>
      <c r="DM8" s="686"/>
      <c r="DN8" s="686"/>
      <c r="DO8" s="686"/>
      <c r="DP8" s="687"/>
      <c r="DQ8" s="694">
        <v>1435261</v>
      </c>
      <c r="DR8" s="686"/>
      <c r="DS8" s="686"/>
      <c r="DT8" s="686"/>
      <c r="DU8" s="686"/>
      <c r="DV8" s="686"/>
      <c r="DW8" s="686"/>
      <c r="DX8" s="686"/>
      <c r="DY8" s="686"/>
      <c r="DZ8" s="686"/>
      <c r="EA8" s="686"/>
      <c r="EB8" s="686"/>
      <c r="EC8" s="695"/>
    </row>
    <row r="9" spans="2:143" ht="11.25" customHeight="1" x14ac:dyDescent="0.2">
      <c r="B9" s="682" t="s">
        <v>237</v>
      </c>
      <c r="C9" s="683"/>
      <c r="D9" s="683"/>
      <c r="E9" s="683"/>
      <c r="F9" s="683"/>
      <c r="G9" s="683"/>
      <c r="H9" s="683"/>
      <c r="I9" s="683"/>
      <c r="J9" s="683"/>
      <c r="K9" s="683"/>
      <c r="L9" s="683"/>
      <c r="M9" s="683"/>
      <c r="N9" s="683"/>
      <c r="O9" s="683"/>
      <c r="P9" s="683"/>
      <c r="Q9" s="684"/>
      <c r="R9" s="685">
        <v>8750</v>
      </c>
      <c r="S9" s="686"/>
      <c r="T9" s="686"/>
      <c r="U9" s="686"/>
      <c r="V9" s="686"/>
      <c r="W9" s="686"/>
      <c r="X9" s="686"/>
      <c r="Y9" s="687"/>
      <c r="Z9" s="688">
        <v>0.1</v>
      </c>
      <c r="AA9" s="688"/>
      <c r="AB9" s="688"/>
      <c r="AC9" s="688"/>
      <c r="AD9" s="689">
        <v>8750</v>
      </c>
      <c r="AE9" s="689"/>
      <c r="AF9" s="689"/>
      <c r="AG9" s="689"/>
      <c r="AH9" s="689"/>
      <c r="AI9" s="689"/>
      <c r="AJ9" s="689"/>
      <c r="AK9" s="689"/>
      <c r="AL9" s="690">
        <v>0.1</v>
      </c>
      <c r="AM9" s="691"/>
      <c r="AN9" s="691"/>
      <c r="AO9" s="692"/>
      <c r="AP9" s="682" t="s">
        <v>238</v>
      </c>
      <c r="AQ9" s="683"/>
      <c r="AR9" s="683"/>
      <c r="AS9" s="683"/>
      <c r="AT9" s="683"/>
      <c r="AU9" s="683"/>
      <c r="AV9" s="683"/>
      <c r="AW9" s="683"/>
      <c r="AX9" s="683"/>
      <c r="AY9" s="683"/>
      <c r="AZ9" s="683"/>
      <c r="BA9" s="683"/>
      <c r="BB9" s="683"/>
      <c r="BC9" s="683"/>
      <c r="BD9" s="683"/>
      <c r="BE9" s="683"/>
      <c r="BF9" s="684"/>
      <c r="BG9" s="685">
        <v>616577</v>
      </c>
      <c r="BH9" s="686"/>
      <c r="BI9" s="686"/>
      <c r="BJ9" s="686"/>
      <c r="BK9" s="686"/>
      <c r="BL9" s="686"/>
      <c r="BM9" s="686"/>
      <c r="BN9" s="687"/>
      <c r="BO9" s="688">
        <v>33.700000000000003</v>
      </c>
      <c r="BP9" s="688"/>
      <c r="BQ9" s="688"/>
      <c r="BR9" s="688"/>
      <c r="BS9" s="694" t="s">
        <v>136</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1267722</v>
      </c>
      <c r="CS9" s="686"/>
      <c r="CT9" s="686"/>
      <c r="CU9" s="686"/>
      <c r="CV9" s="686"/>
      <c r="CW9" s="686"/>
      <c r="CX9" s="686"/>
      <c r="CY9" s="687"/>
      <c r="CZ9" s="688">
        <v>9.8000000000000007</v>
      </c>
      <c r="DA9" s="688"/>
      <c r="DB9" s="688"/>
      <c r="DC9" s="688"/>
      <c r="DD9" s="694" t="s">
        <v>136</v>
      </c>
      <c r="DE9" s="686"/>
      <c r="DF9" s="686"/>
      <c r="DG9" s="686"/>
      <c r="DH9" s="686"/>
      <c r="DI9" s="686"/>
      <c r="DJ9" s="686"/>
      <c r="DK9" s="686"/>
      <c r="DL9" s="686"/>
      <c r="DM9" s="686"/>
      <c r="DN9" s="686"/>
      <c r="DO9" s="686"/>
      <c r="DP9" s="687"/>
      <c r="DQ9" s="694">
        <v>1187159</v>
      </c>
      <c r="DR9" s="686"/>
      <c r="DS9" s="686"/>
      <c r="DT9" s="686"/>
      <c r="DU9" s="686"/>
      <c r="DV9" s="686"/>
      <c r="DW9" s="686"/>
      <c r="DX9" s="686"/>
      <c r="DY9" s="686"/>
      <c r="DZ9" s="686"/>
      <c r="EA9" s="686"/>
      <c r="EB9" s="686"/>
      <c r="EC9" s="695"/>
    </row>
    <row r="10" spans="2:143" ht="11.25" customHeight="1" x14ac:dyDescent="0.2">
      <c r="B10" s="682" t="s">
        <v>240</v>
      </c>
      <c r="C10" s="683"/>
      <c r="D10" s="683"/>
      <c r="E10" s="683"/>
      <c r="F10" s="683"/>
      <c r="G10" s="683"/>
      <c r="H10" s="683"/>
      <c r="I10" s="683"/>
      <c r="J10" s="683"/>
      <c r="K10" s="683"/>
      <c r="L10" s="683"/>
      <c r="M10" s="683"/>
      <c r="N10" s="683"/>
      <c r="O10" s="683"/>
      <c r="P10" s="683"/>
      <c r="Q10" s="684"/>
      <c r="R10" s="685" t="s">
        <v>136</v>
      </c>
      <c r="S10" s="686"/>
      <c r="T10" s="686"/>
      <c r="U10" s="686"/>
      <c r="V10" s="686"/>
      <c r="W10" s="686"/>
      <c r="X10" s="686"/>
      <c r="Y10" s="687"/>
      <c r="Z10" s="688" t="s">
        <v>230</v>
      </c>
      <c r="AA10" s="688"/>
      <c r="AB10" s="688"/>
      <c r="AC10" s="688"/>
      <c r="AD10" s="689" t="s">
        <v>230</v>
      </c>
      <c r="AE10" s="689"/>
      <c r="AF10" s="689"/>
      <c r="AG10" s="689"/>
      <c r="AH10" s="689"/>
      <c r="AI10" s="689"/>
      <c r="AJ10" s="689"/>
      <c r="AK10" s="689"/>
      <c r="AL10" s="690" t="s">
        <v>230</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43372</v>
      </c>
      <c r="BH10" s="686"/>
      <c r="BI10" s="686"/>
      <c r="BJ10" s="686"/>
      <c r="BK10" s="686"/>
      <c r="BL10" s="686"/>
      <c r="BM10" s="686"/>
      <c r="BN10" s="687"/>
      <c r="BO10" s="688">
        <v>2.4</v>
      </c>
      <c r="BP10" s="688"/>
      <c r="BQ10" s="688"/>
      <c r="BR10" s="688"/>
      <c r="BS10" s="694" t="s">
        <v>136</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22439</v>
      </c>
      <c r="CS10" s="686"/>
      <c r="CT10" s="686"/>
      <c r="CU10" s="686"/>
      <c r="CV10" s="686"/>
      <c r="CW10" s="686"/>
      <c r="CX10" s="686"/>
      <c r="CY10" s="687"/>
      <c r="CZ10" s="688">
        <v>0.2</v>
      </c>
      <c r="DA10" s="688"/>
      <c r="DB10" s="688"/>
      <c r="DC10" s="688"/>
      <c r="DD10" s="694" t="s">
        <v>136</v>
      </c>
      <c r="DE10" s="686"/>
      <c r="DF10" s="686"/>
      <c r="DG10" s="686"/>
      <c r="DH10" s="686"/>
      <c r="DI10" s="686"/>
      <c r="DJ10" s="686"/>
      <c r="DK10" s="686"/>
      <c r="DL10" s="686"/>
      <c r="DM10" s="686"/>
      <c r="DN10" s="686"/>
      <c r="DO10" s="686"/>
      <c r="DP10" s="687"/>
      <c r="DQ10" s="694">
        <v>8539</v>
      </c>
      <c r="DR10" s="686"/>
      <c r="DS10" s="686"/>
      <c r="DT10" s="686"/>
      <c r="DU10" s="686"/>
      <c r="DV10" s="686"/>
      <c r="DW10" s="686"/>
      <c r="DX10" s="686"/>
      <c r="DY10" s="686"/>
      <c r="DZ10" s="686"/>
      <c r="EA10" s="686"/>
      <c r="EB10" s="686"/>
      <c r="EC10" s="695"/>
    </row>
    <row r="11" spans="2:143" ht="11.25" customHeight="1" x14ac:dyDescent="0.2">
      <c r="B11" s="682" t="s">
        <v>243</v>
      </c>
      <c r="C11" s="683"/>
      <c r="D11" s="683"/>
      <c r="E11" s="683"/>
      <c r="F11" s="683"/>
      <c r="G11" s="683"/>
      <c r="H11" s="683"/>
      <c r="I11" s="683"/>
      <c r="J11" s="683"/>
      <c r="K11" s="683"/>
      <c r="L11" s="683"/>
      <c r="M11" s="683"/>
      <c r="N11" s="683"/>
      <c r="O11" s="683"/>
      <c r="P11" s="683"/>
      <c r="Q11" s="684"/>
      <c r="R11" s="685">
        <v>319622</v>
      </c>
      <c r="S11" s="686"/>
      <c r="T11" s="686"/>
      <c r="U11" s="686"/>
      <c r="V11" s="686"/>
      <c r="W11" s="686"/>
      <c r="X11" s="686"/>
      <c r="Y11" s="687"/>
      <c r="Z11" s="690">
        <v>2.2999999999999998</v>
      </c>
      <c r="AA11" s="691"/>
      <c r="AB11" s="691"/>
      <c r="AC11" s="703"/>
      <c r="AD11" s="694">
        <v>319622</v>
      </c>
      <c r="AE11" s="686"/>
      <c r="AF11" s="686"/>
      <c r="AG11" s="686"/>
      <c r="AH11" s="686"/>
      <c r="AI11" s="686"/>
      <c r="AJ11" s="686"/>
      <c r="AK11" s="687"/>
      <c r="AL11" s="690">
        <v>5.2</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99837</v>
      </c>
      <c r="BH11" s="686"/>
      <c r="BI11" s="686"/>
      <c r="BJ11" s="686"/>
      <c r="BK11" s="686"/>
      <c r="BL11" s="686"/>
      <c r="BM11" s="686"/>
      <c r="BN11" s="687"/>
      <c r="BO11" s="688">
        <v>5.5</v>
      </c>
      <c r="BP11" s="688"/>
      <c r="BQ11" s="688"/>
      <c r="BR11" s="688"/>
      <c r="BS11" s="694">
        <v>20936</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1000975</v>
      </c>
      <c r="CS11" s="686"/>
      <c r="CT11" s="686"/>
      <c r="CU11" s="686"/>
      <c r="CV11" s="686"/>
      <c r="CW11" s="686"/>
      <c r="CX11" s="686"/>
      <c r="CY11" s="687"/>
      <c r="CZ11" s="688">
        <v>7.8</v>
      </c>
      <c r="DA11" s="688"/>
      <c r="DB11" s="688"/>
      <c r="DC11" s="688"/>
      <c r="DD11" s="694">
        <v>256704</v>
      </c>
      <c r="DE11" s="686"/>
      <c r="DF11" s="686"/>
      <c r="DG11" s="686"/>
      <c r="DH11" s="686"/>
      <c r="DI11" s="686"/>
      <c r="DJ11" s="686"/>
      <c r="DK11" s="686"/>
      <c r="DL11" s="686"/>
      <c r="DM11" s="686"/>
      <c r="DN11" s="686"/>
      <c r="DO11" s="686"/>
      <c r="DP11" s="687"/>
      <c r="DQ11" s="694">
        <v>557627</v>
      </c>
      <c r="DR11" s="686"/>
      <c r="DS11" s="686"/>
      <c r="DT11" s="686"/>
      <c r="DU11" s="686"/>
      <c r="DV11" s="686"/>
      <c r="DW11" s="686"/>
      <c r="DX11" s="686"/>
      <c r="DY11" s="686"/>
      <c r="DZ11" s="686"/>
      <c r="EA11" s="686"/>
      <c r="EB11" s="686"/>
      <c r="EC11" s="695"/>
    </row>
    <row r="12" spans="2:143" ht="11.25" customHeight="1" x14ac:dyDescent="0.2">
      <c r="B12" s="682" t="s">
        <v>246</v>
      </c>
      <c r="C12" s="683"/>
      <c r="D12" s="683"/>
      <c r="E12" s="683"/>
      <c r="F12" s="683"/>
      <c r="G12" s="683"/>
      <c r="H12" s="683"/>
      <c r="I12" s="683"/>
      <c r="J12" s="683"/>
      <c r="K12" s="683"/>
      <c r="L12" s="683"/>
      <c r="M12" s="683"/>
      <c r="N12" s="683"/>
      <c r="O12" s="683"/>
      <c r="P12" s="683"/>
      <c r="Q12" s="684"/>
      <c r="R12" s="685">
        <v>15696</v>
      </c>
      <c r="S12" s="686"/>
      <c r="T12" s="686"/>
      <c r="U12" s="686"/>
      <c r="V12" s="686"/>
      <c r="W12" s="686"/>
      <c r="X12" s="686"/>
      <c r="Y12" s="687"/>
      <c r="Z12" s="688">
        <v>0.1</v>
      </c>
      <c r="AA12" s="688"/>
      <c r="AB12" s="688"/>
      <c r="AC12" s="688"/>
      <c r="AD12" s="689">
        <v>15696</v>
      </c>
      <c r="AE12" s="689"/>
      <c r="AF12" s="689"/>
      <c r="AG12" s="689"/>
      <c r="AH12" s="689"/>
      <c r="AI12" s="689"/>
      <c r="AJ12" s="689"/>
      <c r="AK12" s="689"/>
      <c r="AL12" s="690">
        <v>0.3</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905072</v>
      </c>
      <c r="BH12" s="686"/>
      <c r="BI12" s="686"/>
      <c r="BJ12" s="686"/>
      <c r="BK12" s="686"/>
      <c r="BL12" s="686"/>
      <c r="BM12" s="686"/>
      <c r="BN12" s="687"/>
      <c r="BO12" s="688">
        <v>49.5</v>
      </c>
      <c r="BP12" s="688"/>
      <c r="BQ12" s="688"/>
      <c r="BR12" s="688"/>
      <c r="BS12" s="694" t="s">
        <v>230</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664313</v>
      </c>
      <c r="CS12" s="686"/>
      <c r="CT12" s="686"/>
      <c r="CU12" s="686"/>
      <c r="CV12" s="686"/>
      <c r="CW12" s="686"/>
      <c r="CX12" s="686"/>
      <c r="CY12" s="687"/>
      <c r="CZ12" s="688">
        <v>5.0999999999999996</v>
      </c>
      <c r="DA12" s="688"/>
      <c r="DB12" s="688"/>
      <c r="DC12" s="688"/>
      <c r="DD12" s="694">
        <v>133250</v>
      </c>
      <c r="DE12" s="686"/>
      <c r="DF12" s="686"/>
      <c r="DG12" s="686"/>
      <c r="DH12" s="686"/>
      <c r="DI12" s="686"/>
      <c r="DJ12" s="686"/>
      <c r="DK12" s="686"/>
      <c r="DL12" s="686"/>
      <c r="DM12" s="686"/>
      <c r="DN12" s="686"/>
      <c r="DO12" s="686"/>
      <c r="DP12" s="687"/>
      <c r="DQ12" s="694">
        <v>281431</v>
      </c>
      <c r="DR12" s="686"/>
      <c r="DS12" s="686"/>
      <c r="DT12" s="686"/>
      <c r="DU12" s="686"/>
      <c r="DV12" s="686"/>
      <c r="DW12" s="686"/>
      <c r="DX12" s="686"/>
      <c r="DY12" s="686"/>
      <c r="DZ12" s="686"/>
      <c r="EA12" s="686"/>
      <c r="EB12" s="686"/>
      <c r="EC12" s="695"/>
    </row>
    <row r="13" spans="2:143" ht="11.25" customHeight="1" x14ac:dyDescent="0.2">
      <c r="B13" s="682" t="s">
        <v>249</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136</v>
      </c>
      <c r="AA13" s="688"/>
      <c r="AB13" s="688"/>
      <c r="AC13" s="688"/>
      <c r="AD13" s="689" t="s">
        <v>136</v>
      </c>
      <c r="AE13" s="689"/>
      <c r="AF13" s="689"/>
      <c r="AG13" s="689"/>
      <c r="AH13" s="689"/>
      <c r="AI13" s="689"/>
      <c r="AJ13" s="689"/>
      <c r="AK13" s="689"/>
      <c r="AL13" s="690" t="s">
        <v>136</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904026</v>
      </c>
      <c r="BH13" s="686"/>
      <c r="BI13" s="686"/>
      <c r="BJ13" s="686"/>
      <c r="BK13" s="686"/>
      <c r="BL13" s="686"/>
      <c r="BM13" s="686"/>
      <c r="BN13" s="687"/>
      <c r="BO13" s="688">
        <v>49.4</v>
      </c>
      <c r="BP13" s="688"/>
      <c r="BQ13" s="688"/>
      <c r="BR13" s="688"/>
      <c r="BS13" s="694" t="s">
        <v>136</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888103</v>
      </c>
      <c r="CS13" s="686"/>
      <c r="CT13" s="686"/>
      <c r="CU13" s="686"/>
      <c r="CV13" s="686"/>
      <c r="CW13" s="686"/>
      <c r="CX13" s="686"/>
      <c r="CY13" s="687"/>
      <c r="CZ13" s="688">
        <v>6.9</v>
      </c>
      <c r="DA13" s="688"/>
      <c r="DB13" s="688"/>
      <c r="DC13" s="688"/>
      <c r="DD13" s="694">
        <v>307359</v>
      </c>
      <c r="DE13" s="686"/>
      <c r="DF13" s="686"/>
      <c r="DG13" s="686"/>
      <c r="DH13" s="686"/>
      <c r="DI13" s="686"/>
      <c r="DJ13" s="686"/>
      <c r="DK13" s="686"/>
      <c r="DL13" s="686"/>
      <c r="DM13" s="686"/>
      <c r="DN13" s="686"/>
      <c r="DO13" s="686"/>
      <c r="DP13" s="687"/>
      <c r="DQ13" s="694">
        <v>610753</v>
      </c>
      <c r="DR13" s="686"/>
      <c r="DS13" s="686"/>
      <c r="DT13" s="686"/>
      <c r="DU13" s="686"/>
      <c r="DV13" s="686"/>
      <c r="DW13" s="686"/>
      <c r="DX13" s="686"/>
      <c r="DY13" s="686"/>
      <c r="DZ13" s="686"/>
      <c r="EA13" s="686"/>
      <c r="EB13" s="686"/>
      <c r="EC13" s="695"/>
    </row>
    <row r="14" spans="2:143" ht="11.25" customHeight="1" x14ac:dyDescent="0.2">
      <c r="B14" s="682" t="s">
        <v>252</v>
      </c>
      <c r="C14" s="683"/>
      <c r="D14" s="683"/>
      <c r="E14" s="683"/>
      <c r="F14" s="683"/>
      <c r="G14" s="683"/>
      <c r="H14" s="683"/>
      <c r="I14" s="683"/>
      <c r="J14" s="683"/>
      <c r="K14" s="683"/>
      <c r="L14" s="683"/>
      <c r="M14" s="683"/>
      <c r="N14" s="683"/>
      <c r="O14" s="683"/>
      <c r="P14" s="683"/>
      <c r="Q14" s="684"/>
      <c r="R14" s="685" t="s">
        <v>136</v>
      </c>
      <c r="S14" s="686"/>
      <c r="T14" s="686"/>
      <c r="U14" s="686"/>
      <c r="V14" s="686"/>
      <c r="W14" s="686"/>
      <c r="X14" s="686"/>
      <c r="Y14" s="687"/>
      <c r="Z14" s="688" t="s">
        <v>136</v>
      </c>
      <c r="AA14" s="688"/>
      <c r="AB14" s="688"/>
      <c r="AC14" s="688"/>
      <c r="AD14" s="689" t="s">
        <v>230</v>
      </c>
      <c r="AE14" s="689"/>
      <c r="AF14" s="689"/>
      <c r="AG14" s="689"/>
      <c r="AH14" s="689"/>
      <c r="AI14" s="689"/>
      <c r="AJ14" s="689"/>
      <c r="AK14" s="689"/>
      <c r="AL14" s="690" t="s">
        <v>136</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58897</v>
      </c>
      <c r="BH14" s="686"/>
      <c r="BI14" s="686"/>
      <c r="BJ14" s="686"/>
      <c r="BK14" s="686"/>
      <c r="BL14" s="686"/>
      <c r="BM14" s="686"/>
      <c r="BN14" s="687"/>
      <c r="BO14" s="688">
        <v>3.2</v>
      </c>
      <c r="BP14" s="688"/>
      <c r="BQ14" s="688"/>
      <c r="BR14" s="688"/>
      <c r="BS14" s="694" t="s">
        <v>230</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404415</v>
      </c>
      <c r="CS14" s="686"/>
      <c r="CT14" s="686"/>
      <c r="CU14" s="686"/>
      <c r="CV14" s="686"/>
      <c r="CW14" s="686"/>
      <c r="CX14" s="686"/>
      <c r="CY14" s="687"/>
      <c r="CZ14" s="688">
        <v>3.1</v>
      </c>
      <c r="DA14" s="688"/>
      <c r="DB14" s="688"/>
      <c r="DC14" s="688"/>
      <c r="DD14" s="694">
        <v>5148</v>
      </c>
      <c r="DE14" s="686"/>
      <c r="DF14" s="686"/>
      <c r="DG14" s="686"/>
      <c r="DH14" s="686"/>
      <c r="DI14" s="686"/>
      <c r="DJ14" s="686"/>
      <c r="DK14" s="686"/>
      <c r="DL14" s="686"/>
      <c r="DM14" s="686"/>
      <c r="DN14" s="686"/>
      <c r="DO14" s="686"/>
      <c r="DP14" s="687"/>
      <c r="DQ14" s="694">
        <v>404415</v>
      </c>
      <c r="DR14" s="686"/>
      <c r="DS14" s="686"/>
      <c r="DT14" s="686"/>
      <c r="DU14" s="686"/>
      <c r="DV14" s="686"/>
      <c r="DW14" s="686"/>
      <c r="DX14" s="686"/>
      <c r="DY14" s="686"/>
      <c r="DZ14" s="686"/>
      <c r="EA14" s="686"/>
      <c r="EB14" s="686"/>
      <c r="EC14" s="695"/>
    </row>
    <row r="15" spans="2:143" ht="11.25" customHeight="1" x14ac:dyDescent="0.2">
      <c r="B15" s="682" t="s">
        <v>255</v>
      </c>
      <c r="C15" s="683"/>
      <c r="D15" s="683"/>
      <c r="E15" s="683"/>
      <c r="F15" s="683"/>
      <c r="G15" s="683"/>
      <c r="H15" s="683"/>
      <c r="I15" s="683"/>
      <c r="J15" s="683"/>
      <c r="K15" s="683"/>
      <c r="L15" s="683"/>
      <c r="M15" s="683"/>
      <c r="N15" s="683"/>
      <c r="O15" s="683"/>
      <c r="P15" s="683"/>
      <c r="Q15" s="684"/>
      <c r="R15" s="685" t="s">
        <v>136</v>
      </c>
      <c r="S15" s="686"/>
      <c r="T15" s="686"/>
      <c r="U15" s="686"/>
      <c r="V15" s="686"/>
      <c r="W15" s="686"/>
      <c r="X15" s="686"/>
      <c r="Y15" s="687"/>
      <c r="Z15" s="688" t="s">
        <v>256</v>
      </c>
      <c r="AA15" s="688"/>
      <c r="AB15" s="688"/>
      <c r="AC15" s="688"/>
      <c r="AD15" s="689" t="s">
        <v>230</v>
      </c>
      <c r="AE15" s="689"/>
      <c r="AF15" s="689"/>
      <c r="AG15" s="689"/>
      <c r="AH15" s="689"/>
      <c r="AI15" s="689"/>
      <c r="AJ15" s="689"/>
      <c r="AK15" s="689"/>
      <c r="AL15" s="690" t="s">
        <v>256</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72563</v>
      </c>
      <c r="BH15" s="686"/>
      <c r="BI15" s="686"/>
      <c r="BJ15" s="686"/>
      <c r="BK15" s="686"/>
      <c r="BL15" s="686"/>
      <c r="BM15" s="686"/>
      <c r="BN15" s="687"/>
      <c r="BO15" s="688">
        <v>4</v>
      </c>
      <c r="BP15" s="688"/>
      <c r="BQ15" s="688"/>
      <c r="BR15" s="688"/>
      <c r="BS15" s="694" t="s">
        <v>136</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996953</v>
      </c>
      <c r="CS15" s="686"/>
      <c r="CT15" s="686"/>
      <c r="CU15" s="686"/>
      <c r="CV15" s="686"/>
      <c r="CW15" s="686"/>
      <c r="CX15" s="686"/>
      <c r="CY15" s="687"/>
      <c r="CZ15" s="688">
        <v>7.7</v>
      </c>
      <c r="DA15" s="688"/>
      <c r="DB15" s="688"/>
      <c r="DC15" s="688"/>
      <c r="DD15" s="694">
        <v>111606</v>
      </c>
      <c r="DE15" s="686"/>
      <c r="DF15" s="686"/>
      <c r="DG15" s="686"/>
      <c r="DH15" s="686"/>
      <c r="DI15" s="686"/>
      <c r="DJ15" s="686"/>
      <c r="DK15" s="686"/>
      <c r="DL15" s="686"/>
      <c r="DM15" s="686"/>
      <c r="DN15" s="686"/>
      <c r="DO15" s="686"/>
      <c r="DP15" s="687"/>
      <c r="DQ15" s="694">
        <v>670556</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11265</v>
      </c>
      <c r="S16" s="686"/>
      <c r="T16" s="686"/>
      <c r="U16" s="686"/>
      <c r="V16" s="686"/>
      <c r="W16" s="686"/>
      <c r="X16" s="686"/>
      <c r="Y16" s="687"/>
      <c r="Z16" s="688">
        <v>0.1</v>
      </c>
      <c r="AA16" s="688"/>
      <c r="AB16" s="688"/>
      <c r="AC16" s="688"/>
      <c r="AD16" s="689">
        <v>11265</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136</v>
      </c>
      <c r="BP16" s="688"/>
      <c r="BQ16" s="688"/>
      <c r="BR16" s="688"/>
      <c r="BS16" s="694" t="s">
        <v>230</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230</v>
      </c>
      <c r="CS16" s="686"/>
      <c r="CT16" s="686"/>
      <c r="CU16" s="686"/>
      <c r="CV16" s="686"/>
      <c r="CW16" s="686"/>
      <c r="CX16" s="686"/>
      <c r="CY16" s="687"/>
      <c r="CZ16" s="688" t="s">
        <v>256</v>
      </c>
      <c r="DA16" s="688"/>
      <c r="DB16" s="688"/>
      <c r="DC16" s="688"/>
      <c r="DD16" s="694" t="s">
        <v>230</v>
      </c>
      <c r="DE16" s="686"/>
      <c r="DF16" s="686"/>
      <c r="DG16" s="686"/>
      <c r="DH16" s="686"/>
      <c r="DI16" s="686"/>
      <c r="DJ16" s="686"/>
      <c r="DK16" s="686"/>
      <c r="DL16" s="686"/>
      <c r="DM16" s="686"/>
      <c r="DN16" s="686"/>
      <c r="DO16" s="686"/>
      <c r="DP16" s="687"/>
      <c r="DQ16" s="694" t="s">
        <v>136</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14060</v>
      </c>
      <c r="S17" s="686"/>
      <c r="T17" s="686"/>
      <c r="U17" s="686"/>
      <c r="V17" s="686"/>
      <c r="W17" s="686"/>
      <c r="X17" s="686"/>
      <c r="Y17" s="687"/>
      <c r="Z17" s="688">
        <v>0.1</v>
      </c>
      <c r="AA17" s="688"/>
      <c r="AB17" s="688"/>
      <c r="AC17" s="688"/>
      <c r="AD17" s="689">
        <v>14060</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136</v>
      </c>
      <c r="BP17" s="688"/>
      <c r="BQ17" s="688"/>
      <c r="BR17" s="688"/>
      <c r="BS17" s="694" t="s">
        <v>230</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1282971</v>
      </c>
      <c r="CS17" s="686"/>
      <c r="CT17" s="686"/>
      <c r="CU17" s="686"/>
      <c r="CV17" s="686"/>
      <c r="CW17" s="686"/>
      <c r="CX17" s="686"/>
      <c r="CY17" s="687"/>
      <c r="CZ17" s="688">
        <v>9.9</v>
      </c>
      <c r="DA17" s="688"/>
      <c r="DB17" s="688"/>
      <c r="DC17" s="688"/>
      <c r="DD17" s="694" t="s">
        <v>136</v>
      </c>
      <c r="DE17" s="686"/>
      <c r="DF17" s="686"/>
      <c r="DG17" s="686"/>
      <c r="DH17" s="686"/>
      <c r="DI17" s="686"/>
      <c r="DJ17" s="686"/>
      <c r="DK17" s="686"/>
      <c r="DL17" s="686"/>
      <c r="DM17" s="686"/>
      <c r="DN17" s="686"/>
      <c r="DO17" s="686"/>
      <c r="DP17" s="687"/>
      <c r="DQ17" s="694">
        <v>1246969</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15440</v>
      </c>
      <c r="S18" s="686"/>
      <c r="T18" s="686"/>
      <c r="U18" s="686"/>
      <c r="V18" s="686"/>
      <c r="W18" s="686"/>
      <c r="X18" s="686"/>
      <c r="Y18" s="687"/>
      <c r="Z18" s="688">
        <v>0.1</v>
      </c>
      <c r="AA18" s="688"/>
      <c r="AB18" s="688"/>
      <c r="AC18" s="688"/>
      <c r="AD18" s="689">
        <v>15440</v>
      </c>
      <c r="AE18" s="689"/>
      <c r="AF18" s="689"/>
      <c r="AG18" s="689"/>
      <c r="AH18" s="689"/>
      <c r="AI18" s="689"/>
      <c r="AJ18" s="689"/>
      <c r="AK18" s="689"/>
      <c r="AL18" s="690">
        <v>0.2</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136</v>
      </c>
      <c r="BH18" s="686"/>
      <c r="BI18" s="686"/>
      <c r="BJ18" s="686"/>
      <c r="BK18" s="686"/>
      <c r="BL18" s="686"/>
      <c r="BM18" s="686"/>
      <c r="BN18" s="687"/>
      <c r="BO18" s="688" t="s">
        <v>136</v>
      </c>
      <c r="BP18" s="688"/>
      <c r="BQ18" s="688"/>
      <c r="BR18" s="688"/>
      <c r="BS18" s="694" t="s">
        <v>136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230</v>
      </c>
      <c r="DA18" s="688"/>
      <c r="DB18" s="688"/>
      <c r="DC18" s="688"/>
      <c r="DD18" s="694" t="s">
        <v>136</v>
      </c>
      <c r="DE18" s="686"/>
      <c r="DF18" s="686"/>
      <c r="DG18" s="686"/>
      <c r="DH18" s="686"/>
      <c r="DI18" s="686"/>
      <c r="DJ18" s="686"/>
      <c r="DK18" s="686"/>
      <c r="DL18" s="686"/>
      <c r="DM18" s="686"/>
      <c r="DN18" s="686"/>
      <c r="DO18" s="686"/>
      <c r="DP18" s="687"/>
      <c r="DQ18" s="694" t="s">
        <v>136</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8687</v>
      </c>
      <c r="S19" s="686"/>
      <c r="T19" s="686"/>
      <c r="U19" s="686"/>
      <c r="V19" s="686"/>
      <c r="W19" s="686"/>
      <c r="X19" s="686"/>
      <c r="Y19" s="687"/>
      <c r="Z19" s="688">
        <v>0.1</v>
      </c>
      <c r="AA19" s="688"/>
      <c r="AB19" s="688"/>
      <c r="AC19" s="688"/>
      <c r="AD19" s="689">
        <v>8687</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6849</v>
      </c>
      <c r="BH19" s="686"/>
      <c r="BI19" s="686"/>
      <c r="BJ19" s="686"/>
      <c r="BK19" s="686"/>
      <c r="BL19" s="686"/>
      <c r="BM19" s="686"/>
      <c r="BN19" s="687"/>
      <c r="BO19" s="688">
        <v>0.4</v>
      </c>
      <c r="BP19" s="688"/>
      <c r="BQ19" s="688"/>
      <c r="BR19" s="688"/>
      <c r="BS19" s="694" t="s">
        <v>136</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136</v>
      </c>
      <c r="CS19" s="686"/>
      <c r="CT19" s="686"/>
      <c r="CU19" s="686"/>
      <c r="CV19" s="686"/>
      <c r="CW19" s="686"/>
      <c r="CX19" s="686"/>
      <c r="CY19" s="687"/>
      <c r="CZ19" s="688" t="s">
        <v>230</v>
      </c>
      <c r="DA19" s="688"/>
      <c r="DB19" s="688"/>
      <c r="DC19" s="688"/>
      <c r="DD19" s="694" t="s">
        <v>230</v>
      </c>
      <c r="DE19" s="686"/>
      <c r="DF19" s="686"/>
      <c r="DG19" s="686"/>
      <c r="DH19" s="686"/>
      <c r="DI19" s="686"/>
      <c r="DJ19" s="686"/>
      <c r="DK19" s="686"/>
      <c r="DL19" s="686"/>
      <c r="DM19" s="686"/>
      <c r="DN19" s="686"/>
      <c r="DO19" s="686"/>
      <c r="DP19" s="687"/>
      <c r="DQ19" s="694" t="s">
        <v>230</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5607</v>
      </c>
      <c r="S20" s="686"/>
      <c r="T20" s="686"/>
      <c r="U20" s="686"/>
      <c r="V20" s="686"/>
      <c r="W20" s="686"/>
      <c r="X20" s="686"/>
      <c r="Y20" s="687"/>
      <c r="Z20" s="688">
        <v>0</v>
      </c>
      <c r="AA20" s="688"/>
      <c r="AB20" s="688"/>
      <c r="AC20" s="688"/>
      <c r="AD20" s="689">
        <v>5607</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6849</v>
      </c>
      <c r="BH20" s="686"/>
      <c r="BI20" s="686"/>
      <c r="BJ20" s="686"/>
      <c r="BK20" s="686"/>
      <c r="BL20" s="686"/>
      <c r="BM20" s="686"/>
      <c r="BN20" s="687"/>
      <c r="BO20" s="688">
        <v>0.4</v>
      </c>
      <c r="BP20" s="688"/>
      <c r="BQ20" s="688"/>
      <c r="BR20" s="688"/>
      <c r="BS20" s="694" t="s">
        <v>230</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12913757</v>
      </c>
      <c r="CS20" s="686"/>
      <c r="CT20" s="686"/>
      <c r="CU20" s="686"/>
      <c r="CV20" s="686"/>
      <c r="CW20" s="686"/>
      <c r="CX20" s="686"/>
      <c r="CY20" s="687"/>
      <c r="CZ20" s="688">
        <v>100</v>
      </c>
      <c r="DA20" s="688"/>
      <c r="DB20" s="688"/>
      <c r="DC20" s="688"/>
      <c r="DD20" s="694">
        <v>1459110</v>
      </c>
      <c r="DE20" s="686"/>
      <c r="DF20" s="686"/>
      <c r="DG20" s="686"/>
      <c r="DH20" s="686"/>
      <c r="DI20" s="686"/>
      <c r="DJ20" s="686"/>
      <c r="DK20" s="686"/>
      <c r="DL20" s="686"/>
      <c r="DM20" s="686"/>
      <c r="DN20" s="686"/>
      <c r="DO20" s="686"/>
      <c r="DP20" s="687"/>
      <c r="DQ20" s="694">
        <v>7925726</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1146</v>
      </c>
      <c r="S21" s="686"/>
      <c r="T21" s="686"/>
      <c r="U21" s="686"/>
      <c r="V21" s="686"/>
      <c r="W21" s="686"/>
      <c r="X21" s="686"/>
      <c r="Y21" s="687"/>
      <c r="Z21" s="688">
        <v>0</v>
      </c>
      <c r="AA21" s="688"/>
      <c r="AB21" s="688"/>
      <c r="AC21" s="688"/>
      <c r="AD21" s="689">
        <v>1146</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6849</v>
      </c>
      <c r="BH21" s="686"/>
      <c r="BI21" s="686"/>
      <c r="BJ21" s="686"/>
      <c r="BK21" s="686"/>
      <c r="BL21" s="686"/>
      <c r="BM21" s="686"/>
      <c r="BN21" s="687"/>
      <c r="BO21" s="688">
        <v>0.4</v>
      </c>
      <c r="BP21" s="688"/>
      <c r="BQ21" s="688"/>
      <c r="BR21" s="688"/>
      <c r="BS21" s="694" t="s">
        <v>136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4321432</v>
      </c>
      <c r="S22" s="686"/>
      <c r="T22" s="686"/>
      <c r="U22" s="686"/>
      <c r="V22" s="686"/>
      <c r="W22" s="686"/>
      <c r="X22" s="686"/>
      <c r="Y22" s="687"/>
      <c r="Z22" s="688">
        <v>31.7</v>
      </c>
      <c r="AA22" s="688"/>
      <c r="AB22" s="688"/>
      <c r="AC22" s="688"/>
      <c r="AD22" s="689">
        <v>3813083</v>
      </c>
      <c r="AE22" s="689"/>
      <c r="AF22" s="689"/>
      <c r="AG22" s="689"/>
      <c r="AH22" s="689"/>
      <c r="AI22" s="689"/>
      <c r="AJ22" s="689"/>
      <c r="AK22" s="689"/>
      <c r="AL22" s="690">
        <v>61.6</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136</v>
      </c>
      <c r="BH22" s="686"/>
      <c r="BI22" s="686"/>
      <c r="BJ22" s="686"/>
      <c r="BK22" s="686"/>
      <c r="BL22" s="686"/>
      <c r="BM22" s="686"/>
      <c r="BN22" s="687"/>
      <c r="BO22" s="688" t="s">
        <v>230</v>
      </c>
      <c r="BP22" s="688"/>
      <c r="BQ22" s="688"/>
      <c r="BR22" s="688"/>
      <c r="BS22" s="694" t="s">
        <v>136</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3813083</v>
      </c>
      <c r="S23" s="686"/>
      <c r="T23" s="686"/>
      <c r="U23" s="686"/>
      <c r="V23" s="686"/>
      <c r="W23" s="686"/>
      <c r="X23" s="686"/>
      <c r="Y23" s="687"/>
      <c r="Z23" s="688">
        <v>28</v>
      </c>
      <c r="AA23" s="688"/>
      <c r="AB23" s="688"/>
      <c r="AC23" s="688"/>
      <c r="AD23" s="689">
        <v>3813083</v>
      </c>
      <c r="AE23" s="689"/>
      <c r="AF23" s="689"/>
      <c r="AG23" s="689"/>
      <c r="AH23" s="689"/>
      <c r="AI23" s="689"/>
      <c r="AJ23" s="689"/>
      <c r="AK23" s="689"/>
      <c r="AL23" s="690">
        <v>61.6</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136</v>
      </c>
      <c r="BP23" s="688"/>
      <c r="BQ23" s="688"/>
      <c r="BR23" s="688"/>
      <c r="BS23" s="694" t="s">
        <v>256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508349</v>
      </c>
      <c r="S24" s="686"/>
      <c r="T24" s="686"/>
      <c r="U24" s="686"/>
      <c r="V24" s="686"/>
      <c r="W24" s="686"/>
      <c r="X24" s="686"/>
      <c r="Y24" s="687"/>
      <c r="Z24" s="688">
        <v>3.7</v>
      </c>
      <c r="AA24" s="688"/>
      <c r="AB24" s="688"/>
      <c r="AC24" s="688"/>
      <c r="AD24" s="689" t="s">
        <v>136</v>
      </c>
      <c r="AE24" s="689"/>
      <c r="AF24" s="689"/>
      <c r="AG24" s="689"/>
      <c r="AH24" s="689"/>
      <c r="AI24" s="689"/>
      <c r="AJ24" s="689"/>
      <c r="AK24" s="689"/>
      <c r="AL24" s="690" t="s">
        <v>136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230</v>
      </c>
      <c r="BP24" s="688"/>
      <c r="BQ24" s="688"/>
      <c r="BR24" s="688"/>
      <c r="BS24" s="694" t="s">
        <v>230</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3862964</v>
      </c>
      <c r="CS24" s="675"/>
      <c r="CT24" s="675"/>
      <c r="CU24" s="675"/>
      <c r="CV24" s="675"/>
      <c r="CW24" s="675"/>
      <c r="CX24" s="675"/>
      <c r="CY24" s="676"/>
      <c r="CZ24" s="679">
        <v>29.9</v>
      </c>
      <c r="DA24" s="680"/>
      <c r="DB24" s="680"/>
      <c r="DC24" s="699"/>
      <c r="DD24" s="724">
        <v>3063870</v>
      </c>
      <c r="DE24" s="675"/>
      <c r="DF24" s="675"/>
      <c r="DG24" s="675"/>
      <c r="DH24" s="675"/>
      <c r="DI24" s="675"/>
      <c r="DJ24" s="675"/>
      <c r="DK24" s="676"/>
      <c r="DL24" s="724">
        <v>2873398</v>
      </c>
      <c r="DM24" s="675"/>
      <c r="DN24" s="675"/>
      <c r="DO24" s="675"/>
      <c r="DP24" s="675"/>
      <c r="DQ24" s="675"/>
      <c r="DR24" s="675"/>
      <c r="DS24" s="675"/>
      <c r="DT24" s="675"/>
      <c r="DU24" s="675"/>
      <c r="DV24" s="676"/>
      <c r="DW24" s="679">
        <v>44.7</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256</v>
      </c>
      <c r="S25" s="686"/>
      <c r="T25" s="686"/>
      <c r="U25" s="686"/>
      <c r="V25" s="686"/>
      <c r="W25" s="686"/>
      <c r="X25" s="686"/>
      <c r="Y25" s="687"/>
      <c r="Z25" s="688" t="s">
        <v>230</v>
      </c>
      <c r="AA25" s="688"/>
      <c r="AB25" s="688"/>
      <c r="AC25" s="688"/>
      <c r="AD25" s="689" t="s">
        <v>136</v>
      </c>
      <c r="AE25" s="689"/>
      <c r="AF25" s="689"/>
      <c r="AG25" s="689"/>
      <c r="AH25" s="689"/>
      <c r="AI25" s="689"/>
      <c r="AJ25" s="689"/>
      <c r="AK25" s="689"/>
      <c r="AL25" s="690" t="s">
        <v>136</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136</v>
      </c>
      <c r="BH25" s="686"/>
      <c r="BI25" s="686"/>
      <c r="BJ25" s="686"/>
      <c r="BK25" s="686"/>
      <c r="BL25" s="686"/>
      <c r="BM25" s="686"/>
      <c r="BN25" s="687"/>
      <c r="BO25" s="688" t="s">
        <v>256</v>
      </c>
      <c r="BP25" s="688"/>
      <c r="BQ25" s="688"/>
      <c r="BR25" s="688"/>
      <c r="BS25" s="694" t="s">
        <v>136</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1683691</v>
      </c>
      <c r="CS25" s="721"/>
      <c r="CT25" s="721"/>
      <c r="CU25" s="721"/>
      <c r="CV25" s="721"/>
      <c r="CW25" s="721"/>
      <c r="CX25" s="721"/>
      <c r="CY25" s="722"/>
      <c r="CZ25" s="690">
        <v>13</v>
      </c>
      <c r="DA25" s="719"/>
      <c r="DB25" s="719"/>
      <c r="DC25" s="723"/>
      <c r="DD25" s="694">
        <v>1579535</v>
      </c>
      <c r="DE25" s="721"/>
      <c r="DF25" s="721"/>
      <c r="DG25" s="721"/>
      <c r="DH25" s="721"/>
      <c r="DI25" s="721"/>
      <c r="DJ25" s="721"/>
      <c r="DK25" s="722"/>
      <c r="DL25" s="694">
        <v>1395136</v>
      </c>
      <c r="DM25" s="721"/>
      <c r="DN25" s="721"/>
      <c r="DO25" s="721"/>
      <c r="DP25" s="721"/>
      <c r="DQ25" s="721"/>
      <c r="DR25" s="721"/>
      <c r="DS25" s="721"/>
      <c r="DT25" s="721"/>
      <c r="DU25" s="721"/>
      <c r="DV25" s="722"/>
      <c r="DW25" s="690">
        <v>21.7</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6674511</v>
      </c>
      <c r="S26" s="686"/>
      <c r="T26" s="686"/>
      <c r="U26" s="686"/>
      <c r="V26" s="686"/>
      <c r="W26" s="686"/>
      <c r="X26" s="686"/>
      <c r="Y26" s="687"/>
      <c r="Z26" s="688">
        <v>49</v>
      </c>
      <c r="AA26" s="688"/>
      <c r="AB26" s="688"/>
      <c r="AC26" s="688"/>
      <c r="AD26" s="689">
        <v>6166162</v>
      </c>
      <c r="AE26" s="689"/>
      <c r="AF26" s="689"/>
      <c r="AG26" s="689"/>
      <c r="AH26" s="689"/>
      <c r="AI26" s="689"/>
      <c r="AJ26" s="689"/>
      <c r="AK26" s="689"/>
      <c r="AL26" s="690">
        <v>99.6</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230</v>
      </c>
      <c r="BH26" s="686"/>
      <c r="BI26" s="686"/>
      <c r="BJ26" s="686"/>
      <c r="BK26" s="686"/>
      <c r="BL26" s="686"/>
      <c r="BM26" s="686"/>
      <c r="BN26" s="687"/>
      <c r="BO26" s="688" t="s">
        <v>136</v>
      </c>
      <c r="BP26" s="688"/>
      <c r="BQ26" s="688"/>
      <c r="BR26" s="688"/>
      <c r="BS26" s="694" t="s">
        <v>230</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1068153</v>
      </c>
      <c r="CS26" s="686"/>
      <c r="CT26" s="686"/>
      <c r="CU26" s="686"/>
      <c r="CV26" s="686"/>
      <c r="CW26" s="686"/>
      <c r="CX26" s="686"/>
      <c r="CY26" s="687"/>
      <c r="CZ26" s="690">
        <v>8.3000000000000007</v>
      </c>
      <c r="DA26" s="719"/>
      <c r="DB26" s="719"/>
      <c r="DC26" s="723"/>
      <c r="DD26" s="694">
        <v>982815</v>
      </c>
      <c r="DE26" s="686"/>
      <c r="DF26" s="686"/>
      <c r="DG26" s="686"/>
      <c r="DH26" s="686"/>
      <c r="DI26" s="686"/>
      <c r="DJ26" s="686"/>
      <c r="DK26" s="687"/>
      <c r="DL26" s="694" t="s">
        <v>230</v>
      </c>
      <c r="DM26" s="686"/>
      <c r="DN26" s="686"/>
      <c r="DO26" s="686"/>
      <c r="DP26" s="686"/>
      <c r="DQ26" s="686"/>
      <c r="DR26" s="686"/>
      <c r="DS26" s="686"/>
      <c r="DT26" s="686"/>
      <c r="DU26" s="686"/>
      <c r="DV26" s="687"/>
      <c r="DW26" s="690" t="s">
        <v>230</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1558</v>
      </c>
      <c r="S27" s="686"/>
      <c r="T27" s="686"/>
      <c r="U27" s="686"/>
      <c r="V27" s="686"/>
      <c r="W27" s="686"/>
      <c r="X27" s="686"/>
      <c r="Y27" s="687"/>
      <c r="Z27" s="688">
        <v>0</v>
      </c>
      <c r="AA27" s="688"/>
      <c r="AB27" s="688"/>
      <c r="AC27" s="688"/>
      <c r="AD27" s="689">
        <v>1558</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1829454</v>
      </c>
      <c r="BH27" s="686"/>
      <c r="BI27" s="686"/>
      <c r="BJ27" s="686"/>
      <c r="BK27" s="686"/>
      <c r="BL27" s="686"/>
      <c r="BM27" s="686"/>
      <c r="BN27" s="687"/>
      <c r="BO27" s="688">
        <v>100</v>
      </c>
      <c r="BP27" s="688"/>
      <c r="BQ27" s="688"/>
      <c r="BR27" s="688"/>
      <c r="BS27" s="694">
        <v>20936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896302</v>
      </c>
      <c r="CS27" s="721"/>
      <c r="CT27" s="721"/>
      <c r="CU27" s="721"/>
      <c r="CV27" s="721"/>
      <c r="CW27" s="721"/>
      <c r="CX27" s="721"/>
      <c r="CY27" s="722"/>
      <c r="CZ27" s="690">
        <v>6.9</v>
      </c>
      <c r="DA27" s="719"/>
      <c r="DB27" s="719"/>
      <c r="DC27" s="723"/>
      <c r="DD27" s="694">
        <v>237366</v>
      </c>
      <c r="DE27" s="721"/>
      <c r="DF27" s="721"/>
      <c r="DG27" s="721"/>
      <c r="DH27" s="721"/>
      <c r="DI27" s="721"/>
      <c r="DJ27" s="721"/>
      <c r="DK27" s="722"/>
      <c r="DL27" s="694">
        <v>231293</v>
      </c>
      <c r="DM27" s="721"/>
      <c r="DN27" s="721"/>
      <c r="DO27" s="721"/>
      <c r="DP27" s="721"/>
      <c r="DQ27" s="721"/>
      <c r="DR27" s="721"/>
      <c r="DS27" s="721"/>
      <c r="DT27" s="721"/>
      <c r="DU27" s="721"/>
      <c r="DV27" s="722"/>
      <c r="DW27" s="690">
        <v>3.6</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86360</v>
      </c>
      <c r="S28" s="686"/>
      <c r="T28" s="686"/>
      <c r="U28" s="686"/>
      <c r="V28" s="686"/>
      <c r="W28" s="686"/>
      <c r="X28" s="686"/>
      <c r="Y28" s="687"/>
      <c r="Z28" s="688">
        <v>0.6</v>
      </c>
      <c r="AA28" s="688"/>
      <c r="AB28" s="688"/>
      <c r="AC28" s="688"/>
      <c r="AD28" s="689">
        <v>256</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1282971</v>
      </c>
      <c r="CS28" s="686"/>
      <c r="CT28" s="686"/>
      <c r="CU28" s="686"/>
      <c r="CV28" s="686"/>
      <c r="CW28" s="686"/>
      <c r="CX28" s="686"/>
      <c r="CY28" s="687"/>
      <c r="CZ28" s="690">
        <v>9.9</v>
      </c>
      <c r="DA28" s="719"/>
      <c r="DB28" s="719"/>
      <c r="DC28" s="723"/>
      <c r="DD28" s="694">
        <v>1246969</v>
      </c>
      <c r="DE28" s="686"/>
      <c r="DF28" s="686"/>
      <c r="DG28" s="686"/>
      <c r="DH28" s="686"/>
      <c r="DI28" s="686"/>
      <c r="DJ28" s="686"/>
      <c r="DK28" s="687"/>
      <c r="DL28" s="694">
        <v>1246969</v>
      </c>
      <c r="DM28" s="686"/>
      <c r="DN28" s="686"/>
      <c r="DO28" s="686"/>
      <c r="DP28" s="686"/>
      <c r="DQ28" s="686"/>
      <c r="DR28" s="686"/>
      <c r="DS28" s="686"/>
      <c r="DT28" s="686"/>
      <c r="DU28" s="686"/>
      <c r="DV28" s="687"/>
      <c r="DW28" s="690">
        <v>19.399999999999999</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136618</v>
      </c>
      <c r="S29" s="686"/>
      <c r="T29" s="686"/>
      <c r="U29" s="686"/>
      <c r="V29" s="686"/>
      <c r="W29" s="686"/>
      <c r="X29" s="686"/>
      <c r="Y29" s="687"/>
      <c r="Z29" s="688">
        <v>1</v>
      </c>
      <c r="AA29" s="688"/>
      <c r="AB29" s="688"/>
      <c r="AC29" s="688"/>
      <c r="AD29" s="689">
        <v>6685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1282969</v>
      </c>
      <c r="CS29" s="721"/>
      <c r="CT29" s="721"/>
      <c r="CU29" s="721"/>
      <c r="CV29" s="721"/>
      <c r="CW29" s="721"/>
      <c r="CX29" s="721"/>
      <c r="CY29" s="722"/>
      <c r="CZ29" s="690">
        <v>9.9</v>
      </c>
      <c r="DA29" s="719"/>
      <c r="DB29" s="719"/>
      <c r="DC29" s="723"/>
      <c r="DD29" s="694">
        <v>1246967</v>
      </c>
      <c r="DE29" s="721"/>
      <c r="DF29" s="721"/>
      <c r="DG29" s="721"/>
      <c r="DH29" s="721"/>
      <c r="DI29" s="721"/>
      <c r="DJ29" s="721"/>
      <c r="DK29" s="722"/>
      <c r="DL29" s="694">
        <v>1246967</v>
      </c>
      <c r="DM29" s="721"/>
      <c r="DN29" s="721"/>
      <c r="DO29" s="721"/>
      <c r="DP29" s="721"/>
      <c r="DQ29" s="721"/>
      <c r="DR29" s="721"/>
      <c r="DS29" s="721"/>
      <c r="DT29" s="721"/>
      <c r="DU29" s="721"/>
      <c r="DV29" s="722"/>
      <c r="DW29" s="690">
        <v>19.399999999999999</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8470</v>
      </c>
      <c r="S30" s="686"/>
      <c r="T30" s="686"/>
      <c r="U30" s="686"/>
      <c r="V30" s="686"/>
      <c r="W30" s="686"/>
      <c r="X30" s="686"/>
      <c r="Y30" s="687"/>
      <c r="Z30" s="688">
        <v>0.1</v>
      </c>
      <c r="AA30" s="688"/>
      <c r="AB30" s="688"/>
      <c r="AC30" s="688"/>
      <c r="AD30" s="689">
        <v>1341</v>
      </c>
      <c r="AE30" s="689"/>
      <c r="AF30" s="689"/>
      <c r="AG30" s="689"/>
      <c r="AH30" s="689"/>
      <c r="AI30" s="689"/>
      <c r="AJ30" s="689"/>
      <c r="AK30" s="689"/>
      <c r="AL30" s="690">
        <v>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1199976</v>
      </c>
      <c r="CS30" s="686"/>
      <c r="CT30" s="686"/>
      <c r="CU30" s="686"/>
      <c r="CV30" s="686"/>
      <c r="CW30" s="686"/>
      <c r="CX30" s="686"/>
      <c r="CY30" s="687"/>
      <c r="CZ30" s="690">
        <v>9.3000000000000007</v>
      </c>
      <c r="DA30" s="719"/>
      <c r="DB30" s="719"/>
      <c r="DC30" s="723"/>
      <c r="DD30" s="694">
        <v>1163974</v>
      </c>
      <c r="DE30" s="686"/>
      <c r="DF30" s="686"/>
      <c r="DG30" s="686"/>
      <c r="DH30" s="686"/>
      <c r="DI30" s="686"/>
      <c r="DJ30" s="686"/>
      <c r="DK30" s="687"/>
      <c r="DL30" s="694">
        <v>1163974</v>
      </c>
      <c r="DM30" s="686"/>
      <c r="DN30" s="686"/>
      <c r="DO30" s="686"/>
      <c r="DP30" s="686"/>
      <c r="DQ30" s="686"/>
      <c r="DR30" s="686"/>
      <c r="DS30" s="686"/>
      <c r="DT30" s="686"/>
      <c r="DU30" s="686"/>
      <c r="DV30" s="687"/>
      <c r="DW30" s="690">
        <v>18.100000000000001</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2758350</v>
      </c>
      <c r="S31" s="686"/>
      <c r="T31" s="686"/>
      <c r="U31" s="686"/>
      <c r="V31" s="686"/>
      <c r="W31" s="686"/>
      <c r="X31" s="686"/>
      <c r="Y31" s="687"/>
      <c r="Z31" s="688">
        <v>20.2</v>
      </c>
      <c r="AA31" s="688"/>
      <c r="AB31" s="688"/>
      <c r="AC31" s="688"/>
      <c r="AD31" s="689" t="s">
        <v>136</v>
      </c>
      <c r="AE31" s="689"/>
      <c r="AF31" s="689"/>
      <c r="AG31" s="689"/>
      <c r="AH31" s="689"/>
      <c r="AI31" s="689"/>
      <c r="AJ31" s="689"/>
      <c r="AK31" s="689"/>
      <c r="AL31" s="690" t="s">
        <v>136</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98.8</v>
      </c>
      <c r="BH31" s="740"/>
      <c r="BI31" s="740"/>
      <c r="BJ31" s="740"/>
      <c r="BK31" s="740"/>
      <c r="BL31" s="740"/>
      <c r="BM31" s="680">
        <v>98.3</v>
      </c>
      <c r="BN31" s="740"/>
      <c r="BO31" s="740"/>
      <c r="BP31" s="740"/>
      <c r="BQ31" s="741"/>
      <c r="BR31" s="753">
        <v>99.5</v>
      </c>
      <c r="BS31" s="740"/>
      <c r="BT31" s="740"/>
      <c r="BU31" s="740"/>
      <c r="BV31" s="740"/>
      <c r="BW31" s="740"/>
      <c r="BX31" s="680">
        <v>98.8</v>
      </c>
      <c r="BY31" s="740"/>
      <c r="BZ31" s="740"/>
      <c r="CA31" s="740"/>
      <c r="CB31" s="741"/>
      <c r="CD31" s="727"/>
      <c r="CE31" s="728"/>
      <c r="CF31" s="700" t="s">
        <v>310</v>
      </c>
      <c r="CG31" s="701"/>
      <c r="CH31" s="701"/>
      <c r="CI31" s="701"/>
      <c r="CJ31" s="701"/>
      <c r="CK31" s="701"/>
      <c r="CL31" s="701"/>
      <c r="CM31" s="701"/>
      <c r="CN31" s="701"/>
      <c r="CO31" s="701"/>
      <c r="CP31" s="701"/>
      <c r="CQ31" s="702"/>
      <c r="CR31" s="685">
        <v>82993</v>
      </c>
      <c r="CS31" s="721"/>
      <c r="CT31" s="721"/>
      <c r="CU31" s="721"/>
      <c r="CV31" s="721"/>
      <c r="CW31" s="721"/>
      <c r="CX31" s="721"/>
      <c r="CY31" s="722"/>
      <c r="CZ31" s="690">
        <v>0.6</v>
      </c>
      <c r="DA31" s="719"/>
      <c r="DB31" s="719"/>
      <c r="DC31" s="723"/>
      <c r="DD31" s="694">
        <v>82993</v>
      </c>
      <c r="DE31" s="721"/>
      <c r="DF31" s="721"/>
      <c r="DG31" s="721"/>
      <c r="DH31" s="721"/>
      <c r="DI31" s="721"/>
      <c r="DJ31" s="721"/>
      <c r="DK31" s="722"/>
      <c r="DL31" s="694">
        <v>82993</v>
      </c>
      <c r="DM31" s="721"/>
      <c r="DN31" s="721"/>
      <c r="DO31" s="721"/>
      <c r="DP31" s="721"/>
      <c r="DQ31" s="721"/>
      <c r="DR31" s="721"/>
      <c r="DS31" s="721"/>
      <c r="DT31" s="721"/>
      <c r="DU31" s="721"/>
      <c r="DV31" s="722"/>
      <c r="DW31" s="690">
        <v>1.3</v>
      </c>
      <c r="DX31" s="719"/>
      <c r="DY31" s="719"/>
      <c r="DZ31" s="719"/>
      <c r="EA31" s="719"/>
      <c r="EB31" s="719"/>
      <c r="EC31" s="720"/>
    </row>
    <row r="32" spans="2:133" ht="11.25" customHeight="1" x14ac:dyDescent="0.2">
      <c r="B32" s="731" t="s">
        <v>311</v>
      </c>
      <c r="C32" s="732"/>
      <c r="D32" s="732"/>
      <c r="E32" s="732"/>
      <c r="F32" s="732"/>
      <c r="G32" s="732"/>
      <c r="H32" s="732"/>
      <c r="I32" s="732"/>
      <c r="J32" s="732"/>
      <c r="K32" s="732"/>
      <c r="L32" s="732"/>
      <c r="M32" s="732"/>
      <c r="N32" s="732"/>
      <c r="O32" s="732"/>
      <c r="P32" s="732"/>
      <c r="Q32" s="733"/>
      <c r="R32" s="685" t="s">
        <v>136</v>
      </c>
      <c r="S32" s="686"/>
      <c r="T32" s="686"/>
      <c r="U32" s="686"/>
      <c r="V32" s="686"/>
      <c r="W32" s="686"/>
      <c r="X32" s="686"/>
      <c r="Y32" s="687"/>
      <c r="Z32" s="688" t="s">
        <v>136</v>
      </c>
      <c r="AA32" s="688"/>
      <c r="AB32" s="688"/>
      <c r="AC32" s="688"/>
      <c r="AD32" s="689" t="s">
        <v>136</v>
      </c>
      <c r="AE32" s="689"/>
      <c r="AF32" s="689"/>
      <c r="AG32" s="689"/>
      <c r="AH32" s="689"/>
      <c r="AI32" s="689"/>
      <c r="AJ32" s="689"/>
      <c r="AK32" s="689"/>
      <c r="AL32" s="690" t="s">
        <v>230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99.7</v>
      </c>
      <c r="BH32" s="721"/>
      <c r="BI32" s="721"/>
      <c r="BJ32" s="721"/>
      <c r="BK32" s="721"/>
      <c r="BL32" s="721"/>
      <c r="BM32" s="691">
        <v>99.5</v>
      </c>
      <c r="BN32" s="751"/>
      <c r="BO32" s="751"/>
      <c r="BP32" s="751"/>
      <c r="BQ32" s="752"/>
      <c r="BR32" s="754">
        <v>99.7</v>
      </c>
      <c r="BS32" s="721"/>
      <c r="BT32" s="721"/>
      <c r="BU32" s="721"/>
      <c r="BV32" s="721"/>
      <c r="BW32" s="721"/>
      <c r="BX32" s="691">
        <v>99.5</v>
      </c>
      <c r="BY32" s="751"/>
      <c r="BZ32" s="751"/>
      <c r="CA32" s="751"/>
      <c r="CB32" s="752"/>
      <c r="CD32" s="729"/>
      <c r="CE32" s="730"/>
      <c r="CF32" s="700" t="s">
        <v>314</v>
      </c>
      <c r="CG32" s="701"/>
      <c r="CH32" s="701"/>
      <c r="CI32" s="701"/>
      <c r="CJ32" s="701"/>
      <c r="CK32" s="701"/>
      <c r="CL32" s="701"/>
      <c r="CM32" s="701"/>
      <c r="CN32" s="701"/>
      <c r="CO32" s="701"/>
      <c r="CP32" s="701"/>
      <c r="CQ32" s="702"/>
      <c r="CR32" s="685">
        <v>2</v>
      </c>
      <c r="CS32" s="686"/>
      <c r="CT32" s="686"/>
      <c r="CU32" s="686"/>
      <c r="CV32" s="686"/>
      <c r="CW32" s="686"/>
      <c r="CX32" s="686"/>
      <c r="CY32" s="687"/>
      <c r="CZ32" s="690">
        <v>0</v>
      </c>
      <c r="DA32" s="719"/>
      <c r="DB32" s="719"/>
      <c r="DC32" s="723"/>
      <c r="DD32" s="694">
        <v>2</v>
      </c>
      <c r="DE32" s="686"/>
      <c r="DF32" s="686"/>
      <c r="DG32" s="686"/>
      <c r="DH32" s="686"/>
      <c r="DI32" s="686"/>
      <c r="DJ32" s="686"/>
      <c r="DK32" s="687"/>
      <c r="DL32" s="694">
        <v>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1149380</v>
      </c>
      <c r="S33" s="686"/>
      <c r="T33" s="686"/>
      <c r="U33" s="686"/>
      <c r="V33" s="686"/>
      <c r="W33" s="686"/>
      <c r="X33" s="686"/>
      <c r="Y33" s="687"/>
      <c r="Z33" s="688">
        <v>8.4</v>
      </c>
      <c r="AA33" s="688"/>
      <c r="AB33" s="688"/>
      <c r="AC33" s="688"/>
      <c r="AD33" s="689" t="s">
        <v>256</v>
      </c>
      <c r="AE33" s="689"/>
      <c r="AF33" s="689"/>
      <c r="AG33" s="689"/>
      <c r="AH33" s="689"/>
      <c r="AI33" s="689"/>
      <c r="AJ33" s="689"/>
      <c r="AK33" s="689"/>
      <c r="AL33" s="690" t="s">
        <v>136</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97.8</v>
      </c>
      <c r="BH33" s="756"/>
      <c r="BI33" s="756"/>
      <c r="BJ33" s="756"/>
      <c r="BK33" s="756"/>
      <c r="BL33" s="756"/>
      <c r="BM33" s="757">
        <v>97</v>
      </c>
      <c r="BN33" s="756"/>
      <c r="BO33" s="756"/>
      <c r="BP33" s="756"/>
      <c r="BQ33" s="758"/>
      <c r="BR33" s="755">
        <v>99.2</v>
      </c>
      <c r="BS33" s="756"/>
      <c r="BT33" s="756"/>
      <c r="BU33" s="756"/>
      <c r="BV33" s="756"/>
      <c r="BW33" s="756"/>
      <c r="BX33" s="757">
        <v>98</v>
      </c>
      <c r="BY33" s="756"/>
      <c r="BZ33" s="756"/>
      <c r="CA33" s="756"/>
      <c r="CB33" s="758"/>
      <c r="CD33" s="700" t="s">
        <v>317</v>
      </c>
      <c r="CE33" s="701"/>
      <c r="CF33" s="701"/>
      <c r="CG33" s="701"/>
      <c r="CH33" s="701"/>
      <c r="CI33" s="701"/>
      <c r="CJ33" s="701"/>
      <c r="CK33" s="701"/>
      <c r="CL33" s="701"/>
      <c r="CM33" s="701"/>
      <c r="CN33" s="701"/>
      <c r="CO33" s="701"/>
      <c r="CP33" s="701"/>
      <c r="CQ33" s="702"/>
      <c r="CR33" s="685">
        <v>7591683</v>
      </c>
      <c r="CS33" s="721"/>
      <c r="CT33" s="721"/>
      <c r="CU33" s="721"/>
      <c r="CV33" s="721"/>
      <c r="CW33" s="721"/>
      <c r="CX33" s="721"/>
      <c r="CY33" s="722"/>
      <c r="CZ33" s="690">
        <v>58.8</v>
      </c>
      <c r="DA33" s="719"/>
      <c r="DB33" s="719"/>
      <c r="DC33" s="723"/>
      <c r="DD33" s="694">
        <v>4643009</v>
      </c>
      <c r="DE33" s="721"/>
      <c r="DF33" s="721"/>
      <c r="DG33" s="721"/>
      <c r="DH33" s="721"/>
      <c r="DI33" s="721"/>
      <c r="DJ33" s="721"/>
      <c r="DK33" s="722"/>
      <c r="DL33" s="694">
        <v>2755205</v>
      </c>
      <c r="DM33" s="721"/>
      <c r="DN33" s="721"/>
      <c r="DO33" s="721"/>
      <c r="DP33" s="721"/>
      <c r="DQ33" s="721"/>
      <c r="DR33" s="721"/>
      <c r="DS33" s="721"/>
      <c r="DT33" s="721"/>
      <c r="DU33" s="721"/>
      <c r="DV33" s="722"/>
      <c r="DW33" s="690">
        <v>42.9</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90172</v>
      </c>
      <c r="S34" s="686"/>
      <c r="T34" s="686"/>
      <c r="U34" s="686"/>
      <c r="V34" s="686"/>
      <c r="W34" s="686"/>
      <c r="X34" s="686"/>
      <c r="Y34" s="687"/>
      <c r="Z34" s="688">
        <v>0.7</v>
      </c>
      <c r="AA34" s="688"/>
      <c r="AB34" s="688"/>
      <c r="AC34" s="688"/>
      <c r="AD34" s="689">
        <v>1687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1663494</v>
      </c>
      <c r="CS34" s="686"/>
      <c r="CT34" s="686"/>
      <c r="CU34" s="686"/>
      <c r="CV34" s="686"/>
      <c r="CW34" s="686"/>
      <c r="CX34" s="686"/>
      <c r="CY34" s="687"/>
      <c r="CZ34" s="690">
        <v>12.9</v>
      </c>
      <c r="DA34" s="719"/>
      <c r="DB34" s="719"/>
      <c r="DC34" s="723"/>
      <c r="DD34" s="694">
        <v>1120032</v>
      </c>
      <c r="DE34" s="686"/>
      <c r="DF34" s="686"/>
      <c r="DG34" s="686"/>
      <c r="DH34" s="686"/>
      <c r="DI34" s="686"/>
      <c r="DJ34" s="686"/>
      <c r="DK34" s="687"/>
      <c r="DL34" s="694">
        <v>690953</v>
      </c>
      <c r="DM34" s="686"/>
      <c r="DN34" s="686"/>
      <c r="DO34" s="686"/>
      <c r="DP34" s="686"/>
      <c r="DQ34" s="686"/>
      <c r="DR34" s="686"/>
      <c r="DS34" s="686"/>
      <c r="DT34" s="686"/>
      <c r="DU34" s="686"/>
      <c r="DV34" s="687"/>
      <c r="DW34" s="690">
        <v>10.8</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161870</v>
      </c>
      <c r="S35" s="686"/>
      <c r="T35" s="686"/>
      <c r="U35" s="686"/>
      <c r="V35" s="686"/>
      <c r="W35" s="686"/>
      <c r="X35" s="686"/>
      <c r="Y35" s="687"/>
      <c r="Z35" s="688">
        <v>1.2</v>
      </c>
      <c r="AA35" s="688"/>
      <c r="AB35" s="688"/>
      <c r="AC35" s="688"/>
      <c r="AD35" s="689" t="s">
        <v>230</v>
      </c>
      <c r="AE35" s="689"/>
      <c r="AF35" s="689"/>
      <c r="AG35" s="689"/>
      <c r="AH35" s="689"/>
      <c r="AI35" s="689"/>
      <c r="AJ35" s="689"/>
      <c r="AK35" s="689"/>
      <c r="AL35" s="690" t="s">
        <v>256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179243</v>
      </c>
      <c r="CS35" s="721"/>
      <c r="CT35" s="721"/>
      <c r="CU35" s="721"/>
      <c r="CV35" s="721"/>
      <c r="CW35" s="721"/>
      <c r="CX35" s="721"/>
      <c r="CY35" s="722"/>
      <c r="CZ35" s="690">
        <v>1.4</v>
      </c>
      <c r="DA35" s="719"/>
      <c r="DB35" s="719"/>
      <c r="DC35" s="723"/>
      <c r="DD35" s="694">
        <v>138156</v>
      </c>
      <c r="DE35" s="721"/>
      <c r="DF35" s="721"/>
      <c r="DG35" s="721"/>
      <c r="DH35" s="721"/>
      <c r="DI35" s="721"/>
      <c r="DJ35" s="721"/>
      <c r="DK35" s="722"/>
      <c r="DL35" s="694">
        <v>62985</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832291</v>
      </c>
      <c r="S36" s="686"/>
      <c r="T36" s="686"/>
      <c r="U36" s="686"/>
      <c r="V36" s="686"/>
      <c r="W36" s="686"/>
      <c r="X36" s="686"/>
      <c r="Y36" s="687"/>
      <c r="Z36" s="688">
        <v>6.1</v>
      </c>
      <c r="AA36" s="688"/>
      <c r="AB36" s="688"/>
      <c r="AC36" s="688"/>
      <c r="AD36" s="689" t="s">
        <v>230</v>
      </c>
      <c r="AE36" s="689"/>
      <c r="AF36" s="689"/>
      <c r="AG36" s="689"/>
      <c r="AH36" s="689"/>
      <c r="AI36" s="689"/>
      <c r="AJ36" s="689"/>
      <c r="AK36" s="689"/>
      <c r="AL36" s="690" t="s">
        <v>230</v>
      </c>
      <c r="AM36" s="691"/>
      <c r="AN36" s="691"/>
      <c r="AO36" s="692"/>
      <c r="AP36" s="235"/>
      <c r="AQ36" s="759" t="s">
        <v>325</v>
      </c>
      <c r="AR36" s="760"/>
      <c r="AS36" s="760"/>
      <c r="AT36" s="760"/>
      <c r="AU36" s="760"/>
      <c r="AV36" s="760"/>
      <c r="AW36" s="760"/>
      <c r="AX36" s="760"/>
      <c r="AY36" s="761"/>
      <c r="AZ36" s="674">
        <v>1771759</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18670</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3566069</v>
      </c>
      <c r="CS36" s="686"/>
      <c r="CT36" s="686"/>
      <c r="CU36" s="686"/>
      <c r="CV36" s="686"/>
      <c r="CW36" s="686"/>
      <c r="CX36" s="686"/>
      <c r="CY36" s="687"/>
      <c r="CZ36" s="690">
        <v>27.6</v>
      </c>
      <c r="DA36" s="719"/>
      <c r="DB36" s="719"/>
      <c r="DC36" s="723"/>
      <c r="DD36" s="694">
        <v>1731270</v>
      </c>
      <c r="DE36" s="686"/>
      <c r="DF36" s="686"/>
      <c r="DG36" s="686"/>
      <c r="DH36" s="686"/>
      <c r="DI36" s="686"/>
      <c r="DJ36" s="686"/>
      <c r="DK36" s="687"/>
      <c r="DL36" s="694">
        <v>1384586</v>
      </c>
      <c r="DM36" s="686"/>
      <c r="DN36" s="686"/>
      <c r="DO36" s="686"/>
      <c r="DP36" s="686"/>
      <c r="DQ36" s="686"/>
      <c r="DR36" s="686"/>
      <c r="DS36" s="686"/>
      <c r="DT36" s="686"/>
      <c r="DU36" s="686"/>
      <c r="DV36" s="687"/>
      <c r="DW36" s="690">
        <v>21.6</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589454</v>
      </c>
      <c r="S37" s="686"/>
      <c r="T37" s="686"/>
      <c r="U37" s="686"/>
      <c r="V37" s="686"/>
      <c r="W37" s="686"/>
      <c r="X37" s="686"/>
      <c r="Y37" s="687"/>
      <c r="Z37" s="688">
        <v>4.3</v>
      </c>
      <c r="AA37" s="688"/>
      <c r="AB37" s="688"/>
      <c r="AC37" s="688"/>
      <c r="AD37" s="689" t="s">
        <v>230</v>
      </c>
      <c r="AE37" s="689"/>
      <c r="AF37" s="689"/>
      <c r="AG37" s="689"/>
      <c r="AH37" s="689"/>
      <c r="AI37" s="689"/>
      <c r="AJ37" s="689"/>
      <c r="AK37" s="689"/>
      <c r="AL37" s="690" t="s">
        <v>230</v>
      </c>
      <c r="AM37" s="691"/>
      <c r="AN37" s="691"/>
      <c r="AO37" s="692"/>
      <c r="AQ37" s="763" t="s">
        <v>329</v>
      </c>
      <c r="AR37" s="764"/>
      <c r="AS37" s="764"/>
      <c r="AT37" s="764"/>
      <c r="AU37" s="764"/>
      <c r="AV37" s="764"/>
      <c r="AW37" s="764"/>
      <c r="AX37" s="764"/>
      <c r="AY37" s="765"/>
      <c r="AZ37" s="685">
        <v>626829</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13993</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836053</v>
      </c>
      <c r="CS37" s="721"/>
      <c r="CT37" s="721"/>
      <c r="CU37" s="721"/>
      <c r="CV37" s="721"/>
      <c r="CW37" s="721"/>
      <c r="CX37" s="721"/>
      <c r="CY37" s="722"/>
      <c r="CZ37" s="690">
        <v>6.5</v>
      </c>
      <c r="DA37" s="719"/>
      <c r="DB37" s="719"/>
      <c r="DC37" s="723"/>
      <c r="DD37" s="694">
        <v>835437</v>
      </c>
      <c r="DE37" s="721"/>
      <c r="DF37" s="721"/>
      <c r="DG37" s="721"/>
      <c r="DH37" s="721"/>
      <c r="DI37" s="721"/>
      <c r="DJ37" s="721"/>
      <c r="DK37" s="722"/>
      <c r="DL37" s="694">
        <v>835437</v>
      </c>
      <c r="DM37" s="721"/>
      <c r="DN37" s="721"/>
      <c r="DO37" s="721"/>
      <c r="DP37" s="721"/>
      <c r="DQ37" s="721"/>
      <c r="DR37" s="721"/>
      <c r="DS37" s="721"/>
      <c r="DT37" s="721"/>
      <c r="DU37" s="721"/>
      <c r="DV37" s="722"/>
      <c r="DW37" s="690">
        <v>13</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319937</v>
      </c>
      <c r="S38" s="686"/>
      <c r="T38" s="686"/>
      <c r="U38" s="686"/>
      <c r="V38" s="686"/>
      <c r="W38" s="686"/>
      <c r="X38" s="686"/>
      <c r="Y38" s="687"/>
      <c r="Z38" s="688">
        <v>2.2999999999999998</v>
      </c>
      <c r="AA38" s="688"/>
      <c r="AB38" s="688"/>
      <c r="AC38" s="688"/>
      <c r="AD38" s="689">
        <v>13699</v>
      </c>
      <c r="AE38" s="689"/>
      <c r="AF38" s="689"/>
      <c r="AG38" s="689"/>
      <c r="AH38" s="689"/>
      <c r="AI38" s="689"/>
      <c r="AJ38" s="689"/>
      <c r="AK38" s="689"/>
      <c r="AL38" s="690">
        <v>0.2</v>
      </c>
      <c r="AM38" s="691"/>
      <c r="AN38" s="691"/>
      <c r="AO38" s="692"/>
      <c r="AQ38" s="763" t="s">
        <v>333</v>
      </c>
      <c r="AR38" s="764"/>
      <c r="AS38" s="764"/>
      <c r="AT38" s="764"/>
      <c r="AU38" s="764"/>
      <c r="AV38" s="764"/>
      <c r="AW38" s="764"/>
      <c r="AX38" s="764"/>
      <c r="AY38" s="765"/>
      <c r="AZ38" s="685">
        <v>361633</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1850</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1279490</v>
      </c>
      <c r="CS38" s="686"/>
      <c r="CT38" s="686"/>
      <c r="CU38" s="686"/>
      <c r="CV38" s="686"/>
      <c r="CW38" s="686"/>
      <c r="CX38" s="686"/>
      <c r="CY38" s="687"/>
      <c r="CZ38" s="690">
        <v>9.9</v>
      </c>
      <c r="DA38" s="719"/>
      <c r="DB38" s="719"/>
      <c r="DC38" s="723"/>
      <c r="DD38" s="694">
        <v>1189621</v>
      </c>
      <c r="DE38" s="686"/>
      <c r="DF38" s="686"/>
      <c r="DG38" s="686"/>
      <c r="DH38" s="686"/>
      <c r="DI38" s="686"/>
      <c r="DJ38" s="686"/>
      <c r="DK38" s="687"/>
      <c r="DL38" s="694">
        <v>616681</v>
      </c>
      <c r="DM38" s="686"/>
      <c r="DN38" s="686"/>
      <c r="DO38" s="686"/>
      <c r="DP38" s="686"/>
      <c r="DQ38" s="686"/>
      <c r="DR38" s="686"/>
      <c r="DS38" s="686"/>
      <c r="DT38" s="686"/>
      <c r="DU38" s="686"/>
      <c r="DV38" s="687"/>
      <c r="DW38" s="690">
        <v>9.6</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819809</v>
      </c>
      <c r="S39" s="686"/>
      <c r="T39" s="686"/>
      <c r="U39" s="686"/>
      <c r="V39" s="686"/>
      <c r="W39" s="686"/>
      <c r="X39" s="686"/>
      <c r="Y39" s="687"/>
      <c r="Z39" s="688">
        <v>6</v>
      </c>
      <c r="AA39" s="688"/>
      <c r="AB39" s="688"/>
      <c r="AC39" s="688"/>
      <c r="AD39" s="689" t="s">
        <v>256</v>
      </c>
      <c r="AE39" s="689"/>
      <c r="AF39" s="689"/>
      <c r="AG39" s="689"/>
      <c r="AH39" s="689"/>
      <c r="AI39" s="689"/>
      <c r="AJ39" s="689"/>
      <c r="AK39" s="689"/>
      <c r="AL39" s="690" t="s">
        <v>136</v>
      </c>
      <c r="AM39" s="691"/>
      <c r="AN39" s="691"/>
      <c r="AO39" s="692"/>
      <c r="AQ39" s="763" t="s">
        <v>337</v>
      </c>
      <c r="AR39" s="764"/>
      <c r="AS39" s="764"/>
      <c r="AT39" s="764"/>
      <c r="AU39" s="764"/>
      <c r="AV39" s="764"/>
      <c r="AW39" s="764"/>
      <c r="AX39" s="764"/>
      <c r="AY39" s="765"/>
      <c r="AZ39" s="685">
        <v>120000</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3065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886971</v>
      </c>
      <c r="CS39" s="721"/>
      <c r="CT39" s="721"/>
      <c r="CU39" s="721"/>
      <c r="CV39" s="721"/>
      <c r="CW39" s="721"/>
      <c r="CX39" s="721"/>
      <c r="CY39" s="722"/>
      <c r="CZ39" s="690">
        <v>6.9</v>
      </c>
      <c r="DA39" s="719"/>
      <c r="DB39" s="719"/>
      <c r="DC39" s="723"/>
      <c r="DD39" s="694">
        <v>463930</v>
      </c>
      <c r="DE39" s="721"/>
      <c r="DF39" s="721"/>
      <c r="DG39" s="721"/>
      <c r="DH39" s="721"/>
      <c r="DI39" s="721"/>
      <c r="DJ39" s="721"/>
      <c r="DK39" s="722"/>
      <c r="DL39" s="694" t="s">
        <v>230</v>
      </c>
      <c r="DM39" s="721"/>
      <c r="DN39" s="721"/>
      <c r="DO39" s="721"/>
      <c r="DP39" s="721"/>
      <c r="DQ39" s="721"/>
      <c r="DR39" s="721"/>
      <c r="DS39" s="721"/>
      <c r="DT39" s="721"/>
      <c r="DU39" s="721"/>
      <c r="DV39" s="722"/>
      <c r="DW39" s="690" t="s">
        <v>136</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v>13878</v>
      </c>
      <c r="S40" s="686"/>
      <c r="T40" s="686"/>
      <c r="U40" s="686"/>
      <c r="V40" s="686"/>
      <c r="W40" s="686"/>
      <c r="X40" s="686"/>
      <c r="Y40" s="687"/>
      <c r="Z40" s="688">
        <v>0.1</v>
      </c>
      <c r="AA40" s="688"/>
      <c r="AB40" s="688"/>
      <c r="AC40" s="688"/>
      <c r="AD40" s="689" t="s">
        <v>136</v>
      </c>
      <c r="AE40" s="689"/>
      <c r="AF40" s="689"/>
      <c r="AG40" s="689"/>
      <c r="AH40" s="689"/>
      <c r="AI40" s="689"/>
      <c r="AJ40" s="689"/>
      <c r="AK40" s="689"/>
      <c r="AL40" s="690" t="s">
        <v>230</v>
      </c>
      <c r="AM40" s="691"/>
      <c r="AN40" s="691"/>
      <c r="AO40" s="692"/>
      <c r="AQ40" s="763" t="s">
        <v>341</v>
      </c>
      <c r="AR40" s="764"/>
      <c r="AS40" s="764"/>
      <c r="AT40" s="764"/>
      <c r="AU40" s="764"/>
      <c r="AV40" s="764"/>
      <c r="AW40" s="764"/>
      <c r="AX40" s="764"/>
      <c r="AY40" s="765"/>
      <c r="AZ40" s="685">
        <v>9568</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16416</v>
      </c>
      <c r="CS40" s="686"/>
      <c r="CT40" s="686"/>
      <c r="CU40" s="686"/>
      <c r="CV40" s="686"/>
      <c r="CW40" s="686"/>
      <c r="CX40" s="686"/>
      <c r="CY40" s="687"/>
      <c r="CZ40" s="690">
        <v>0.1</v>
      </c>
      <c r="DA40" s="719"/>
      <c r="DB40" s="719"/>
      <c r="DC40" s="723"/>
      <c r="DD40" s="694" t="s">
        <v>136</v>
      </c>
      <c r="DE40" s="686"/>
      <c r="DF40" s="686"/>
      <c r="DG40" s="686"/>
      <c r="DH40" s="686"/>
      <c r="DI40" s="686"/>
      <c r="DJ40" s="686"/>
      <c r="DK40" s="687"/>
      <c r="DL40" s="694" t="s">
        <v>136</v>
      </c>
      <c r="DM40" s="686"/>
      <c r="DN40" s="686"/>
      <c r="DO40" s="686"/>
      <c r="DP40" s="686"/>
      <c r="DQ40" s="686"/>
      <c r="DR40" s="686"/>
      <c r="DS40" s="686"/>
      <c r="DT40" s="686"/>
      <c r="DU40" s="686"/>
      <c r="DV40" s="687"/>
      <c r="DW40" s="690" t="s">
        <v>136</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230</v>
      </c>
      <c r="AA41" s="688"/>
      <c r="AB41" s="688"/>
      <c r="AC41" s="688"/>
      <c r="AD41" s="689" t="s">
        <v>136</v>
      </c>
      <c r="AE41" s="689"/>
      <c r="AF41" s="689"/>
      <c r="AG41" s="689"/>
      <c r="AH41" s="689"/>
      <c r="AI41" s="689"/>
      <c r="AJ41" s="689"/>
      <c r="AK41" s="689"/>
      <c r="AL41" s="690" t="s">
        <v>230</v>
      </c>
      <c r="AM41" s="691"/>
      <c r="AN41" s="691"/>
      <c r="AO41" s="692"/>
      <c r="AQ41" s="763" t="s">
        <v>346</v>
      </c>
      <c r="AR41" s="764"/>
      <c r="AS41" s="764"/>
      <c r="AT41" s="764"/>
      <c r="AU41" s="764"/>
      <c r="AV41" s="764"/>
      <c r="AW41" s="764"/>
      <c r="AX41" s="764"/>
      <c r="AY41" s="765"/>
      <c r="AZ41" s="685">
        <v>113290</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230</v>
      </c>
      <c r="DA41" s="719"/>
      <c r="DB41" s="719"/>
      <c r="DC41" s="723"/>
      <c r="DD41" s="694" t="s">
        <v>230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v>218131</v>
      </c>
      <c r="S42" s="686"/>
      <c r="T42" s="686"/>
      <c r="U42" s="686"/>
      <c r="V42" s="686"/>
      <c r="W42" s="686"/>
      <c r="X42" s="686"/>
      <c r="Y42" s="687"/>
      <c r="Z42" s="688">
        <v>1.6</v>
      </c>
      <c r="AA42" s="688"/>
      <c r="AB42" s="688"/>
      <c r="AC42" s="688"/>
      <c r="AD42" s="689" t="s">
        <v>136</v>
      </c>
      <c r="AE42" s="689"/>
      <c r="AF42" s="689"/>
      <c r="AG42" s="689"/>
      <c r="AH42" s="689"/>
      <c r="AI42" s="689"/>
      <c r="AJ42" s="689"/>
      <c r="AK42" s="689"/>
      <c r="AL42" s="690" t="s">
        <v>136</v>
      </c>
      <c r="AM42" s="691"/>
      <c r="AN42" s="691"/>
      <c r="AO42" s="692"/>
      <c r="AQ42" s="784" t="s">
        <v>350</v>
      </c>
      <c r="AR42" s="785"/>
      <c r="AS42" s="785"/>
      <c r="AT42" s="785"/>
      <c r="AU42" s="785"/>
      <c r="AV42" s="785"/>
      <c r="AW42" s="785"/>
      <c r="AX42" s="785"/>
      <c r="AY42" s="786"/>
      <c r="AZ42" s="776">
        <v>540439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384</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1459110</v>
      </c>
      <c r="CS42" s="686"/>
      <c r="CT42" s="686"/>
      <c r="CU42" s="686"/>
      <c r="CV42" s="686"/>
      <c r="CW42" s="686"/>
      <c r="CX42" s="686"/>
      <c r="CY42" s="687"/>
      <c r="CZ42" s="690">
        <v>11.3</v>
      </c>
      <c r="DA42" s="691"/>
      <c r="DB42" s="691"/>
      <c r="DC42" s="703"/>
      <c r="DD42" s="694">
        <v>218847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353</v>
      </c>
      <c r="C43" s="736"/>
      <c r="D43" s="736"/>
      <c r="E43" s="736"/>
      <c r="F43" s="736"/>
      <c r="G43" s="736"/>
      <c r="H43" s="736"/>
      <c r="I43" s="736"/>
      <c r="J43" s="736"/>
      <c r="K43" s="736"/>
      <c r="L43" s="736"/>
      <c r="M43" s="736"/>
      <c r="N43" s="736"/>
      <c r="O43" s="736"/>
      <c r="P43" s="736"/>
      <c r="Q43" s="737"/>
      <c r="R43" s="776">
        <v>13628780</v>
      </c>
      <c r="S43" s="777"/>
      <c r="T43" s="777"/>
      <c r="U43" s="777"/>
      <c r="V43" s="777"/>
      <c r="W43" s="777"/>
      <c r="X43" s="777"/>
      <c r="Y43" s="778"/>
      <c r="Z43" s="779">
        <v>100</v>
      </c>
      <c r="AA43" s="779"/>
      <c r="AB43" s="779"/>
      <c r="AC43" s="779"/>
      <c r="AD43" s="780">
        <v>6191388</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23051</v>
      </c>
      <c r="CS43" s="721"/>
      <c r="CT43" s="721"/>
      <c r="CU43" s="721"/>
      <c r="CV43" s="721"/>
      <c r="CW43" s="721"/>
      <c r="CX43" s="721"/>
      <c r="CY43" s="722"/>
      <c r="CZ43" s="690">
        <v>0.2</v>
      </c>
      <c r="DA43" s="719"/>
      <c r="DB43" s="719"/>
      <c r="DC43" s="723"/>
      <c r="DD43" s="694">
        <v>23051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1459110</v>
      </c>
      <c r="CS44" s="686"/>
      <c r="CT44" s="686"/>
      <c r="CU44" s="686"/>
      <c r="CV44" s="686"/>
      <c r="CW44" s="686"/>
      <c r="CX44" s="686"/>
      <c r="CY44" s="687"/>
      <c r="CZ44" s="690">
        <v>11.3</v>
      </c>
      <c r="DA44" s="691"/>
      <c r="DB44" s="691"/>
      <c r="DC44" s="703"/>
      <c r="DD44" s="694">
        <v>218847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983816</v>
      </c>
      <c r="CS45" s="721"/>
      <c r="CT45" s="721"/>
      <c r="CU45" s="721"/>
      <c r="CV45" s="721"/>
      <c r="CW45" s="721"/>
      <c r="CX45" s="721"/>
      <c r="CY45" s="722"/>
      <c r="CZ45" s="690">
        <v>7.6</v>
      </c>
      <c r="DA45" s="719"/>
      <c r="DB45" s="719"/>
      <c r="DC45" s="723"/>
      <c r="DD45" s="694">
        <v>58036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442192</v>
      </c>
      <c r="CS46" s="686"/>
      <c r="CT46" s="686"/>
      <c r="CU46" s="686"/>
      <c r="CV46" s="686"/>
      <c r="CW46" s="686"/>
      <c r="CX46" s="686"/>
      <c r="CY46" s="687"/>
      <c r="CZ46" s="690">
        <v>3.4</v>
      </c>
      <c r="DA46" s="691"/>
      <c r="DB46" s="691"/>
      <c r="DC46" s="703"/>
      <c r="DD46" s="694">
        <v>152952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230</v>
      </c>
      <c r="CS47" s="721"/>
      <c r="CT47" s="721"/>
      <c r="CU47" s="721"/>
      <c r="CV47" s="721"/>
      <c r="CW47" s="721"/>
      <c r="CX47" s="721"/>
      <c r="CY47" s="722"/>
      <c r="CZ47" s="690" t="s">
        <v>136</v>
      </c>
      <c r="DA47" s="719"/>
      <c r="DB47" s="719"/>
      <c r="DC47" s="723"/>
      <c r="DD47" s="694" t="s">
        <v>230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136</v>
      </c>
      <c r="CS48" s="686"/>
      <c r="CT48" s="686"/>
      <c r="CU48" s="686"/>
      <c r="CV48" s="686"/>
      <c r="CW48" s="686"/>
      <c r="CX48" s="686"/>
      <c r="CY48" s="687"/>
      <c r="CZ48" s="690" t="s">
        <v>230</v>
      </c>
      <c r="DA48" s="691"/>
      <c r="DB48" s="691"/>
      <c r="DC48" s="703"/>
      <c r="DD48" s="694" t="s">
        <v>136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12913757</v>
      </c>
      <c r="CS49" s="756"/>
      <c r="CT49" s="756"/>
      <c r="CU49" s="756"/>
      <c r="CV49" s="756"/>
      <c r="CW49" s="756"/>
      <c r="CX49" s="756"/>
      <c r="CY49" s="787"/>
      <c r="CZ49" s="781">
        <v>100</v>
      </c>
      <c r="DA49" s="788"/>
      <c r="DB49" s="788"/>
      <c r="DC49" s="789"/>
      <c r="DD49" s="790">
        <v>7925726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0uD+7I1rUG/vRng1441dvWLHCk1dfDBvyUg5qibK6Y9DY6K/s8Ntzgw0C1HNgpyi39jRZuNfPtpsJntOqKl6g==" saltValue="OJi5w2uGpIRBxtSW2Vvry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13598</v>
      </c>
      <c r="R7" s="821"/>
      <c r="S7" s="821"/>
      <c r="T7" s="821"/>
      <c r="U7" s="821"/>
      <c r="V7" s="821">
        <v>12888</v>
      </c>
      <c r="W7" s="821"/>
      <c r="X7" s="821"/>
      <c r="Y7" s="821"/>
      <c r="Z7" s="821"/>
      <c r="AA7" s="821">
        <v>710</v>
      </c>
      <c r="AB7" s="821"/>
      <c r="AC7" s="821"/>
      <c r="AD7" s="821"/>
      <c r="AE7" s="822"/>
      <c r="AF7" s="823">
        <v>507</v>
      </c>
      <c r="AG7" s="824"/>
      <c r="AH7" s="824"/>
      <c r="AI7" s="824"/>
      <c r="AJ7" s="825"/>
      <c r="AK7" s="860" t="s">
        <v>593</v>
      </c>
      <c r="AL7" s="861"/>
      <c r="AM7" s="861"/>
      <c r="AN7" s="861"/>
      <c r="AO7" s="861"/>
      <c r="AP7" s="861">
        <v>10308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1</v>
      </c>
      <c r="CI7" s="858"/>
      <c r="CJ7" s="858"/>
      <c r="CK7" s="858"/>
      <c r="CL7" s="859"/>
      <c r="CM7" s="857">
        <v>112</v>
      </c>
      <c r="CN7" s="858"/>
      <c r="CO7" s="858"/>
      <c r="CP7" s="858"/>
      <c r="CQ7" s="859"/>
      <c r="CR7" s="857">
        <v>3</v>
      </c>
      <c r="CS7" s="858"/>
      <c r="CT7" s="858"/>
      <c r="CU7" s="858"/>
      <c r="CV7" s="859"/>
      <c r="CW7" s="857" t="s">
        <v>595</v>
      </c>
      <c r="CX7" s="858"/>
      <c r="CY7" s="858"/>
      <c r="CZ7" s="858"/>
      <c r="DA7" s="859"/>
      <c r="DB7" s="857" t="s">
        <v>595</v>
      </c>
      <c r="DC7" s="858"/>
      <c r="DD7" s="858"/>
      <c r="DE7" s="858"/>
      <c r="DF7" s="859"/>
      <c r="DG7" s="857" t="s">
        <v>595</v>
      </c>
      <c r="DH7" s="858"/>
      <c r="DI7" s="858"/>
      <c r="DJ7" s="858"/>
      <c r="DK7" s="859"/>
      <c r="DL7" s="857">
        <v>43</v>
      </c>
      <c r="DM7" s="858"/>
      <c r="DN7" s="858"/>
      <c r="DO7" s="858"/>
      <c r="DP7" s="859"/>
      <c r="DQ7" s="857" t="s">
        <v>595</v>
      </c>
      <c r="DR7" s="858"/>
      <c r="DS7" s="858"/>
      <c r="DT7" s="858"/>
      <c r="DU7" s="859"/>
      <c r="DV7" s="838"/>
      <c r="DW7" s="839"/>
      <c r="DX7" s="839"/>
      <c r="DY7" s="839"/>
      <c r="DZ7" s="840"/>
      <c r="EA7" s="256"/>
    </row>
    <row r="8" spans="1:131" s="257" customFormat="1" ht="26.25" customHeight="1" x14ac:dyDescent="0.2">
      <c r="A8" s="263">
        <v>2</v>
      </c>
      <c r="B8" s="841" t="s">
        <v>387</v>
      </c>
      <c r="C8" s="842"/>
      <c r="D8" s="842"/>
      <c r="E8" s="842"/>
      <c r="F8" s="842"/>
      <c r="G8" s="842"/>
      <c r="H8" s="842"/>
      <c r="I8" s="842"/>
      <c r="J8" s="842"/>
      <c r="K8" s="842"/>
      <c r="L8" s="842"/>
      <c r="M8" s="842"/>
      <c r="N8" s="842"/>
      <c r="O8" s="842"/>
      <c r="P8" s="843"/>
      <c r="Q8" s="844">
        <v>2</v>
      </c>
      <c r="R8" s="845"/>
      <c r="S8" s="845"/>
      <c r="T8" s="845"/>
      <c r="U8" s="845"/>
      <c r="V8" s="845">
        <v>2</v>
      </c>
      <c r="W8" s="845"/>
      <c r="X8" s="845"/>
      <c r="Y8" s="845"/>
      <c r="Z8" s="845"/>
      <c r="AA8" s="845">
        <v>0</v>
      </c>
      <c r="AB8" s="845"/>
      <c r="AC8" s="845"/>
      <c r="AD8" s="845"/>
      <c r="AE8" s="846"/>
      <c r="AF8" s="847">
        <v>0</v>
      </c>
      <c r="AG8" s="848"/>
      <c r="AH8" s="848"/>
      <c r="AI8" s="848"/>
      <c r="AJ8" s="849"/>
      <c r="AK8" s="850" t="s">
        <v>593</v>
      </c>
      <c r="AL8" s="851"/>
      <c r="AM8" s="851"/>
      <c r="AN8" s="851"/>
      <c r="AO8" s="851"/>
      <c r="AP8" s="851" t="s">
        <v>593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608</v>
      </c>
      <c r="BT8" s="855"/>
      <c r="BU8" s="855"/>
      <c r="BV8" s="855"/>
      <c r="BW8" s="855"/>
      <c r="BX8" s="855"/>
      <c r="BY8" s="855"/>
      <c r="BZ8" s="855"/>
      <c r="CA8" s="855"/>
      <c r="CB8" s="855"/>
      <c r="CC8" s="855"/>
      <c r="CD8" s="855"/>
      <c r="CE8" s="855"/>
      <c r="CF8" s="855"/>
      <c r="CG8" s="856"/>
      <c r="CH8" s="867">
        <v>-5</v>
      </c>
      <c r="CI8" s="868"/>
      <c r="CJ8" s="868"/>
      <c r="CK8" s="868"/>
      <c r="CL8" s="869"/>
      <c r="CM8" s="867">
        <v>52</v>
      </c>
      <c r="CN8" s="868"/>
      <c r="CO8" s="868"/>
      <c r="CP8" s="868"/>
      <c r="CQ8" s="869"/>
      <c r="CR8" s="867">
        <v>75</v>
      </c>
      <c r="CS8" s="868"/>
      <c r="CT8" s="868"/>
      <c r="CU8" s="868"/>
      <c r="CV8" s="869"/>
      <c r="CW8" s="867" t="s">
        <v>523</v>
      </c>
      <c r="CX8" s="868"/>
      <c r="CY8" s="868"/>
      <c r="CZ8" s="868"/>
      <c r="DA8" s="869"/>
      <c r="DB8" s="867" t="s">
        <v>523</v>
      </c>
      <c r="DC8" s="868"/>
      <c r="DD8" s="868"/>
      <c r="DE8" s="868"/>
      <c r="DF8" s="869"/>
      <c r="DG8" s="867" t="s">
        <v>523</v>
      </c>
      <c r="DH8" s="868"/>
      <c r="DI8" s="868"/>
      <c r="DJ8" s="868"/>
      <c r="DK8" s="869"/>
      <c r="DL8" s="867" t="s">
        <v>523</v>
      </c>
      <c r="DM8" s="868"/>
      <c r="DN8" s="868"/>
      <c r="DO8" s="868"/>
      <c r="DP8" s="869"/>
      <c r="DQ8" s="867" t="s">
        <v>523</v>
      </c>
      <c r="DR8" s="868"/>
      <c r="DS8" s="868"/>
      <c r="DT8" s="868"/>
      <c r="DU8" s="869"/>
      <c r="DV8" s="870"/>
      <c r="DW8" s="871"/>
      <c r="DX8" s="871"/>
      <c r="DY8" s="871"/>
      <c r="DZ8" s="872"/>
      <c r="EA8" s="256"/>
    </row>
    <row r="9" spans="1:131" s="257" customFormat="1" ht="26.25" customHeight="1" x14ac:dyDescent="0.2">
      <c r="A9" s="263">
        <v>3</v>
      </c>
      <c r="B9" s="841" t="s">
        <v>388</v>
      </c>
      <c r="C9" s="842"/>
      <c r="D9" s="842"/>
      <c r="E9" s="842"/>
      <c r="F9" s="842"/>
      <c r="G9" s="842"/>
      <c r="H9" s="842"/>
      <c r="I9" s="842"/>
      <c r="J9" s="842"/>
      <c r="K9" s="842"/>
      <c r="L9" s="842"/>
      <c r="M9" s="842"/>
      <c r="N9" s="842"/>
      <c r="O9" s="842"/>
      <c r="P9" s="843"/>
      <c r="Q9" s="844">
        <v>44</v>
      </c>
      <c r="R9" s="845"/>
      <c r="S9" s="845"/>
      <c r="T9" s="845"/>
      <c r="U9" s="845"/>
      <c r="V9" s="845">
        <v>40</v>
      </c>
      <c r="W9" s="845"/>
      <c r="X9" s="845"/>
      <c r="Y9" s="845"/>
      <c r="Z9" s="845"/>
      <c r="AA9" s="845">
        <v>4</v>
      </c>
      <c r="AB9" s="845"/>
      <c r="AC9" s="845"/>
      <c r="AD9" s="845"/>
      <c r="AE9" s="846"/>
      <c r="AF9" s="847">
        <v>4</v>
      </c>
      <c r="AG9" s="848"/>
      <c r="AH9" s="848"/>
      <c r="AI9" s="848"/>
      <c r="AJ9" s="849"/>
      <c r="AK9" s="850" t="s">
        <v>593</v>
      </c>
      <c r="AL9" s="851"/>
      <c r="AM9" s="851"/>
      <c r="AN9" s="851"/>
      <c r="AO9" s="851"/>
      <c r="AP9" s="851">
        <v>46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609</v>
      </c>
      <c r="BT9" s="855"/>
      <c r="BU9" s="855"/>
      <c r="BV9" s="855"/>
      <c r="BW9" s="855"/>
      <c r="BX9" s="855"/>
      <c r="BY9" s="855"/>
      <c r="BZ9" s="855"/>
      <c r="CA9" s="855"/>
      <c r="CB9" s="855"/>
      <c r="CC9" s="855"/>
      <c r="CD9" s="855"/>
      <c r="CE9" s="855"/>
      <c r="CF9" s="855"/>
      <c r="CG9" s="856"/>
      <c r="CH9" s="867">
        <v>5</v>
      </c>
      <c r="CI9" s="868"/>
      <c r="CJ9" s="868"/>
      <c r="CK9" s="868"/>
      <c r="CL9" s="869"/>
      <c r="CM9" s="867">
        <v>36</v>
      </c>
      <c r="CN9" s="868"/>
      <c r="CO9" s="868"/>
      <c r="CP9" s="868"/>
      <c r="CQ9" s="869"/>
      <c r="CR9" s="867">
        <v>9</v>
      </c>
      <c r="CS9" s="868"/>
      <c r="CT9" s="868"/>
      <c r="CU9" s="868"/>
      <c r="CV9" s="869"/>
      <c r="CW9" s="867" t="s">
        <v>523</v>
      </c>
      <c r="CX9" s="868"/>
      <c r="CY9" s="868"/>
      <c r="CZ9" s="868"/>
      <c r="DA9" s="869"/>
      <c r="DB9" s="867" t="s">
        <v>523</v>
      </c>
      <c r="DC9" s="868"/>
      <c r="DD9" s="868"/>
      <c r="DE9" s="868"/>
      <c r="DF9" s="869"/>
      <c r="DG9" s="867" t="s">
        <v>523</v>
      </c>
      <c r="DH9" s="868"/>
      <c r="DI9" s="868"/>
      <c r="DJ9" s="868"/>
      <c r="DK9" s="869"/>
      <c r="DL9" s="867" t="s">
        <v>523</v>
      </c>
      <c r="DM9" s="868"/>
      <c r="DN9" s="868"/>
      <c r="DO9" s="868"/>
      <c r="DP9" s="869"/>
      <c r="DQ9" s="867" t="s">
        <v>523</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610</v>
      </c>
      <c r="BT10" s="855"/>
      <c r="BU10" s="855"/>
      <c r="BV10" s="855"/>
      <c r="BW10" s="855"/>
      <c r="BX10" s="855"/>
      <c r="BY10" s="855"/>
      <c r="BZ10" s="855"/>
      <c r="CA10" s="855"/>
      <c r="CB10" s="855"/>
      <c r="CC10" s="855"/>
      <c r="CD10" s="855"/>
      <c r="CE10" s="855"/>
      <c r="CF10" s="855"/>
      <c r="CG10" s="856"/>
      <c r="CH10" s="867">
        <v>2</v>
      </c>
      <c r="CI10" s="868"/>
      <c r="CJ10" s="868"/>
      <c r="CK10" s="868"/>
      <c r="CL10" s="869"/>
      <c r="CM10" s="867">
        <v>46</v>
      </c>
      <c r="CN10" s="868"/>
      <c r="CO10" s="868"/>
      <c r="CP10" s="868"/>
      <c r="CQ10" s="869"/>
      <c r="CR10" s="867">
        <v>5</v>
      </c>
      <c r="CS10" s="868"/>
      <c r="CT10" s="868"/>
      <c r="CU10" s="868"/>
      <c r="CV10" s="869"/>
      <c r="CW10" s="867" t="s">
        <v>523</v>
      </c>
      <c r="CX10" s="868"/>
      <c r="CY10" s="868"/>
      <c r="CZ10" s="868"/>
      <c r="DA10" s="869"/>
      <c r="DB10" s="867" t="s">
        <v>523</v>
      </c>
      <c r="DC10" s="868"/>
      <c r="DD10" s="868"/>
      <c r="DE10" s="868"/>
      <c r="DF10" s="869"/>
      <c r="DG10" s="867" t="s">
        <v>523</v>
      </c>
      <c r="DH10" s="868"/>
      <c r="DI10" s="868"/>
      <c r="DJ10" s="868"/>
      <c r="DK10" s="869"/>
      <c r="DL10" s="867" t="s">
        <v>523</v>
      </c>
      <c r="DM10" s="868"/>
      <c r="DN10" s="868"/>
      <c r="DO10" s="868"/>
      <c r="DP10" s="869"/>
      <c r="DQ10" s="867" t="s">
        <v>523</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390</v>
      </c>
      <c r="B23" s="876" t="s">
        <v>391</v>
      </c>
      <c r="C23" s="877"/>
      <c r="D23" s="877"/>
      <c r="E23" s="877"/>
      <c r="F23" s="877"/>
      <c r="G23" s="877"/>
      <c r="H23" s="877"/>
      <c r="I23" s="877"/>
      <c r="J23" s="877"/>
      <c r="K23" s="877"/>
      <c r="L23" s="877"/>
      <c r="M23" s="877"/>
      <c r="N23" s="877"/>
      <c r="O23" s="877"/>
      <c r="P23" s="878"/>
      <c r="Q23" s="879">
        <f>Q7+Q8+Q9</f>
        <v>13644</v>
      </c>
      <c r="R23" s="880"/>
      <c r="S23" s="880"/>
      <c r="T23" s="880"/>
      <c r="U23" s="880"/>
      <c r="V23" s="880">
        <f>V7+V8+V9</f>
        <v>12930</v>
      </c>
      <c r="W23" s="880"/>
      <c r="X23" s="880"/>
      <c r="Y23" s="880"/>
      <c r="Z23" s="880"/>
      <c r="AA23" s="880">
        <f>AA7+AA8+AA9</f>
        <v>714</v>
      </c>
      <c r="AB23" s="880"/>
      <c r="AC23" s="880"/>
      <c r="AD23" s="880"/>
      <c r="AE23" s="881"/>
      <c r="AF23" s="882">
        <f>AF7+AF8+AF9</f>
        <v>511</v>
      </c>
      <c r="AG23" s="880"/>
      <c r="AH23" s="880"/>
      <c r="AI23" s="880"/>
      <c r="AJ23" s="883"/>
      <c r="AK23" s="884"/>
      <c r="AL23" s="885"/>
      <c r="AM23" s="885"/>
      <c r="AN23" s="885"/>
      <c r="AO23" s="885"/>
      <c r="AP23" s="880">
        <f>AP7+AP9</f>
        <v>10354</v>
      </c>
      <c r="AQ23" s="880"/>
      <c r="AR23" s="880"/>
      <c r="AS23" s="880"/>
      <c r="AT23" s="880"/>
      <c r="AU23" s="886"/>
      <c r="AV23" s="886"/>
      <c r="AW23" s="886"/>
      <c r="AX23" s="886"/>
      <c r="AY23" s="887"/>
      <c r="AZ23" s="895" t="s">
        <v>256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402</v>
      </c>
      <c r="C28" s="818"/>
      <c r="D28" s="818"/>
      <c r="E28" s="818"/>
      <c r="F28" s="818"/>
      <c r="G28" s="818"/>
      <c r="H28" s="818"/>
      <c r="I28" s="818"/>
      <c r="J28" s="818"/>
      <c r="K28" s="818"/>
      <c r="L28" s="818"/>
      <c r="M28" s="818"/>
      <c r="N28" s="818"/>
      <c r="O28" s="818"/>
      <c r="P28" s="819"/>
      <c r="Q28" s="908">
        <v>1695</v>
      </c>
      <c r="R28" s="909"/>
      <c r="S28" s="909"/>
      <c r="T28" s="909"/>
      <c r="U28" s="909"/>
      <c r="V28" s="909">
        <v>1676</v>
      </c>
      <c r="W28" s="909"/>
      <c r="X28" s="909"/>
      <c r="Y28" s="909"/>
      <c r="Z28" s="909"/>
      <c r="AA28" s="909">
        <v>19</v>
      </c>
      <c r="AB28" s="909"/>
      <c r="AC28" s="909"/>
      <c r="AD28" s="909"/>
      <c r="AE28" s="910"/>
      <c r="AF28" s="911">
        <v>19</v>
      </c>
      <c r="AG28" s="909"/>
      <c r="AH28" s="909"/>
      <c r="AI28" s="909"/>
      <c r="AJ28" s="912"/>
      <c r="AK28" s="913">
        <v>139</v>
      </c>
      <c r="AL28" s="904"/>
      <c r="AM28" s="904"/>
      <c r="AN28" s="904"/>
      <c r="AO28" s="904"/>
      <c r="AP28" s="904" t="s">
        <v>594</v>
      </c>
      <c r="AQ28" s="904"/>
      <c r="AR28" s="904"/>
      <c r="AS28" s="904"/>
      <c r="AT28" s="904"/>
      <c r="AU28" s="904" t="s">
        <v>594</v>
      </c>
      <c r="AV28" s="904"/>
      <c r="AW28" s="904"/>
      <c r="AX28" s="904"/>
      <c r="AY28" s="904"/>
      <c r="AZ28" s="905" t="s">
        <v>595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403</v>
      </c>
      <c r="C29" s="842"/>
      <c r="D29" s="842"/>
      <c r="E29" s="842"/>
      <c r="F29" s="842"/>
      <c r="G29" s="842"/>
      <c r="H29" s="842"/>
      <c r="I29" s="842"/>
      <c r="J29" s="842"/>
      <c r="K29" s="842"/>
      <c r="L29" s="842"/>
      <c r="M29" s="842"/>
      <c r="N29" s="842"/>
      <c r="O29" s="842"/>
      <c r="P29" s="843"/>
      <c r="Q29" s="844">
        <v>85</v>
      </c>
      <c r="R29" s="845"/>
      <c r="S29" s="845"/>
      <c r="T29" s="845"/>
      <c r="U29" s="845"/>
      <c r="V29" s="845">
        <v>80</v>
      </c>
      <c r="W29" s="845"/>
      <c r="X29" s="845"/>
      <c r="Y29" s="845"/>
      <c r="Z29" s="845"/>
      <c r="AA29" s="845">
        <v>5</v>
      </c>
      <c r="AB29" s="845"/>
      <c r="AC29" s="845"/>
      <c r="AD29" s="845"/>
      <c r="AE29" s="846"/>
      <c r="AF29" s="847">
        <v>5</v>
      </c>
      <c r="AG29" s="848"/>
      <c r="AH29" s="848"/>
      <c r="AI29" s="848"/>
      <c r="AJ29" s="849"/>
      <c r="AK29" s="916">
        <v>7</v>
      </c>
      <c r="AL29" s="917"/>
      <c r="AM29" s="917"/>
      <c r="AN29" s="917"/>
      <c r="AO29" s="917"/>
      <c r="AP29" s="917" t="s">
        <v>594</v>
      </c>
      <c r="AQ29" s="917"/>
      <c r="AR29" s="917"/>
      <c r="AS29" s="917"/>
      <c r="AT29" s="917"/>
      <c r="AU29" s="917" t="s">
        <v>594</v>
      </c>
      <c r="AV29" s="917"/>
      <c r="AW29" s="917"/>
      <c r="AX29" s="917"/>
      <c r="AY29" s="917"/>
      <c r="AZ29" s="918" t="s">
        <v>523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404</v>
      </c>
      <c r="C30" s="842"/>
      <c r="D30" s="842"/>
      <c r="E30" s="842"/>
      <c r="F30" s="842"/>
      <c r="G30" s="842"/>
      <c r="H30" s="842"/>
      <c r="I30" s="842"/>
      <c r="J30" s="842"/>
      <c r="K30" s="842"/>
      <c r="L30" s="842"/>
      <c r="M30" s="842"/>
      <c r="N30" s="842"/>
      <c r="O30" s="842"/>
      <c r="P30" s="843"/>
      <c r="Q30" s="844">
        <v>1972</v>
      </c>
      <c r="R30" s="845"/>
      <c r="S30" s="845"/>
      <c r="T30" s="845"/>
      <c r="U30" s="845"/>
      <c r="V30" s="845">
        <v>1926</v>
      </c>
      <c r="W30" s="845"/>
      <c r="X30" s="845"/>
      <c r="Y30" s="845"/>
      <c r="Z30" s="845"/>
      <c r="AA30" s="845">
        <v>46</v>
      </c>
      <c r="AB30" s="845"/>
      <c r="AC30" s="845"/>
      <c r="AD30" s="845"/>
      <c r="AE30" s="846"/>
      <c r="AF30" s="847">
        <v>46</v>
      </c>
      <c r="AG30" s="848"/>
      <c r="AH30" s="848"/>
      <c r="AI30" s="848"/>
      <c r="AJ30" s="849"/>
      <c r="AK30" s="916">
        <v>313</v>
      </c>
      <c r="AL30" s="917"/>
      <c r="AM30" s="917"/>
      <c r="AN30" s="917"/>
      <c r="AO30" s="917"/>
      <c r="AP30" s="917" t="s">
        <v>594</v>
      </c>
      <c r="AQ30" s="917"/>
      <c r="AR30" s="917"/>
      <c r="AS30" s="917"/>
      <c r="AT30" s="917"/>
      <c r="AU30" s="917" t="s">
        <v>594</v>
      </c>
      <c r="AV30" s="917"/>
      <c r="AW30" s="917"/>
      <c r="AX30" s="917"/>
      <c r="AY30" s="917"/>
      <c r="AZ30" s="918" t="s">
        <v>523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405</v>
      </c>
      <c r="C31" s="842"/>
      <c r="D31" s="842"/>
      <c r="E31" s="842"/>
      <c r="F31" s="842"/>
      <c r="G31" s="842"/>
      <c r="H31" s="842"/>
      <c r="I31" s="842"/>
      <c r="J31" s="842"/>
      <c r="K31" s="842"/>
      <c r="L31" s="842"/>
      <c r="M31" s="842"/>
      <c r="N31" s="842"/>
      <c r="O31" s="842"/>
      <c r="P31" s="843"/>
      <c r="Q31" s="844">
        <v>21</v>
      </c>
      <c r="R31" s="845"/>
      <c r="S31" s="845"/>
      <c r="T31" s="845"/>
      <c r="U31" s="845"/>
      <c r="V31" s="845">
        <v>20</v>
      </c>
      <c r="W31" s="845"/>
      <c r="X31" s="845"/>
      <c r="Y31" s="845"/>
      <c r="Z31" s="845"/>
      <c r="AA31" s="845">
        <v>1</v>
      </c>
      <c r="AB31" s="845"/>
      <c r="AC31" s="845"/>
      <c r="AD31" s="845"/>
      <c r="AE31" s="846"/>
      <c r="AF31" s="847">
        <v>1</v>
      </c>
      <c r="AG31" s="848"/>
      <c r="AH31" s="848"/>
      <c r="AI31" s="848"/>
      <c r="AJ31" s="849"/>
      <c r="AK31" s="916">
        <v>15</v>
      </c>
      <c r="AL31" s="917"/>
      <c r="AM31" s="917"/>
      <c r="AN31" s="917"/>
      <c r="AO31" s="917"/>
      <c r="AP31" s="917">
        <v>170</v>
      </c>
      <c r="AQ31" s="917"/>
      <c r="AR31" s="917"/>
      <c r="AS31" s="917"/>
      <c r="AT31" s="917"/>
      <c r="AU31" s="917" t="s">
        <v>611</v>
      </c>
      <c r="AV31" s="917"/>
      <c r="AW31" s="917"/>
      <c r="AX31" s="917"/>
      <c r="AY31" s="917"/>
      <c r="AZ31" s="918" t="s">
        <v>523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406</v>
      </c>
      <c r="C32" s="842"/>
      <c r="D32" s="842"/>
      <c r="E32" s="842"/>
      <c r="F32" s="842"/>
      <c r="G32" s="842"/>
      <c r="H32" s="842"/>
      <c r="I32" s="842"/>
      <c r="J32" s="842"/>
      <c r="K32" s="842"/>
      <c r="L32" s="842"/>
      <c r="M32" s="842"/>
      <c r="N32" s="842"/>
      <c r="O32" s="842"/>
      <c r="P32" s="843"/>
      <c r="Q32" s="844">
        <v>218</v>
      </c>
      <c r="R32" s="845"/>
      <c r="S32" s="845"/>
      <c r="T32" s="845"/>
      <c r="U32" s="845"/>
      <c r="V32" s="845">
        <v>218</v>
      </c>
      <c r="W32" s="845"/>
      <c r="X32" s="845"/>
      <c r="Y32" s="845"/>
      <c r="Z32" s="845"/>
      <c r="AA32" s="845">
        <v>0</v>
      </c>
      <c r="AB32" s="845"/>
      <c r="AC32" s="845"/>
      <c r="AD32" s="845"/>
      <c r="AE32" s="846"/>
      <c r="AF32" s="847">
        <v>0</v>
      </c>
      <c r="AG32" s="848"/>
      <c r="AH32" s="848"/>
      <c r="AI32" s="848"/>
      <c r="AJ32" s="849"/>
      <c r="AK32" s="916">
        <v>41</v>
      </c>
      <c r="AL32" s="917"/>
      <c r="AM32" s="917"/>
      <c r="AN32" s="917"/>
      <c r="AO32" s="917"/>
      <c r="AP32" s="917" t="s">
        <v>594</v>
      </c>
      <c r="AQ32" s="917"/>
      <c r="AR32" s="917"/>
      <c r="AS32" s="917"/>
      <c r="AT32" s="917"/>
      <c r="AU32" s="917" t="s">
        <v>594</v>
      </c>
      <c r="AV32" s="917"/>
      <c r="AW32" s="917"/>
      <c r="AX32" s="917"/>
      <c r="AY32" s="917"/>
      <c r="AZ32" s="918" t="s">
        <v>523</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407</v>
      </c>
      <c r="C33" s="842"/>
      <c r="D33" s="842"/>
      <c r="E33" s="842"/>
      <c r="F33" s="842"/>
      <c r="G33" s="842"/>
      <c r="H33" s="842"/>
      <c r="I33" s="842"/>
      <c r="J33" s="842"/>
      <c r="K33" s="842"/>
      <c r="L33" s="842"/>
      <c r="M33" s="842"/>
      <c r="N33" s="842"/>
      <c r="O33" s="842"/>
      <c r="P33" s="843"/>
      <c r="Q33" s="844">
        <v>152</v>
      </c>
      <c r="R33" s="845"/>
      <c r="S33" s="845"/>
      <c r="T33" s="845"/>
      <c r="U33" s="845"/>
      <c r="V33" s="845">
        <v>150</v>
      </c>
      <c r="W33" s="845"/>
      <c r="X33" s="845"/>
      <c r="Y33" s="845"/>
      <c r="Z33" s="845"/>
      <c r="AA33" s="845">
        <v>2</v>
      </c>
      <c r="AB33" s="845"/>
      <c r="AC33" s="845"/>
      <c r="AD33" s="845"/>
      <c r="AE33" s="846"/>
      <c r="AF33" s="847">
        <v>760</v>
      </c>
      <c r="AG33" s="848"/>
      <c r="AH33" s="848"/>
      <c r="AI33" s="848"/>
      <c r="AJ33" s="849"/>
      <c r="AK33" s="916">
        <v>9</v>
      </c>
      <c r="AL33" s="917"/>
      <c r="AM33" s="917"/>
      <c r="AN33" s="917"/>
      <c r="AO33" s="917"/>
      <c r="AP33" s="917">
        <v>865</v>
      </c>
      <c r="AQ33" s="917"/>
      <c r="AR33" s="917"/>
      <c r="AS33" s="917"/>
      <c r="AT33" s="917"/>
      <c r="AU33" s="917">
        <v>54</v>
      </c>
      <c r="AV33" s="917"/>
      <c r="AW33" s="917"/>
      <c r="AX33" s="917"/>
      <c r="AY33" s="917"/>
      <c r="AZ33" s="918" t="s">
        <v>523</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409</v>
      </c>
      <c r="C34" s="842"/>
      <c r="D34" s="842"/>
      <c r="E34" s="842"/>
      <c r="F34" s="842"/>
      <c r="G34" s="842"/>
      <c r="H34" s="842"/>
      <c r="I34" s="842"/>
      <c r="J34" s="842"/>
      <c r="K34" s="842"/>
      <c r="L34" s="842"/>
      <c r="M34" s="842"/>
      <c r="N34" s="842"/>
      <c r="O34" s="842"/>
      <c r="P34" s="843"/>
      <c r="Q34" s="844">
        <v>25</v>
      </c>
      <c r="R34" s="845"/>
      <c r="S34" s="845"/>
      <c r="T34" s="845"/>
      <c r="U34" s="845"/>
      <c r="V34" s="845">
        <v>33</v>
      </c>
      <c r="W34" s="845"/>
      <c r="X34" s="845"/>
      <c r="Y34" s="845"/>
      <c r="Z34" s="845"/>
      <c r="AA34" s="845">
        <v>-8</v>
      </c>
      <c r="AB34" s="845"/>
      <c r="AC34" s="845"/>
      <c r="AD34" s="845"/>
      <c r="AE34" s="846"/>
      <c r="AF34" s="847">
        <v>244</v>
      </c>
      <c r="AG34" s="848"/>
      <c r="AH34" s="848"/>
      <c r="AI34" s="848"/>
      <c r="AJ34" s="849"/>
      <c r="AK34" s="916">
        <v>1</v>
      </c>
      <c r="AL34" s="917"/>
      <c r="AM34" s="917"/>
      <c r="AN34" s="917"/>
      <c r="AO34" s="917"/>
      <c r="AP34" s="917" t="s">
        <v>594</v>
      </c>
      <c r="AQ34" s="917"/>
      <c r="AR34" s="917"/>
      <c r="AS34" s="917"/>
      <c r="AT34" s="917"/>
      <c r="AU34" s="917" t="s">
        <v>594</v>
      </c>
      <c r="AV34" s="917"/>
      <c r="AW34" s="917"/>
      <c r="AX34" s="917"/>
      <c r="AY34" s="917"/>
      <c r="AZ34" s="918" t="s">
        <v>523</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411</v>
      </c>
      <c r="C35" s="842"/>
      <c r="D35" s="842"/>
      <c r="E35" s="842"/>
      <c r="F35" s="842"/>
      <c r="G35" s="842"/>
      <c r="H35" s="842"/>
      <c r="I35" s="842"/>
      <c r="J35" s="842"/>
      <c r="K35" s="842"/>
      <c r="L35" s="842"/>
      <c r="M35" s="842"/>
      <c r="N35" s="842"/>
      <c r="O35" s="842"/>
      <c r="P35" s="843"/>
      <c r="Q35" s="844">
        <v>470</v>
      </c>
      <c r="R35" s="845"/>
      <c r="S35" s="845"/>
      <c r="T35" s="845"/>
      <c r="U35" s="845"/>
      <c r="V35" s="845">
        <v>496</v>
      </c>
      <c r="W35" s="845"/>
      <c r="X35" s="845"/>
      <c r="Y35" s="845"/>
      <c r="Z35" s="845"/>
      <c r="AA35" s="845">
        <v>-26</v>
      </c>
      <c r="AB35" s="845"/>
      <c r="AC35" s="845"/>
      <c r="AD35" s="845"/>
      <c r="AE35" s="846"/>
      <c r="AF35" s="847">
        <v>20</v>
      </c>
      <c r="AG35" s="848"/>
      <c r="AH35" s="848"/>
      <c r="AI35" s="848"/>
      <c r="AJ35" s="849"/>
      <c r="AK35" s="916">
        <v>127</v>
      </c>
      <c r="AL35" s="917"/>
      <c r="AM35" s="917"/>
      <c r="AN35" s="917"/>
      <c r="AO35" s="917"/>
      <c r="AP35" s="917">
        <v>538</v>
      </c>
      <c r="AQ35" s="917"/>
      <c r="AR35" s="917"/>
      <c r="AS35" s="917"/>
      <c r="AT35" s="917"/>
      <c r="AU35" s="917">
        <v>288</v>
      </c>
      <c r="AV35" s="917"/>
      <c r="AW35" s="917"/>
      <c r="AX35" s="917"/>
      <c r="AY35" s="917"/>
      <c r="AZ35" s="918" t="s">
        <v>523</v>
      </c>
      <c r="BA35" s="918"/>
      <c r="BB35" s="918"/>
      <c r="BC35" s="918"/>
      <c r="BD35" s="918"/>
      <c r="BE35" s="914" t="s">
        <v>408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412</v>
      </c>
      <c r="C36" s="842"/>
      <c r="D36" s="842"/>
      <c r="E36" s="842"/>
      <c r="F36" s="842"/>
      <c r="G36" s="842"/>
      <c r="H36" s="842"/>
      <c r="I36" s="842"/>
      <c r="J36" s="842"/>
      <c r="K36" s="842"/>
      <c r="L36" s="842"/>
      <c r="M36" s="842"/>
      <c r="N36" s="842"/>
      <c r="O36" s="842"/>
      <c r="P36" s="843"/>
      <c r="Q36" s="844">
        <v>268</v>
      </c>
      <c r="R36" s="845"/>
      <c r="S36" s="845"/>
      <c r="T36" s="845"/>
      <c r="U36" s="845"/>
      <c r="V36" s="845">
        <v>239</v>
      </c>
      <c r="W36" s="845"/>
      <c r="X36" s="845"/>
      <c r="Y36" s="845"/>
      <c r="Z36" s="845"/>
      <c r="AA36" s="845">
        <v>29</v>
      </c>
      <c r="AB36" s="845"/>
      <c r="AC36" s="845"/>
      <c r="AD36" s="845"/>
      <c r="AE36" s="846"/>
      <c r="AF36" s="847">
        <v>29</v>
      </c>
      <c r="AG36" s="848"/>
      <c r="AH36" s="848"/>
      <c r="AI36" s="848"/>
      <c r="AJ36" s="849"/>
      <c r="AK36" s="916">
        <v>9</v>
      </c>
      <c r="AL36" s="917"/>
      <c r="AM36" s="917"/>
      <c r="AN36" s="917"/>
      <c r="AO36" s="917"/>
      <c r="AP36" s="917">
        <v>337</v>
      </c>
      <c r="AQ36" s="917"/>
      <c r="AR36" s="917"/>
      <c r="AS36" s="917"/>
      <c r="AT36" s="917"/>
      <c r="AU36" s="917">
        <v>84</v>
      </c>
      <c r="AV36" s="917"/>
      <c r="AW36" s="917"/>
      <c r="AX36" s="917"/>
      <c r="AY36" s="917"/>
      <c r="AZ36" s="918" t="s">
        <v>523</v>
      </c>
      <c r="BA36" s="918"/>
      <c r="BB36" s="918"/>
      <c r="BC36" s="918"/>
      <c r="BD36" s="918"/>
      <c r="BE36" s="914" t="s">
        <v>413</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414</v>
      </c>
      <c r="C37" s="842"/>
      <c r="D37" s="842"/>
      <c r="E37" s="842"/>
      <c r="F37" s="842"/>
      <c r="G37" s="842"/>
      <c r="H37" s="842"/>
      <c r="I37" s="842"/>
      <c r="J37" s="842"/>
      <c r="K37" s="842"/>
      <c r="L37" s="842"/>
      <c r="M37" s="842"/>
      <c r="N37" s="842"/>
      <c r="O37" s="842"/>
      <c r="P37" s="843"/>
      <c r="Q37" s="844">
        <v>418</v>
      </c>
      <c r="R37" s="845"/>
      <c r="S37" s="845"/>
      <c r="T37" s="845"/>
      <c r="U37" s="845"/>
      <c r="V37" s="845">
        <v>413</v>
      </c>
      <c r="W37" s="845"/>
      <c r="X37" s="845"/>
      <c r="Y37" s="845"/>
      <c r="Z37" s="845"/>
      <c r="AA37" s="845">
        <v>5</v>
      </c>
      <c r="AB37" s="845"/>
      <c r="AC37" s="845"/>
      <c r="AD37" s="845"/>
      <c r="AE37" s="846"/>
      <c r="AF37" s="847">
        <v>5</v>
      </c>
      <c r="AG37" s="848"/>
      <c r="AH37" s="848"/>
      <c r="AI37" s="848"/>
      <c r="AJ37" s="849"/>
      <c r="AK37" s="916">
        <v>239</v>
      </c>
      <c r="AL37" s="917"/>
      <c r="AM37" s="917"/>
      <c r="AN37" s="917"/>
      <c r="AO37" s="917"/>
      <c r="AP37" s="917">
        <v>847</v>
      </c>
      <c r="AQ37" s="917"/>
      <c r="AR37" s="917"/>
      <c r="AS37" s="917"/>
      <c r="AT37" s="917"/>
      <c r="AU37" s="917">
        <v>555</v>
      </c>
      <c r="AV37" s="917"/>
      <c r="AW37" s="917"/>
      <c r="AX37" s="917"/>
      <c r="AY37" s="917"/>
      <c r="AZ37" s="918" t="s">
        <v>523</v>
      </c>
      <c r="BA37" s="918"/>
      <c r="BB37" s="918"/>
      <c r="BC37" s="918"/>
      <c r="BD37" s="918"/>
      <c r="BE37" s="914" t="s">
        <v>413</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t="s">
        <v>415</v>
      </c>
      <c r="C38" s="842"/>
      <c r="D38" s="842"/>
      <c r="E38" s="842"/>
      <c r="F38" s="842"/>
      <c r="G38" s="842"/>
      <c r="H38" s="842"/>
      <c r="I38" s="842"/>
      <c r="J38" s="842"/>
      <c r="K38" s="842"/>
      <c r="L38" s="842"/>
      <c r="M38" s="842"/>
      <c r="N38" s="842"/>
      <c r="O38" s="842"/>
      <c r="P38" s="843"/>
      <c r="Q38" s="844">
        <v>42</v>
      </c>
      <c r="R38" s="845"/>
      <c r="S38" s="845"/>
      <c r="T38" s="845"/>
      <c r="U38" s="845"/>
      <c r="V38" s="845">
        <v>42</v>
      </c>
      <c r="W38" s="845"/>
      <c r="X38" s="845"/>
      <c r="Y38" s="845"/>
      <c r="Z38" s="845"/>
      <c r="AA38" s="845">
        <v>1</v>
      </c>
      <c r="AB38" s="845"/>
      <c r="AC38" s="845"/>
      <c r="AD38" s="845"/>
      <c r="AE38" s="846"/>
      <c r="AF38" s="847">
        <v>1</v>
      </c>
      <c r="AG38" s="848"/>
      <c r="AH38" s="848"/>
      <c r="AI38" s="848"/>
      <c r="AJ38" s="849"/>
      <c r="AK38" s="916">
        <v>19</v>
      </c>
      <c r="AL38" s="917"/>
      <c r="AM38" s="917"/>
      <c r="AN38" s="917"/>
      <c r="AO38" s="917"/>
      <c r="AP38" s="917">
        <v>54</v>
      </c>
      <c r="AQ38" s="917"/>
      <c r="AR38" s="917"/>
      <c r="AS38" s="917"/>
      <c r="AT38" s="917"/>
      <c r="AU38" s="917">
        <v>33</v>
      </c>
      <c r="AV38" s="917"/>
      <c r="AW38" s="917"/>
      <c r="AX38" s="917"/>
      <c r="AY38" s="917"/>
      <c r="AZ38" s="918" t="s">
        <v>523</v>
      </c>
      <c r="BA38" s="918"/>
      <c r="BB38" s="918"/>
      <c r="BC38" s="918"/>
      <c r="BD38" s="918"/>
      <c r="BE38" s="914" t="s">
        <v>416</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t="s">
        <v>417</v>
      </c>
      <c r="C39" s="842"/>
      <c r="D39" s="842"/>
      <c r="E39" s="842"/>
      <c r="F39" s="842"/>
      <c r="G39" s="842"/>
      <c r="H39" s="842"/>
      <c r="I39" s="842"/>
      <c r="J39" s="842"/>
      <c r="K39" s="842"/>
      <c r="L39" s="842"/>
      <c r="M39" s="842"/>
      <c r="N39" s="842"/>
      <c r="O39" s="842"/>
      <c r="P39" s="843"/>
      <c r="Q39" s="844">
        <v>537</v>
      </c>
      <c r="R39" s="845"/>
      <c r="S39" s="845"/>
      <c r="T39" s="845"/>
      <c r="U39" s="845"/>
      <c r="V39" s="845">
        <v>531</v>
      </c>
      <c r="W39" s="845"/>
      <c r="X39" s="845"/>
      <c r="Y39" s="845"/>
      <c r="Z39" s="845"/>
      <c r="AA39" s="845">
        <v>6</v>
      </c>
      <c r="AB39" s="845"/>
      <c r="AC39" s="845"/>
      <c r="AD39" s="845"/>
      <c r="AE39" s="846"/>
      <c r="AF39" s="847">
        <v>6</v>
      </c>
      <c r="AG39" s="848"/>
      <c r="AH39" s="848"/>
      <c r="AI39" s="848"/>
      <c r="AJ39" s="849"/>
      <c r="AK39" s="916">
        <v>375</v>
      </c>
      <c r="AL39" s="917"/>
      <c r="AM39" s="917"/>
      <c r="AN39" s="917"/>
      <c r="AO39" s="917"/>
      <c r="AP39" s="917">
        <v>2576</v>
      </c>
      <c r="AQ39" s="917"/>
      <c r="AR39" s="917"/>
      <c r="AS39" s="917"/>
      <c r="AT39" s="917"/>
      <c r="AU39" s="917">
        <v>1945</v>
      </c>
      <c r="AV39" s="917"/>
      <c r="AW39" s="917"/>
      <c r="AX39" s="917"/>
      <c r="AY39" s="917"/>
      <c r="AZ39" s="918" t="s">
        <v>523</v>
      </c>
      <c r="BA39" s="918"/>
      <c r="BB39" s="918"/>
      <c r="BC39" s="918"/>
      <c r="BD39" s="918"/>
      <c r="BE39" s="914" t="s">
        <v>413</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t="s">
        <v>418</v>
      </c>
      <c r="C40" s="842"/>
      <c r="D40" s="842"/>
      <c r="E40" s="842"/>
      <c r="F40" s="842"/>
      <c r="G40" s="842"/>
      <c r="H40" s="842"/>
      <c r="I40" s="842"/>
      <c r="J40" s="842"/>
      <c r="K40" s="842"/>
      <c r="L40" s="842"/>
      <c r="M40" s="842"/>
      <c r="N40" s="842"/>
      <c r="O40" s="842"/>
      <c r="P40" s="843"/>
      <c r="Q40" s="844">
        <v>103</v>
      </c>
      <c r="R40" s="845"/>
      <c r="S40" s="845"/>
      <c r="T40" s="845"/>
      <c r="U40" s="845"/>
      <c r="V40" s="845">
        <v>86</v>
      </c>
      <c r="W40" s="845"/>
      <c r="X40" s="845"/>
      <c r="Y40" s="845"/>
      <c r="Z40" s="845"/>
      <c r="AA40" s="845">
        <v>17</v>
      </c>
      <c r="AB40" s="845"/>
      <c r="AC40" s="845"/>
      <c r="AD40" s="845"/>
      <c r="AE40" s="846"/>
      <c r="AF40" s="847">
        <v>53</v>
      </c>
      <c r="AG40" s="848"/>
      <c r="AH40" s="848"/>
      <c r="AI40" s="848"/>
      <c r="AJ40" s="849"/>
      <c r="AK40" s="916">
        <v>42</v>
      </c>
      <c r="AL40" s="917"/>
      <c r="AM40" s="917"/>
      <c r="AN40" s="917"/>
      <c r="AO40" s="917"/>
      <c r="AP40" s="917">
        <v>120</v>
      </c>
      <c r="AQ40" s="917"/>
      <c r="AR40" s="917"/>
      <c r="AS40" s="917"/>
      <c r="AT40" s="917"/>
      <c r="AU40" s="917" t="s">
        <v>611</v>
      </c>
      <c r="AV40" s="917"/>
      <c r="AW40" s="917"/>
      <c r="AX40" s="917"/>
      <c r="AY40" s="917"/>
      <c r="AZ40" s="918" t="s">
        <v>523</v>
      </c>
      <c r="BA40" s="918"/>
      <c r="BB40" s="918"/>
      <c r="BC40" s="918"/>
      <c r="BD40" s="918"/>
      <c r="BE40" s="914" t="s">
        <v>413</v>
      </c>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390</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1189</v>
      </c>
      <c r="AG63" s="928"/>
      <c r="AH63" s="928"/>
      <c r="AI63" s="928"/>
      <c r="AJ63" s="929"/>
      <c r="AK63" s="930"/>
      <c r="AL63" s="925"/>
      <c r="AM63" s="925"/>
      <c r="AN63" s="925"/>
      <c r="AO63" s="925"/>
      <c r="AP63" s="928">
        <f>AP31+AP33+AP35+AP36+AP37+AP38+AP39+AP40</f>
        <v>5507</v>
      </c>
      <c r="AQ63" s="928"/>
      <c r="AR63" s="928"/>
      <c r="AS63" s="928"/>
      <c r="AT63" s="928"/>
      <c r="AU63" s="928">
        <f>AU33+AU35+AU36+AU37+AU38+AU39</f>
        <v>2959</v>
      </c>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429</v>
      </c>
      <c r="AQ66" s="804"/>
      <c r="AR66" s="804"/>
      <c r="AS66" s="804"/>
      <c r="AT66" s="805"/>
      <c r="AU66" s="803" t="s">
        <v>430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596</v>
      </c>
      <c r="C68" s="956"/>
      <c r="D68" s="956"/>
      <c r="E68" s="956"/>
      <c r="F68" s="956"/>
      <c r="G68" s="956"/>
      <c r="H68" s="956"/>
      <c r="I68" s="956"/>
      <c r="J68" s="956"/>
      <c r="K68" s="956"/>
      <c r="L68" s="956"/>
      <c r="M68" s="956"/>
      <c r="N68" s="956"/>
      <c r="O68" s="956"/>
      <c r="P68" s="957"/>
      <c r="Q68" s="958">
        <v>10569</v>
      </c>
      <c r="R68" s="952"/>
      <c r="S68" s="952"/>
      <c r="T68" s="952"/>
      <c r="U68" s="952"/>
      <c r="V68" s="952">
        <v>9746</v>
      </c>
      <c r="W68" s="952"/>
      <c r="X68" s="952"/>
      <c r="Y68" s="952"/>
      <c r="Z68" s="952"/>
      <c r="AA68" s="952">
        <v>823</v>
      </c>
      <c r="AB68" s="952"/>
      <c r="AC68" s="952"/>
      <c r="AD68" s="952"/>
      <c r="AE68" s="952"/>
      <c r="AF68" s="952">
        <v>248</v>
      </c>
      <c r="AG68" s="952"/>
      <c r="AH68" s="952"/>
      <c r="AI68" s="952"/>
      <c r="AJ68" s="952"/>
      <c r="AK68" s="952">
        <v>1087</v>
      </c>
      <c r="AL68" s="952"/>
      <c r="AM68" s="952"/>
      <c r="AN68" s="952"/>
      <c r="AO68" s="952"/>
      <c r="AP68" s="952">
        <v>8090</v>
      </c>
      <c r="AQ68" s="952"/>
      <c r="AR68" s="952"/>
      <c r="AS68" s="952"/>
      <c r="AT68" s="952"/>
      <c r="AU68" s="952">
        <v>932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597</v>
      </c>
      <c r="C69" s="960"/>
      <c r="D69" s="960"/>
      <c r="E69" s="960"/>
      <c r="F69" s="960"/>
      <c r="G69" s="960"/>
      <c r="H69" s="960"/>
      <c r="I69" s="960"/>
      <c r="J69" s="960"/>
      <c r="K69" s="960"/>
      <c r="L69" s="960"/>
      <c r="M69" s="960"/>
      <c r="N69" s="960"/>
      <c r="O69" s="960"/>
      <c r="P69" s="961"/>
      <c r="Q69" s="962">
        <v>1409</v>
      </c>
      <c r="R69" s="917"/>
      <c r="S69" s="917"/>
      <c r="T69" s="917"/>
      <c r="U69" s="917"/>
      <c r="V69" s="917">
        <v>1365</v>
      </c>
      <c r="W69" s="917"/>
      <c r="X69" s="917"/>
      <c r="Y69" s="917"/>
      <c r="Z69" s="917"/>
      <c r="AA69" s="917">
        <v>44</v>
      </c>
      <c r="AB69" s="917"/>
      <c r="AC69" s="917"/>
      <c r="AD69" s="917"/>
      <c r="AE69" s="917"/>
      <c r="AF69" s="917">
        <v>43</v>
      </c>
      <c r="AG69" s="917"/>
      <c r="AH69" s="917"/>
      <c r="AI69" s="917"/>
      <c r="AJ69" s="917"/>
      <c r="AK69" s="917">
        <v>15</v>
      </c>
      <c r="AL69" s="917"/>
      <c r="AM69" s="917"/>
      <c r="AN69" s="917"/>
      <c r="AO69" s="917"/>
      <c r="AP69" s="917">
        <v>478</v>
      </c>
      <c r="AQ69" s="917"/>
      <c r="AR69" s="917"/>
      <c r="AS69" s="917"/>
      <c r="AT69" s="917"/>
      <c r="AU69" s="917">
        <v>74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598</v>
      </c>
      <c r="C70" s="960"/>
      <c r="D70" s="960"/>
      <c r="E70" s="960"/>
      <c r="F70" s="960"/>
      <c r="G70" s="960"/>
      <c r="H70" s="960"/>
      <c r="I70" s="960"/>
      <c r="J70" s="960"/>
      <c r="K70" s="960"/>
      <c r="L70" s="960"/>
      <c r="M70" s="960"/>
      <c r="N70" s="960"/>
      <c r="O70" s="960"/>
      <c r="P70" s="961"/>
      <c r="Q70" s="962">
        <v>1964</v>
      </c>
      <c r="R70" s="917"/>
      <c r="S70" s="917"/>
      <c r="T70" s="917"/>
      <c r="U70" s="917"/>
      <c r="V70" s="917">
        <v>1869</v>
      </c>
      <c r="W70" s="917"/>
      <c r="X70" s="917"/>
      <c r="Y70" s="917"/>
      <c r="Z70" s="917"/>
      <c r="AA70" s="917">
        <v>95</v>
      </c>
      <c r="AB70" s="917"/>
      <c r="AC70" s="917"/>
      <c r="AD70" s="917"/>
      <c r="AE70" s="917"/>
      <c r="AF70" s="917">
        <v>21</v>
      </c>
      <c r="AG70" s="917"/>
      <c r="AH70" s="917"/>
      <c r="AI70" s="917"/>
      <c r="AJ70" s="917"/>
      <c r="AK70" s="917" t="s">
        <v>595</v>
      </c>
      <c r="AL70" s="917"/>
      <c r="AM70" s="917"/>
      <c r="AN70" s="917"/>
      <c r="AO70" s="917"/>
      <c r="AP70" s="917">
        <v>1023</v>
      </c>
      <c r="AQ70" s="917"/>
      <c r="AR70" s="917"/>
      <c r="AS70" s="917"/>
      <c r="AT70" s="917"/>
      <c r="AU70" s="917">
        <v>100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599</v>
      </c>
      <c r="C71" s="960"/>
      <c r="D71" s="960"/>
      <c r="E71" s="960"/>
      <c r="F71" s="960"/>
      <c r="G71" s="960"/>
      <c r="H71" s="960"/>
      <c r="I71" s="960"/>
      <c r="J71" s="960"/>
      <c r="K71" s="960"/>
      <c r="L71" s="960"/>
      <c r="M71" s="960"/>
      <c r="N71" s="960"/>
      <c r="O71" s="960"/>
      <c r="P71" s="961"/>
      <c r="Q71" s="962">
        <v>867</v>
      </c>
      <c r="R71" s="917"/>
      <c r="S71" s="917"/>
      <c r="T71" s="917"/>
      <c r="U71" s="917"/>
      <c r="V71" s="917">
        <v>800</v>
      </c>
      <c r="W71" s="917"/>
      <c r="X71" s="917"/>
      <c r="Y71" s="917"/>
      <c r="Z71" s="917"/>
      <c r="AA71" s="917">
        <v>67</v>
      </c>
      <c r="AB71" s="917"/>
      <c r="AC71" s="917"/>
      <c r="AD71" s="917"/>
      <c r="AE71" s="917"/>
      <c r="AF71" s="917">
        <v>67</v>
      </c>
      <c r="AG71" s="917"/>
      <c r="AH71" s="917"/>
      <c r="AI71" s="917"/>
      <c r="AJ71" s="917"/>
      <c r="AK71" s="917" t="s">
        <v>595</v>
      </c>
      <c r="AL71" s="917"/>
      <c r="AM71" s="917"/>
      <c r="AN71" s="917"/>
      <c r="AO71" s="917"/>
      <c r="AP71" s="917">
        <v>703</v>
      </c>
      <c r="AQ71" s="917"/>
      <c r="AR71" s="917"/>
      <c r="AS71" s="917"/>
      <c r="AT71" s="917"/>
      <c r="AU71" s="917">
        <v>316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600</v>
      </c>
      <c r="C72" s="960"/>
      <c r="D72" s="960"/>
      <c r="E72" s="960"/>
      <c r="F72" s="960"/>
      <c r="G72" s="960"/>
      <c r="H72" s="960"/>
      <c r="I72" s="960"/>
      <c r="J72" s="960"/>
      <c r="K72" s="960"/>
      <c r="L72" s="960"/>
      <c r="M72" s="960"/>
      <c r="N72" s="960"/>
      <c r="O72" s="960"/>
      <c r="P72" s="961"/>
      <c r="Q72" s="962">
        <v>497</v>
      </c>
      <c r="R72" s="917"/>
      <c r="S72" s="917"/>
      <c r="T72" s="917"/>
      <c r="U72" s="917"/>
      <c r="V72" s="917">
        <v>463</v>
      </c>
      <c r="W72" s="917"/>
      <c r="X72" s="917"/>
      <c r="Y72" s="917"/>
      <c r="Z72" s="917"/>
      <c r="AA72" s="917">
        <v>34</v>
      </c>
      <c r="AB72" s="917"/>
      <c r="AC72" s="917"/>
      <c r="AD72" s="917"/>
      <c r="AE72" s="917"/>
      <c r="AF72" s="917">
        <v>34</v>
      </c>
      <c r="AG72" s="917"/>
      <c r="AH72" s="917"/>
      <c r="AI72" s="917"/>
      <c r="AJ72" s="917"/>
      <c r="AK72" s="917" t="s">
        <v>595</v>
      </c>
      <c r="AL72" s="917"/>
      <c r="AM72" s="917"/>
      <c r="AN72" s="917"/>
      <c r="AO72" s="917"/>
      <c r="AP72" s="917" t="s">
        <v>595</v>
      </c>
      <c r="AQ72" s="917"/>
      <c r="AR72" s="917"/>
      <c r="AS72" s="917"/>
      <c r="AT72" s="917"/>
      <c r="AU72" s="917" t="s">
        <v>595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601</v>
      </c>
      <c r="C73" s="960"/>
      <c r="D73" s="960"/>
      <c r="E73" s="960"/>
      <c r="F73" s="960"/>
      <c r="G73" s="960"/>
      <c r="H73" s="960"/>
      <c r="I73" s="960"/>
      <c r="J73" s="960"/>
      <c r="K73" s="960"/>
      <c r="L73" s="960"/>
      <c r="M73" s="960"/>
      <c r="N73" s="960"/>
      <c r="O73" s="960"/>
      <c r="P73" s="961"/>
      <c r="Q73" s="962">
        <v>107278</v>
      </c>
      <c r="R73" s="917"/>
      <c r="S73" s="917"/>
      <c r="T73" s="917"/>
      <c r="U73" s="917"/>
      <c r="V73" s="917">
        <v>102546</v>
      </c>
      <c r="W73" s="917"/>
      <c r="X73" s="917"/>
      <c r="Y73" s="917"/>
      <c r="Z73" s="917"/>
      <c r="AA73" s="917">
        <v>4732</v>
      </c>
      <c r="AB73" s="917"/>
      <c r="AC73" s="917"/>
      <c r="AD73" s="917"/>
      <c r="AE73" s="917"/>
      <c r="AF73" s="917">
        <v>4732</v>
      </c>
      <c r="AG73" s="917"/>
      <c r="AH73" s="917"/>
      <c r="AI73" s="917"/>
      <c r="AJ73" s="917"/>
      <c r="AK73" s="917">
        <v>399</v>
      </c>
      <c r="AL73" s="917"/>
      <c r="AM73" s="917"/>
      <c r="AN73" s="917"/>
      <c r="AO73" s="917"/>
      <c r="AP73" s="917" t="s">
        <v>595</v>
      </c>
      <c r="AQ73" s="917"/>
      <c r="AR73" s="917"/>
      <c r="AS73" s="917"/>
      <c r="AT73" s="917"/>
      <c r="AU73" s="917" t="s">
        <v>595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602</v>
      </c>
      <c r="C74" s="960"/>
      <c r="D74" s="960"/>
      <c r="E74" s="960"/>
      <c r="F74" s="960"/>
      <c r="G74" s="960"/>
      <c r="H74" s="960"/>
      <c r="I74" s="960"/>
      <c r="J74" s="960"/>
      <c r="K74" s="960"/>
      <c r="L74" s="960"/>
      <c r="M74" s="960"/>
      <c r="N74" s="960"/>
      <c r="O74" s="960"/>
      <c r="P74" s="961"/>
      <c r="Q74" s="962">
        <v>89</v>
      </c>
      <c r="R74" s="917"/>
      <c r="S74" s="917"/>
      <c r="T74" s="917"/>
      <c r="U74" s="917"/>
      <c r="V74" s="917">
        <v>82</v>
      </c>
      <c r="W74" s="917"/>
      <c r="X74" s="917"/>
      <c r="Y74" s="917"/>
      <c r="Z74" s="917"/>
      <c r="AA74" s="917">
        <v>7</v>
      </c>
      <c r="AB74" s="917"/>
      <c r="AC74" s="917"/>
      <c r="AD74" s="917"/>
      <c r="AE74" s="917"/>
      <c r="AF74" s="917">
        <v>7</v>
      </c>
      <c r="AG74" s="917"/>
      <c r="AH74" s="917"/>
      <c r="AI74" s="917"/>
      <c r="AJ74" s="917"/>
      <c r="AK74" s="917" t="s">
        <v>595</v>
      </c>
      <c r="AL74" s="917"/>
      <c r="AM74" s="917"/>
      <c r="AN74" s="917"/>
      <c r="AO74" s="917"/>
      <c r="AP74" s="917" t="s">
        <v>595</v>
      </c>
      <c r="AQ74" s="917"/>
      <c r="AR74" s="917"/>
      <c r="AS74" s="917"/>
      <c r="AT74" s="917"/>
      <c r="AU74" s="917" t="s">
        <v>595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603</v>
      </c>
      <c r="C75" s="960"/>
      <c r="D75" s="960"/>
      <c r="E75" s="960"/>
      <c r="F75" s="960"/>
      <c r="G75" s="960"/>
      <c r="H75" s="960"/>
      <c r="I75" s="960"/>
      <c r="J75" s="960"/>
      <c r="K75" s="960"/>
      <c r="L75" s="960"/>
      <c r="M75" s="960"/>
      <c r="N75" s="960"/>
      <c r="O75" s="960"/>
      <c r="P75" s="961"/>
      <c r="Q75" s="965">
        <v>4383</v>
      </c>
      <c r="R75" s="966"/>
      <c r="S75" s="966"/>
      <c r="T75" s="966"/>
      <c r="U75" s="916"/>
      <c r="V75" s="967">
        <v>3497</v>
      </c>
      <c r="W75" s="966"/>
      <c r="X75" s="966"/>
      <c r="Y75" s="966"/>
      <c r="Z75" s="916"/>
      <c r="AA75" s="967">
        <v>886</v>
      </c>
      <c r="AB75" s="966"/>
      <c r="AC75" s="966"/>
      <c r="AD75" s="966"/>
      <c r="AE75" s="916"/>
      <c r="AF75" s="967">
        <v>886</v>
      </c>
      <c r="AG75" s="966"/>
      <c r="AH75" s="966"/>
      <c r="AI75" s="966"/>
      <c r="AJ75" s="916"/>
      <c r="AK75" s="967" t="s">
        <v>595</v>
      </c>
      <c r="AL75" s="966"/>
      <c r="AM75" s="966"/>
      <c r="AN75" s="966"/>
      <c r="AO75" s="916"/>
      <c r="AP75" s="967" t="s">
        <v>595</v>
      </c>
      <c r="AQ75" s="966"/>
      <c r="AR75" s="966"/>
      <c r="AS75" s="966"/>
      <c r="AT75" s="916"/>
      <c r="AU75" s="967" t="s">
        <v>595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604</v>
      </c>
      <c r="C76" s="960"/>
      <c r="D76" s="960"/>
      <c r="E76" s="960"/>
      <c r="F76" s="960"/>
      <c r="G76" s="960"/>
      <c r="H76" s="960"/>
      <c r="I76" s="960"/>
      <c r="J76" s="960"/>
      <c r="K76" s="960"/>
      <c r="L76" s="960"/>
      <c r="M76" s="960"/>
      <c r="N76" s="960"/>
      <c r="O76" s="960"/>
      <c r="P76" s="961"/>
      <c r="Q76" s="965">
        <v>119</v>
      </c>
      <c r="R76" s="966"/>
      <c r="S76" s="966"/>
      <c r="T76" s="966"/>
      <c r="U76" s="916"/>
      <c r="V76" s="967">
        <v>113</v>
      </c>
      <c r="W76" s="966"/>
      <c r="X76" s="966"/>
      <c r="Y76" s="966"/>
      <c r="Z76" s="916"/>
      <c r="AA76" s="967">
        <v>6</v>
      </c>
      <c r="AB76" s="966"/>
      <c r="AC76" s="966"/>
      <c r="AD76" s="966"/>
      <c r="AE76" s="916"/>
      <c r="AF76" s="967">
        <v>6</v>
      </c>
      <c r="AG76" s="966"/>
      <c r="AH76" s="966"/>
      <c r="AI76" s="966"/>
      <c r="AJ76" s="916"/>
      <c r="AK76" s="967" t="s">
        <v>595</v>
      </c>
      <c r="AL76" s="966"/>
      <c r="AM76" s="966"/>
      <c r="AN76" s="966"/>
      <c r="AO76" s="916"/>
      <c r="AP76" s="967" t="s">
        <v>595</v>
      </c>
      <c r="AQ76" s="966"/>
      <c r="AR76" s="966"/>
      <c r="AS76" s="966"/>
      <c r="AT76" s="916"/>
      <c r="AU76" s="967" t="s">
        <v>595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605</v>
      </c>
      <c r="C77" s="960"/>
      <c r="D77" s="960"/>
      <c r="E77" s="960"/>
      <c r="F77" s="960"/>
      <c r="G77" s="960"/>
      <c r="H77" s="960"/>
      <c r="I77" s="960"/>
      <c r="J77" s="960"/>
      <c r="K77" s="960"/>
      <c r="L77" s="960"/>
      <c r="M77" s="960"/>
      <c r="N77" s="960"/>
      <c r="O77" s="960"/>
      <c r="P77" s="961"/>
      <c r="Q77" s="965">
        <v>809</v>
      </c>
      <c r="R77" s="966"/>
      <c r="S77" s="966"/>
      <c r="T77" s="966"/>
      <c r="U77" s="916"/>
      <c r="V77" s="967">
        <v>807</v>
      </c>
      <c r="W77" s="966"/>
      <c r="X77" s="966"/>
      <c r="Y77" s="966"/>
      <c r="Z77" s="916"/>
      <c r="AA77" s="967">
        <v>2</v>
      </c>
      <c r="AB77" s="966"/>
      <c r="AC77" s="966"/>
      <c r="AD77" s="966"/>
      <c r="AE77" s="916"/>
      <c r="AF77" s="967">
        <v>2</v>
      </c>
      <c r="AG77" s="966"/>
      <c r="AH77" s="966"/>
      <c r="AI77" s="966"/>
      <c r="AJ77" s="916"/>
      <c r="AK77" s="967">
        <v>452</v>
      </c>
      <c r="AL77" s="966"/>
      <c r="AM77" s="966"/>
      <c r="AN77" s="966"/>
      <c r="AO77" s="916"/>
      <c r="AP77" s="967" t="s">
        <v>595</v>
      </c>
      <c r="AQ77" s="966"/>
      <c r="AR77" s="966"/>
      <c r="AS77" s="966"/>
      <c r="AT77" s="916"/>
      <c r="AU77" s="967" t="s">
        <v>595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606</v>
      </c>
      <c r="C78" s="960"/>
      <c r="D78" s="960"/>
      <c r="E78" s="960"/>
      <c r="F78" s="960"/>
      <c r="G78" s="960"/>
      <c r="H78" s="960"/>
      <c r="I78" s="960"/>
      <c r="J78" s="960"/>
      <c r="K78" s="960"/>
      <c r="L78" s="960"/>
      <c r="M78" s="960"/>
      <c r="N78" s="960"/>
      <c r="O78" s="960"/>
      <c r="P78" s="961"/>
      <c r="Q78" s="962">
        <v>715</v>
      </c>
      <c r="R78" s="917"/>
      <c r="S78" s="917"/>
      <c r="T78" s="917"/>
      <c r="U78" s="917"/>
      <c r="V78" s="917">
        <v>451</v>
      </c>
      <c r="W78" s="917"/>
      <c r="X78" s="917"/>
      <c r="Y78" s="917"/>
      <c r="Z78" s="917"/>
      <c r="AA78" s="917">
        <v>264</v>
      </c>
      <c r="AB78" s="917"/>
      <c r="AC78" s="917"/>
      <c r="AD78" s="917"/>
      <c r="AE78" s="917"/>
      <c r="AF78" s="917">
        <v>223</v>
      </c>
      <c r="AG78" s="917"/>
      <c r="AH78" s="917"/>
      <c r="AI78" s="917"/>
      <c r="AJ78" s="917"/>
      <c r="AK78" s="917" t="s">
        <v>595</v>
      </c>
      <c r="AL78" s="917"/>
      <c r="AM78" s="917"/>
      <c r="AN78" s="917"/>
      <c r="AO78" s="917"/>
      <c r="AP78" s="917">
        <v>285</v>
      </c>
      <c r="AQ78" s="917"/>
      <c r="AR78" s="917"/>
      <c r="AS78" s="917"/>
      <c r="AT78" s="917"/>
      <c r="AU78" s="917">
        <v>41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390</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AF68+AF69+AF70+AF71+AF72+AF73+AF74+AF75+AF76+AF77+AF78</f>
        <v>6269</v>
      </c>
      <c r="AG88" s="928"/>
      <c r="AH88" s="928"/>
      <c r="AI88" s="928"/>
      <c r="AJ88" s="928"/>
      <c r="AK88" s="925"/>
      <c r="AL88" s="925"/>
      <c r="AM88" s="925"/>
      <c r="AN88" s="925"/>
      <c r="AO88" s="925"/>
      <c r="AP88" s="928">
        <f>AP68+AP69+AP70+AP71+AP78</f>
        <v>10579</v>
      </c>
      <c r="AQ88" s="928"/>
      <c r="AR88" s="928"/>
      <c r="AS88" s="928"/>
      <c r="AT88" s="928"/>
      <c r="AU88" s="928">
        <f>AU68+AU69+AU70+AU71+AU78</f>
        <v>1463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CR7+CR8+CR9+CR10</f>
        <v>92</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f>DL7</f>
        <v>43</v>
      </c>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304</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304</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304</v>
      </c>
      <c r="DR109" s="981"/>
      <c r="DS109" s="981"/>
      <c r="DT109" s="981"/>
      <c r="DU109" s="982"/>
      <c r="DV109" s="980" t="s">
        <v>442</v>
      </c>
      <c r="DW109" s="981"/>
      <c r="DX109" s="981"/>
      <c r="DY109" s="981"/>
      <c r="DZ109" s="983"/>
    </row>
    <row r="110" spans="1:131" s="248" customFormat="1" ht="26.25" customHeight="1" x14ac:dyDescent="0.2">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1252532</v>
      </c>
      <c r="AB110" s="988"/>
      <c r="AC110" s="988"/>
      <c r="AD110" s="988"/>
      <c r="AE110" s="989"/>
      <c r="AF110" s="990">
        <v>1261590</v>
      </c>
      <c r="AG110" s="988"/>
      <c r="AH110" s="988"/>
      <c r="AI110" s="988"/>
      <c r="AJ110" s="989"/>
      <c r="AK110" s="990">
        <v>1282971</v>
      </c>
      <c r="AL110" s="988"/>
      <c r="AM110" s="988"/>
      <c r="AN110" s="988"/>
      <c r="AO110" s="989"/>
      <c r="AP110" s="991">
        <v>25</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11429404</v>
      </c>
      <c r="BR110" s="1023"/>
      <c r="BS110" s="1023"/>
      <c r="BT110" s="1023"/>
      <c r="BU110" s="1023"/>
      <c r="BV110" s="1023">
        <v>10734615</v>
      </c>
      <c r="BW110" s="1023"/>
      <c r="BX110" s="1023"/>
      <c r="BY110" s="1023"/>
      <c r="BZ110" s="1023"/>
      <c r="CA110" s="1023">
        <v>10354449</v>
      </c>
      <c r="CB110" s="1023"/>
      <c r="CC110" s="1023"/>
      <c r="CD110" s="1023"/>
      <c r="CE110" s="1023"/>
      <c r="CF110" s="1037">
        <v>202.1</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256</v>
      </c>
      <c r="DH110" s="1023"/>
      <c r="DI110" s="1023"/>
      <c r="DJ110" s="1023"/>
      <c r="DK110" s="1023"/>
      <c r="DL110" s="1023" t="s">
        <v>256</v>
      </c>
      <c r="DM110" s="1023"/>
      <c r="DN110" s="1023"/>
      <c r="DO110" s="1023"/>
      <c r="DP110" s="1023"/>
      <c r="DQ110" s="1023" t="s">
        <v>448</v>
      </c>
      <c r="DR110" s="1023"/>
      <c r="DS110" s="1023"/>
      <c r="DT110" s="1023"/>
      <c r="DU110" s="1023"/>
      <c r="DV110" s="1024" t="s">
        <v>448</v>
      </c>
      <c r="DW110" s="1024"/>
      <c r="DX110" s="1024"/>
      <c r="DY110" s="1024"/>
      <c r="DZ110" s="1025"/>
    </row>
    <row r="111" spans="1:131" s="248" customFormat="1" ht="26.25" customHeight="1" x14ac:dyDescent="0.2">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136</v>
      </c>
      <c r="AB111" s="1030"/>
      <c r="AC111" s="1030"/>
      <c r="AD111" s="1030"/>
      <c r="AE111" s="1031"/>
      <c r="AF111" s="1032" t="s">
        <v>256</v>
      </c>
      <c r="AG111" s="1030"/>
      <c r="AH111" s="1030"/>
      <c r="AI111" s="1030"/>
      <c r="AJ111" s="1031"/>
      <c r="AK111" s="1032" t="s">
        <v>448</v>
      </c>
      <c r="AL111" s="1030"/>
      <c r="AM111" s="1030"/>
      <c r="AN111" s="1030"/>
      <c r="AO111" s="1031"/>
      <c r="AP111" s="1033" t="s">
        <v>256</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70000</v>
      </c>
      <c r="BR111" s="1016"/>
      <c r="BS111" s="1016"/>
      <c r="BT111" s="1016"/>
      <c r="BU111" s="1016"/>
      <c r="BV111" s="1016">
        <v>35000</v>
      </c>
      <c r="BW111" s="1016"/>
      <c r="BX111" s="1016"/>
      <c r="BY111" s="1016"/>
      <c r="BZ111" s="1016"/>
      <c r="CA111" s="1016" t="s">
        <v>448</v>
      </c>
      <c r="CB111" s="1016"/>
      <c r="CC111" s="1016"/>
      <c r="CD111" s="1016"/>
      <c r="CE111" s="1016"/>
      <c r="CF111" s="1010" t="s">
        <v>448</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256</v>
      </c>
      <c r="DH111" s="1016"/>
      <c r="DI111" s="1016"/>
      <c r="DJ111" s="1016"/>
      <c r="DK111" s="1016"/>
      <c r="DL111" s="1016" t="s">
        <v>256</v>
      </c>
      <c r="DM111" s="1016"/>
      <c r="DN111" s="1016"/>
      <c r="DO111" s="1016"/>
      <c r="DP111" s="1016"/>
      <c r="DQ111" s="1016" t="s">
        <v>136</v>
      </c>
      <c r="DR111" s="1016"/>
      <c r="DS111" s="1016"/>
      <c r="DT111" s="1016"/>
      <c r="DU111" s="1016"/>
      <c r="DV111" s="1017" t="s">
        <v>256</v>
      </c>
      <c r="DW111" s="1017"/>
      <c r="DX111" s="1017"/>
      <c r="DY111" s="1017"/>
      <c r="DZ111" s="1018"/>
    </row>
    <row r="112" spans="1:131" s="248" customFormat="1" ht="26.25" customHeight="1" x14ac:dyDescent="0.2">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256</v>
      </c>
      <c r="AB112" s="1055"/>
      <c r="AC112" s="1055"/>
      <c r="AD112" s="1055"/>
      <c r="AE112" s="1056"/>
      <c r="AF112" s="1057" t="s">
        <v>256</v>
      </c>
      <c r="AG112" s="1055"/>
      <c r="AH112" s="1055"/>
      <c r="AI112" s="1055"/>
      <c r="AJ112" s="1056"/>
      <c r="AK112" s="1057" t="s">
        <v>448</v>
      </c>
      <c r="AL112" s="1055"/>
      <c r="AM112" s="1055"/>
      <c r="AN112" s="1055"/>
      <c r="AO112" s="1056"/>
      <c r="AP112" s="1058" t="s">
        <v>136</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3855176</v>
      </c>
      <c r="BR112" s="1016"/>
      <c r="BS112" s="1016"/>
      <c r="BT112" s="1016"/>
      <c r="BU112" s="1016"/>
      <c r="BV112" s="1016">
        <v>3300761</v>
      </c>
      <c r="BW112" s="1016"/>
      <c r="BX112" s="1016"/>
      <c r="BY112" s="1016"/>
      <c r="BZ112" s="1016"/>
      <c r="CA112" s="1016">
        <v>2958879</v>
      </c>
      <c r="CB112" s="1016"/>
      <c r="CC112" s="1016"/>
      <c r="CD112" s="1016"/>
      <c r="CE112" s="1016"/>
      <c r="CF112" s="1010">
        <v>57.8</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256</v>
      </c>
      <c r="DH112" s="1016"/>
      <c r="DI112" s="1016"/>
      <c r="DJ112" s="1016"/>
      <c r="DK112" s="1016"/>
      <c r="DL112" s="1016" t="s">
        <v>136</v>
      </c>
      <c r="DM112" s="1016"/>
      <c r="DN112" s="1016"/>
      <c r="DO112" s="1016"/>
      <c r="DP112" s="1016"/>
      <c r="DQ112" s="1016" t="s">
        <v>256</v>
      </c>
      <c r="DR112" s="1016"/>
      <c r="DS112" s="1016"/>
      <c r="DT112" s="1016"/>
      <c r="DU112" s="1016"/>
      <c r="DV112" s="1017" t="s">
        <v>256</v>
      </c>
      <c r="DW112" s="1017"/>
      <c r="DX112" s="1017"/>
      <c r="DY112" s="1017"/>
      <c r="DZ112" s="1018"/>
    </row>
    <row r="113" spans="1:130" s="248" customFormat="1" ht="26.25" customHeight="1" x14ac:dyDescent="0.2">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466327</v>
      </c>
      <c r="AB113" s="1030"/>
      <c r="AC113" s="1030"/>
      <c r="AD113" s="1030"/>
      <c r="AE113" s="1031"/>
      <c r="AF113" s="1032">
        <v>469646</v>
      </c>
      <c r="AG113" s="1030"/>
      <c r="AH113" s="1030"/>
      <c r="AI113" s="1030"/>
      <c r="AJ113" s="1031"/>
      <c r="AK113" s="1032">
        <v>475203</v>
      </c>
      <c r="AL113" s="1030"/>
      <c r="AM113" s="1030"/>
      <c r="AN113" s="1030"/>
      <c r="AO113" s="1031"/>
      <c r="AP113" s="1033">
        <v>9.3000000000000007</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1621824</v>
      </c>
      <c r="BR113" s="1016"/>
      <c r="BS113" s="1016"/>
      <c r="BT113" s="1016"/>
      <c r="BU113" s="1016"/>
      <c r="BV113" s="1016">
        <v>1532673</v>
      </c>
      <c r="BW113" s="1016"/>
      <c r="BX113" s="1016"/>
      <c r="BY113" s="1016"/>
      <c r="BZ113" s="1016"/>
      <c r="CA113" s="1016">
        <v>1456949</v>
      </c>
      <c r="CB113" s="1016"/>
      <c r="CC113" s="1016"/>
      <c r="CD113" s="1016"/>
      <c r="CE113" s="1016"/>
      <c r="CF113" s="1010">
        <v>28.4</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256</v>
      </c>
      <c r="DH113" s="1055"/>
      <c r="DI113" s="1055"/>
      <c r="DJ113" s="1055"/>
      <c r="DK113" s="1056"/>
      <c r="DL113" s="1057" t="s">
        <v>256</v>
      </c>
      <c r="DM113" s="1055"/>
      <c r="DN113" s="1055"/>
      <c r="DO113" s="1055"/>
      <c r="DP113" s="1056"/>
      <c r="DQ113" s="1057" t="s">
        <v>136</v>
      </c>
      <c r="DR113" s="1055"/>
      <c r="DS113" s="1055"/>
      <c r="DT113" s="1055"/>
      <c r="DU113" s="1056"/>
      <c r="DV113" s="1058" t="s">
        <v>256</v>
      </c>
      <c r="DW113" s="1059"/>
      <c r="DX113" s="1059"/>
      <c r="DY113" s="1059"/>
      <c r="DZ113" s="1060"/>
    </row>
    <row r="114" spans="1:130" s="248" customFormat="1" ht="26.25" customHeight="1" x14ac:dyDescent="0.2">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207887</v>
      </c>
      <c r="AB114" s="1055"/>
      <c r="AC114" s="1055"/>
      <c r="AD114" s="1055"/>
      <c r="AE114" s="1056"/>
      <c r="AF114" s="1057">
        <v>218955</v>
      </c>
      <c r="AG114" s="1055"/>
      <c r="AH114" s="1055"/>
      <c r="AI114" s="1055"/>
      <c r="AJ114" s="1056"/>
      <c r="AK114" s="1057">
        <v>207291</v>
      </c>
      <c r="AL114" s="1055"/>
      <c r="AM114" s="1055"/>
      <c r="AN114" s="1055"/>
      <c r="AO114" s="1056"/>
      <c r="AP114" s="1058">
        <v>4</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1508758</v>
      </c>
      <c r="BR114" s="1016"/>
      <c r="BS114" s="1016"/>
      <c r="BT114" s="1016"/>
      <c r="BU114" s="1016"/>
      <c r="BV114" s="1016">
        <v>1811208</v>
      </c>
      <c r="BW114" s="1016"/>
      <c r="BX114" s="1016"/>
      <c r="BY114" s="1016"/>
      <c r="BZ114" s="1016"/>
      <c r="CA114" s="1016">
        <v>1923070</v>
      </c>
      <c r="CB114" s="1016"/>
      <c r="CC114" s="1016"/>
      <c r="CD114" s="1016"/>
      <c r="CE114" s="1016"/>
      <c r="CF114" s="1010">
        <v>37.5</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256</v>
      </c>
      <c r="DH114" s="1055"/>
      <c r="DI114" s="1055"/>
      <c r="DJ114" s="1055"/>
      <c r="DK114" s="1056"/>
      <c r="DL114" s="1057" t="s">
        <v>136</v>
      </c>
      <c r="DM114" s="1055"/>
      <c r="DN114" s="1055"/>
      <c r="DO114" s="1055"/>
      <c r="DP114" s="1056"/>
      <c r="DQ114" s="1057" t="s">
        <v>256</v>
      </c>
      <c r="DR114" s="1055"/>
      <c r="DS114" s="1055"/>
      <c r="DT114" s="1055"/>
      <c r="DU114" s="1056"/>
      <c r="DV114" s="1058" t="s">
        <v>448</v>
      </c>
      <c r="DW114" s="1059"/>
      <c r="DX114" s="1059"/>
      <c r="DY114" s="1059"/>
      <c r="DZ114" s="1060"/>
    </row>
    <row r="115" spans="1:130" s="248" customFormat="1" ht="26.25" customHeight="1" x14ac:dyDescent="0.2">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256</v>
      </c>
      <c r="AB115" s="1030"/>
      <c r="AC115" s="1030"/>
      <c r="AD115" s="1030"/>
      <c r="AE115" s="1031"/>
      <c r="AF115" s="1032" t="s">
        <v>256</v>
      </c>
      <c r="AG115" s="1030"/>
      <c r="AH115" s="1030"/>
      <c r="AI115" s="1030"/>
      <c r="AJ115" s="1031"/>
      <c r="AK115" s="1032" t="s">
        <v>448</v>
      </c>
      <c r="AL115" s="1030"/>
      <c r="AM115" s="1030"/>
      <c r="AN115" s="1030"/>
      <c r="AO115" s="1031"/>
      <c r="AP115" s="1033" t="s">
        <v>136</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2658</v>
      </c>
      <c r="BR115" s="1016"/>
      <c r="BS115" s="1016"/>
      <c r="BT115" s="1016"/>
      <c r="BU115" s="1016"/>
      <c r="BV115" s="1016">
        <v>5434</v>
      </c>
      <c r="BW115" s="1016"/>
      <c r="BX115" s="1016"/>
      <c r="BY115" s="1016"/>
      <c r="BZ115" s="1016"/>
      <c r="CA115" s="1016">
        <v>4321</v>
      </c>
      <c r="CB115" s="1016"/>
      <c r="CC115" s="1016"/>
      <c r="CD115" s="1016"/>
      <c r="CE115" s="1016"/>
      <c r="CF115" s="1010">
        <v>0.1</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256</v>
      </c>
      <c r="DH115" s="1055"/>
      <c r="DI115" s="1055"/>
      <c r="DJ115" s="1055"/>
      <c r="DK115" s="1056"/>
      <c r="DL115" s="1057" t="s">
        <v>136</v>
      </c>
      <c r="DM115" s="1055"/>
      <c r="DN115" s="1055"/>
      <c r="DO115" s="1055"/>
      <c r="DP115" s="1056"/>
      <c r="DQ115" s="1057" t="s">
        <v>448</v>
      </c>
      <c r="DR115" s="1055"/>
      <c r="DS115" s="1055"/>
      <c r="DT115" s="1055"/>
      <c r="DU115" s="1056"/>
      <c r="DV115" s="1058" t="s">
        <v>448</v>
      </c>
      <c r="DW115" s="1059"/>
      <c r="DX115" s="1059"/>
      <c r="DY115" s="1059"/>
      <c r="DZ115" s="1060"/>
    </row>
    <row r="116" spans="1:130" s="248" customFormat="1" ht="26.25" customHeight="1" x14ac:dyDescent="0.2">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v>
      </c>
      <c r="AB116" s="1055"/>
      <c r="AC116" s="1055"/>
      <c r="AD116" s="1055"/>
      <c r="AE116" s="1056"/>
      <c r="AF116" s="1057">
        <v>8</v>
      </c>
      <c r="AG116" s="1055"/>
      <c r="AH116" s="1055"/>
      <c r="AI116" s="1055"/>
      <c r="AJ116" s="1056"/>
      <c r="AK116" s="1057">
        <v>2</v>
      </c>
      <c r="AL116" s="1055"/>
      <c r="AM116" s="1055"/>
      <c r="AN116" s="1055"/>
      <c r="AO116" s="1056"/>
      <c r="AP116" s="1058">
        <v>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448</v>
      </c>
      <c r="BR116" s="1016"/>
      <c r="BS116" s="1016"/>
      <c r="BT116" s="1016"/>
      <c r="BU116" s="1016"/>
      <c r="BV116" s="1016" t="s">
        <v>256</v>
      </c>
      <c r="BW116" s="1016"/>
      <c r="BX116" s="1016"/>
      <c r="BY116" s="1016"/>
      <c r="BZ116" s="1016"/>
      <c r="CA116" s="1016" t="s">
        <v>256</v>
      </c>
      <c r="CB116" s="1016"/>
      <c r="CC116" s="1016"/>
      <c r="CD116" s="1016"/>
      <c r="CE116" s="1016"/>
      <c r="CF116" s="1010" t="s">
        <v>136</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448</v>
      </c>
      <c r="DH116" s="1055"/>
      <c r="DI116" s="1055"/>
      <c r="DJ116" s="1055"/>
      <c r="DK116" s="1056"/>
      <c r="DL116" s="1057" t="s">
        <v>448</v>
      </c>
      <c r="DM116" s="1055"/>
      <c r="DN116" s="1055"/>
      <c r="DO116" s="1055"/>
      <c r="DP116" s="1056"/>
      <c r="DQ116" s="1057" t="s">
        <v>448</v>
      </c>
      <c r="DR116" s="1055"/>
      <c r="DS116" s="1055"/>
      <c r="DT116" s="1055"/>
      <c r="DU116" s="1056"/>
      <c r="DV116" s="1058" t="s">
        <v>256</v>
      </c>
      <c r="DW116" s="1059"/>
      <c r="DX116" s="1059"/>
      <c r="DY116" s="1059"/>
      <c r="DZ116" s="1060"/>
    </row>
    <row r="117" spans="1:130" s="248" customFormat="1" ht="26.25" customHeight="1" x14ac:dyDescent="0.2">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1926749</v>
      </c>
      <c r="AB117" s="1073"/>
      <c r="AC117" s="1073"/>
      <c r="AD117" s="1073"/>
      <c r="AE117" s="1074"/>
      <c r="AF117" s="1075">
        <v>1950199</v>
      </c>
      <c r="AG117" s="1073"/>
      <c r="AH117" s="1073"/>
      <c r="AI117" s="1073"/>
      <c r="AJ117" s="1074"/>
      <c r="AK117" s="1075">
        <v>1965467</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256</v>
      </c>
      <c r="BR117" s="1016"/>
      <c r="BS117" s="1016"/>
      <c r="BT117" s="1016"/>
      <c r="BU117" s="1016"/>
      <c r="BV117" s="1016" t="s">
        <v>256</v>
      </c>
      <c r="BW117" s="1016"/>
      <c r="BX117" s="1016"/>
      <c r="BY117" s="1016"/>
      <c r="BZ117" s="1016"/>
      <c r="CA117" s="1016" t="s">
        <v>256</v>
      </c>
      <c r="CB117" s="1016"/>
      <c r="CC117" s="1016"/>
      <c r="CD117" s="1016"/>
      <c r="CE117" s="1016"/>
      <c r="CF117" s="1010" t="s">
        <v>256</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256</v>
      </c>
      <c r="DM117" s="1055"/>
      <c r="DN117" s="1055"/>
      <c r="DO117" s="1055"/>
      <c r="DP117" s="1056"/>
      <c r="DQ117" s="1057" t="s">
        <v>136</v>
      </c>
      <c r="DR117" s="1055"/>
      <c r="DS117" s="1055"/>
      <c r="DT117" s="1055"/>
      <c r="DU117" s="1056"/>
      <c r="DV117" s="1058" t="s">
        <v>256</v>
      </c>
      <c r="DW117" s="1059"/>
      <c r="DX117" s="1059"/>
      <c r="DY117" s="1059"/>
      <c r="DZ117" s="1060"/>
    </row>
    <row r="118" spans="1:130" s="248" customFormat="1" ht="26.25" customHeight="1" x14ac:dyDescent="0.2">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304</v>
      </c>
      <c r="AL118" s="981"/>
      <c r="AM118" s="981"/>
      <c r="AN118" s="981"/>
      <c r="AO118" s="982"/>
      <c r="AP118" s="1067" t="s">
        <v>442</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v>95436</v>
      </c>
      <c r="BR118" s="1094"/>
      <c r="BS118" s="1094"/>
      <c r="BT118" s="1094"/>
      <c r="BU118" s="1094"/>
      <c r="BV118" s="1094">
        <v>121482</v>
      </c>
      <c r="BW118" s="1094"/>
      <c r="BX118" s="1094"/>
      <c r="BY118" s="1094"/>
      <c r="BZ118" s="1094"/>
      <c r="CA118" s="1094" t="s">
        <v>136</v>
      </c>
      <c r="CB118" s="1094"/>
      <c r="CC118" s="1094"/>
      <c r="CD118" s="1094"/>
      <c r="CE118" s="1094"/>
      <c r="CF118" s="1010" t="s">
        <v>256</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256</v>
      </c>
      <c r="DH118" s="1055"/>
      <c r="DI118" s="1055"/>
      <c r="DJ118" s="1055"/>
      <c r="DK118" s="1056"/>
      <c r="DL118" s="1057" t="s">
        <v>136</v>
      </c>
      <c r="DM118" s="1055"/>
      <c r="DN118" s="1055"/>
      <c r="DO118" s="1055"/>
      <c r="DP118" s="1056"/>
      <c r="DQ118" s="1057" t="s">
        <v>256</v>
      </c>
      <c r="DR118" s="1055"/>
      <c r="DS118" s="1055"/>
      <c r="DT118" s="1055"/>
      <c r="DU118" s="1056"/>
      <c r="DV118" s="1058" t="s">
        <v>136</v>
      </c>
      <c r="DW118" s="1059"/>
      <c r="DX118" s="1059"/>
      <c r="DY118" s="1059"/>
      <c r="DZ118" s="1060"/>
    </row>
    <row r="119" spans="1:130" s="248" customFormat="1" ht="26.25" customHeight="1" x14ac:dyDescent="0.2">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256</v>
      </c>
      <c r="AB119" s="988"/>
      <c r="AC119" s="988"/>
      <c r="AD119" s="988"/>
      <c r="AE119" s="989"/>
      <c r="AF119" s="990" t="s">
        <v>136</v>
      </c>
      <c r="AG119" s="988"/>
      <c r="AH119" s="988"/>
      <c r="AI119" s="988"/>
      <c r="AJ119" s="989"/>
      <c r="AK119" s="990" t="s">
        <v>256</v>
      </c>
      <c r="AL119" s="988"/>
      <c r="AM119" s="988"/>
      <c r="AN119" s="988"/>
      <c r="AO119" s="989"/>
      <c r="AP119" s="991" t="s">
        <v>136</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473</v>
      </c>
      <c r="BP119" s="1102"/>
      <c r="BQ119" s="1093">
        <v>18583256</v>
      </c>
      <c r="BR119" s="1094"/>
      <c r="BS119" s="1094"/>
      <c r="BT119" s="1094"/>
      <c r="BU119" s="1094"/>
      <c r="BV119" s="1094">
        <v>17541173</v>
      </c>
      <c r="BW119" s="1094"/>
      <c r="BX119" s="1094"/>
      <c r="BY119" s="1094"/>
      <c r="BZ119" s="1094"/>
      <c r="CA119" s="1094">
        <v>16697668</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70000</v>
      </c>
      <c r="DH119" s="1080"/>
      <c r="DI119" s="1080"/>
      <c r="DJ119" s="1080"/>
      <c r="DK119" s="1081"/>
      <c r="DL119" s="1079">
        <v>35000</v>
      </c>
      <c r="DM119" s="1080"/>
      <c r="DN119" s="1080"/>
      <c r="DO119" s="1080"/>
      <c r="DP119" s="1081"/>
      <c r="DQ119" s="1079" t="s">
        <v>256</v>
      </c>
      <c r="DR119" s="1080"/>
      <c r="DS119" s="1080"/>
      <c r="DT119" s="1080"/>
      <c r="DU119" s="1081"/>
      <c r="DV119" s="1082" t="s">
        <v>136</v>
      </c>
      <c r="DW119" s="1083"/>
      <c r="DX119" s="1083"/>
      <c r="DY119" s="1083"/>
      <c r="DZ119" s="1084"/>
    </row>
    <row r="120" spans="1:130" s="248" customFormat="1" ht="26.25" customHeight="1" x14ac:dyDescent="0.2">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256</v>
      </c>
      <c r="AB120" s="1055"/>
      <c r="AC120" s="1055"/>
      <c r="AD120" s="1055"/>
      <c r="AE120" s="1056"/>
      <c r="AF120" s="1057" t="s">
        <v>256</v>
      </c>
      <c r="AG120" s="1055"/>
      <c r="AH120" s="1055"/>
      <c r="AI120" s="1055"/>
      <c r="AJ120" s="1056"/>
      <c r="AK120" s="1057" t="s">
        <v>448</v>
      </c>
      <c r="AL120" s="1055"/>
      <c r="AM120" s="1055"/>
      <c r="AN120" s="1055"/>
      <c r="AO120" s="1056"/>
      <c r="AP120" s="1058" t="s">
        <v>448</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1838797</v>
      </c>
      <c r="BR120" s="1023"/>
      <c r="BS120" s="1023"/>
      <c r="BT120" s="1023"/>
      <c r="BU120" s="1023"/>
      <c r="BV120" s="1023">
        <v>2015401</v>
      </c>
      <c r="BW120" s="1023"/>
      <c r="BX120" s="1023"/>
      <c r="BY120" s="1023"/>
      <c r="BZ120" s="1023"/>
      <c r="CA120" s="1023">
        <v>2114951</v>
      </c>
      <c r="CB120" s="1023"/>
      <c r="CC120" s="1023"/>
      <c r="CD120" s="1023"/>
      <c r="CE120" s="1023"/>
      <c r="CF120" s="1037">
        <v>41.3</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2405144</v>
      </c>
      <c r="DH120" s="1023"/>
      <c r="DI120" s="1023"/>
      <c r="DJ120" s="1023"/>
      <c r="DK120" s="1023"/>
      <c r="DL120" s="1023">
        <v>2181974</v>
      </c>
      <c r="DM120" s="1023"/>
      <c r="DN120" s="1023"/>
      <c r="DO120" s="1023"/>
      <c r="DP120" s="1023"/>
      <c r="DQ120" s="1023">
        <v>1945108</v>
      </c>
      <c r="DR120" s="1023"/>
      <c r="DS120" s="1023"/>
      <c r="DT120" s="1023"/>
      <c r="DU120" s="1023"/>
      <c r="DV120" s="1024">
        <v>38</v>
      </c>
      <c r="DW120" s="1024"/>
      <c r="DX120" s="1024"/>
      <c r="DY120" s="1024"/>
      <c r="DZ120" s="1025"/>
    </row>
    <row r="121" spans="1:130" s="248" customFormat="1" ht="26.25" customHeight="1" x14ac:dyDescent="0.2">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256</v>
      </c>
      <c r="AB121" s="1055"/>
      <c r="AC121" s="1055"/>
      <c r="AD121" s="1055"/>
      <c r="AE121" s="1056"/>
      <c r="AF121" s="1057" t="s">
        <v>256</v>
      </c>
      <c r="AG121" s="1055"/>
      <c r="AH121" s="1055"/>
      <c r="AI121" s="1055"/>
      <c r="AJ121" s="1056"/>
      <c r="AK121" s="1057" t="s">
        <v>256</v>
      </c>
      <c r="AL121" s="1055"/>
      <c r="AM121" s="1055"/>
      <c r="AN121" s="1055"/>
      <c r="AO121" s="1056"/>
      <c r="AP121" s="1058" t="s">
        <v>256</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299177</v>
      </c>
      <c r="BR121" s="1016"/>
      <c r="BS121" s="1016"/>
      <c r="BT121" s="1016"/>
      <c r="BU121" s="1016"/>
      <c r="BV121" s="1016">
        <v>271679</v>
      </c>
      <c r="BW121" s="1016"/>
      <c r="BX121" s="1016"/>
      <c r="BY121" s="1016"/>
      <c r="BZ121" s="1016"/>
      <c r="CA121" s="1016">
        <v>243904</v>
      </c>
      <c r="CB121" s="1016"/>
      <c r="CC121" s="1016"/>
      <c r="CD121" s="1016"/>
      <c r="CE121" s="1016"/>
      <c r="CF121" s="1010">
        <v>4.8</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799038</v>
      </c>
      <c r="DH121" s="1016"/>
      <c r="DI121" s="1016"/>
      <c r="DJ121" s="1016"/>
      <c r="DK121" s="1016"/>
      <c r="DL121" s="1016">
        <v>685965</v>
      </c>
      <c r="DM121" s="1016"/>
      <c r="DN121" s="1016"/>
      <c r="DO121" s="1016"/>
      <c r="DP121" s="1016"/>
      <c r="DQ121" s="1016">
        <v>554880</v>
      </c>
      <c r="DR121" s="1016"/>
      <c r="DS121" s="1016"/>
      <c r="DT121" s="1016"/>
      <c r="DU121" s="1016"/>
      <c r="DV121" s="1017">
        <v>10.8</v>
      </c>
      <c r="DW121" s="1017"/>
      <c r="DX121" s="1017"/>
      <c r="DY121" s="1017"/>
      <c r="DZ121" s="1018"/>
    </row>
    <row r="122" spans="1:130" s="248" customFormat="1" ht="26.25" customHeight="1" x14ac:dyDescent="0.2">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256</v>
      </c>
      <c r="AB122" s="1055"/>
      <c r="AC122" s="1055"/>
      <c r="AD122" s="1055"/>
      <c r="AE122" s="1056"/>
      <c r="AF122" s="1057" t="s">
        <v>256</v>
      </c>
      <c r="AG122" s="1055"/>
      <c r="AH122" s="1055"/>
      <c r="AI122" s="1055"/>
      <c r="AJ122" s="1056"/>
      <c r="AK122" s="1057" t="s">
        <v>256</v>
      </c>
      <c r="AL122" s="1055"/>
      <c r="AM122" s="1055"/>
      <c r="AN122" s="1055"/>
      <c r="AO122" s="1056"/>
      <c r="AP122" s="1058" t="s">
        <v>256</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11064676</v>
      </c>
      <c r="BR122" s="1094"/>
      <c r="BS122" s="1094"/>
      <c r="BT122" s="1094"/>
      <c r="BU122" s="1094"/>
      <c r="BV122" s="1094">
        <v>10517019</v>
      </c>
      <c r="BW122" s="1094"/>
      <c r="BX122" s="1094"/>
      <c r="BY122" s="1094"/>
      <c r="BZ122" s="1094"/>
      <c r="CA122" s="1094">
        <v>10139076</v>
      </c>
      <c r="CB122" s="1094"/>
      <c r="CC122" s="1094"/>
      <c r="CD122" s="1094"/>
      <c r="CE122" s="1094"/>
      <c r="CF122" s="1114">
        <v>197.9</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v>310992</v>
      </c>
      <c r="DH122" s="1016"/>
      <c r="DI122" s="1016"/>
      <c r="DJ122" s="1016"/>
      <c r="DK122" s="1016"/>
      <c r="DL122" s="1016">
        <v>148913</v>
      </c>
      <c r="DM122" s="1016"/>
      <c r="DN122" s="1016"/>
      <c r="DO122" s="1016"/>
      <c r="DP122" s="1016"/>
      <c r="DQ122" s="1016">
        <v>288103</v>
      </c>
      <c r="DR122" s="1016"/>
      <c r="DS122" s="1016"/>
      <c r="DT122" s="1016"/>
      <c r="DU122" s="1016"/>
      <c r="DV122" s="1017">
        <v>5.6</v>
      </c>
      <c r="DW122" s="1017"/>
      <c r="DX122" s="1017"/>
      <c r="DY122" s="1017"/>
      <c r="DZ122" s="1018"/>
    </row>
    <row r="123" spans="1:130" s="248" customFormat="1" ht="26.25" customHeight="1" x14ac:dyDescent="0.2">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256</v>
      </c>
      <c r="AB123" s="1055"/>
      <c r="AC123" s="1055"/>
      <c r="AD123" s="1055"/>
      <c r="AE123" s="1056"/>
      <c r="AF123" s="1057" t="s">
        <v>256</v>
      </c>
      <c r="AG123" s="1055"/>
      <c r="AH123" s="1055"/>
      <c r="AI123" s="1055"/>
      <c r="AJ123" s="1056"/>
      <c r="AK123" s="1057" t="s">
        <v>256</v>
      </c>
      <c r="AL123" s="1055"/>
      <c r="AM123" s="1055"/>
      <c r="AN123" s="1055"/>
      <c r="AO123" s="1056"/>
      <c r="AP123" s="1058" t="s">
        <v>448</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484</v>
      </c>
      <c r="BP123" s="1102"/>
      <c r="BQ123" s="1161">
        <v>13202650</v>
      </c>
      <c r="BR123" s="1162"/>
      <c r="BS123" s="1162"/>
      <c r="BT123" s="1162"/>
      <c r="BU123" s="1162"/>
      <c r="BV123" s="1162">
        <v>12804099</v>
      </c>
      <c r="BW123" s="1162"/>
      <c r="BX123" s="1162"/>
      <c r="BY123" s="1162"/>
      <c r="BZ123" s="1162"/>
      <c r="CA123" s="1162">
        <v>12497931</v>
      </c>
      <c r="CB123" s="1162"/>
      <c r="CC123" s="1162"/>
      <c r="CD123" s="1162"/>
      <c r="CE123" s="1162"/>
      <c r="CF123" s="1095"/>
      <c r="CG123" s="1096"/>
      <c r="CH123" s="1096"/>
      <c r="CI123" s="1096"/>
      <c r="CJ123" s="1097"/>
      <c r="CK123" s="1106"/>
      <c r="CL123" s="1107"/>
      <c r="CM123" s="1107"/>
      <c r="CN123" s="1107"/>
      <c r="CO123" s="1108"/>
      <c r="CP123" s="1116" t="s">
        <v>485</v>
      </c>
      <c r="CQ123" s="1117"/>
      <c r="CR123" s="1117"/>
      <c r="CS123" s="1117"/>
      <c r="CT123" s="1117"/>
      <c r="CU123" s="1117"/>
      <c r="CV123" s="1117"/>
      <c r="CW123" s="1117"/>
      <c r="CX123" s="1117"/>
      <c r="CY123" s="1117"/>
      <c r="CZ123" s="1117"/>
      <c r="DA123" s="1117"/>
      <c r="DB123" s="1117"/>
      <c r="DC123" s="1117"/>
      <c r="DD123" s="1117"/>
      <c r="DE123" s="1117"/>
      <c r="DF123" s="1118"/>
      <c r="DG123" s="1054">
        <v>75920</v>
      </c>
      <c r="DH123" s="1055"/>
      <c r="DI123" s="1055"/>
      <c r="DJ123" s="1055"/>
      <c r="DK123" s="1056"/>
      <c r="DL123" s="1057">
        <v>61235</v>
      </c>
      <c r="DM123" s="1055"/>
      <c r="DN123" s="1055"/>
      <c r="DO123" s="1055"/>
      <c r="DP123" s="1056"/>
      <c r="DQ123" s="1057">
        <v>84011</v>
      </c>
      <c r="DR123" s="1055"/>
      <c r="DS123" s="1055"/>
      <c r="DT123" s="1055"/>
      <c r="DU123" s="1056"/>
      <c r="DV123" s="1058">
        <v>1.6</v>
      </c>
      <c r="DW123" s="1059"/>
      <c r="DX123" s="1059"/>
      <c r="DY123" s="1059"/>
      <c r="DZ123" s="1060"/>
    </row>
    <row r="124" spans="1:130" s="248" customFormat="1" ht="26.25" customHeight="1" thickBot="1" x14ac:dyDescent="0.25">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256</v>
      </c>
      <c r="AB124" s="1055"/>
      <c r="AC124" s="1055"/>
      <c r="AD124" s="1055"/>
      <c r="AE124" s="1056"/>
      <c r="AF124" s="1057" t="s">
        <v>256</v>
      </c>
      <c r="AG124" s="1055"/>
      <c r="AH124" s="1055"/>
      <c r="AI124" s="1055"/>
      <c r="AJ124" s="1056"/>
      <c r="AK124" s="1057" t="s">
        <v>256</v>
      </c>
      <c r="AL124" s="1055"/>
      <c r="AM124" s="1055"/>
      <c r="AN124" s="1055"/>
      <c r="AO124" s="1056"/>
      <c r="AP124" s="1058" t="s">
        <v>256</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113.1</v>
      </c>
      <c r="BR124" s="1124"/>
      <c r="BS124" s="1124"/>
      <c r="BT124" s="1124"/>
      <c r="BU124" s="1124"/>
      <c r="BV124" s="1124">
        <v>97.5</v>
      </c>
      <c r="BW124" s="1124"/>
      <c r="BX124" s="1124"/>
      <c r="BY124" s="1124"/>
      <c r="BZ124" s="1124"/>
      <c r="CA124" s="1124">
        <v>81.900000000000006</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v>264082</v>
      </c>
      <c r="DH124" s="1080"/>
      <c r="DI124" s="1080"/>
      <c r="DJ124" s="1080"/>
      <c r="DK124" s="1081"/>
      <c r="DL124" s="1079">
        <v>222674</v>
      </c>
      <c r="DM124" s="1080"/>
      <c r="DN124" s="1080"/>
      <c r="DO124" s="1080"/>
      <c r="DP124" s="1081"/>
      <c r="DQ124" s="1079">
        <v>86777</v>
      </c>
      <c r="DR124" s="1080"/>
      <c r="DS124" s="1080"/>
      <c r="DT124" s="1080"/>
      <c r="DU124" s="1081"/>
      <c r="DV124" s="1082">
        <v>1.7</v>
      </c>
      <c r="DW124" s="1083"/>
      <c r="DX124" s="1083"/>
      <c r="DY124" s="1083"/>
      <c r="DZ124" s="1084"/>
    </row>
    <row r="125" spans="1:130" s="248" customFormat="1" ht="26.25" customHeight="1" x14ac:dyDescent="0.2">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448</v>
      </c>
      <c r="AB125" s="1055"/>
      <c r="AC125" s="1055"/>
      <c r="AD125" s="1055"/>
      <c r="AE125" s="1056"/>
      <c r="AF125" s="1057" t="s">
        <v>448</v>
      </c>
      <c r="AG125" s="1055"/>
      <c r="AH125" s="1055"/>
      <c r="AI125" s="1055"/>
      <c r="AJ125" s="1056"/>
      <c r="AK125" s="1057" t="s">
        <v>448</v>
      </c>
      <c r="AL125" s="1055"/>
      <c r="AM125" s="1055"/>
      <c r="AN125" s="1055"/>
      <c r="AO125" s="1056"/>
      <c r="AP125" s="1058" t="s">
        <v>448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448</v>
      </c>
      <c r="DH125" s="1023"/>
      <c r="DI125" s="1023"/>
      <c r="DJ125" s="1023"/>
      <c r="DK125" s="1023"/>
      <c r="DL125" s="1023" t="s">
        <v>448</v>
      </c>
      <c r="DM125" s="1023"/>
      <c r="DN125" s="1023"/>
      <c r="DO125" s="1023"/>
      <c r="DP125" s="1023"/>
      <c r="DQ125" s="1023" t="s">
        <v>448</v>
      </c>
      <c r="DR125" s="1023"/>
      <c r="DS125" s="1023"/>
      <c r="DT125" s="1023"/>
      <c r="DU125" s="1023"/>
      <c r="DV125" s="1024" t="s">
        <v>448</v>
      </c>
      <c r="DW125" s="1024"/>
      <c r="DX125" s="1024"/>
      <c r="DY125" s="1024"/>
      <c r="DZ125" s="1025"/>
    </row>
    <row r="126" spans="1:130" s="248" customFormat="1" ht="26.25" customHeight="1" thickBot="1" x14ac:dyDescent="0.25">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448</v>
      </c>
      <c r="AB126" s="1055"/>
      <c r="AC126" s="1055"/>
      <c r="AD126" s="1055"/>
      <c r="AE126" s="1056"/>
      <c r="AF126" s="1057" t="s">
        <v>448</v>
      </c>
      <c r="AG126" s="1055"/>
      <c r="AH126" s="1055"/>
      <c r="AI126" s="1055"/>
      <c r="AJ126" s="1056"/>
      <c r="AK126" s="1057" t="s">
        <v>448</v>
      </c>
      <c r="AL126" s="1055"/>
      <c r="AM126" s="1055"/>
      <c r="AN126" s="1055"/>
      <c r="AO126" s="1056"/>
      <c r="AP126" s="1058" t="s">
        <v>448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448</v>
      </c>
      <c r="DH126" s="1016"/>
      <c r="DI126" s="1016"/>
      <c r="DJ126" s="1016"/>
      <c r="DK126" s="1016"/>
      <c r="DL126" s="1016" t="s">
        <v>448</v>
      </c>
      <c r="DM126" s="1016"/>
      <c r="DN126" s="1016"/>
      <c r="DO126" s="1016"/>
      <c r="DP126" s="1016"/>
      <c r="DQ126" s="1016" t="s">
        <v>448</v>
      </c>
      <c r="DR126" s="1016"/>
      <c r="DS126" s="1016"/>
      <c r="DT126" s="1016"/>
      <c r="DU126" s="1016"/>
      <c r="DV126" s="1017" t="s">
        <v>448</v>
      </c>
      <c r="DW126" s="1017"/>
      <c r="DX126" s="1017"/>
      <c r="DY126" s="1017"/>
      <c r="DZ126" s="1018"/>
    </row>
    <row r="127" spans="1:130" s="248" customFormat="1" ht="26.25" customHeight="1" x14ac:dyDescent="0.2">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448</v>
      </c>
      <c r="AB127" s="1055"/>
      <c r="AC127" s="1055"/>
      <c r="AD127" s="1055"/>
      <c r="AE127" s="1056"/>
      <c r="AF127" s="1057" t="s">
        <v>448</v>
      </c>
      <c r="AG127" s="1055"/>
      <c r="AH127" s="1055"/>
      <c r="AI127" s="1055"/>
      <c r="AJ127" s="1056"/>
      <c r="AK127" s="1057" t="s">
        <v>448</v>
      </c>
      <c r="AL127" s="1055"/>
      <c r="AM127" s="1055"/>
      <c r="AN127" s="1055"/>
      <c r="AO127" s="1056"/>
      <c r="AP127" s="1058" t="s">
        <v>448</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448</v>
      </c>
      <c r="DH127" s="1016"/>
      <c r="DI127" s="1016"/>
      <c r="DJ127" s="1016"/>
      <c r="DK127" s="1016"/>
      <c r="DL127" s="1016" t="s">
        <v>448</v>
      </c>
      <c r="DM127" s="1016"/>
      <c r="DN127" s="1016"/>
      <c r="DO127" s="1016"/>
      <c r="DP127" s="1016"/>
      <c r="DQ127" s="1016" t="s">
        <v>448</v>
      </c>
      <c r="DR127" s="1016"/>
      <c r="DS127" s="1016"/>
      <c r="DT127" s="1016"/>
      <c r="DU127" s="1016"/>
      <c r="DV127" s="1017" t="s">
        <v>448</v>
      </c>
      <c r="DW127" s="1017"/>
      <c r="DX127" s="1017"/>
      <c r="DY127" s="1017"/>
      <c r="DZ127" s="1018"/>
    </row>
    <row r="128" spans="1:130" s="248" customFormat="1" ht="26.25" customHeight="1" thickBot="1" x14ac:dyDescent="0.25">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37802</v>
      </c>
      <c r="AB128" s="1144"/>
      <c r="AC128" s="1144"/>
      <c r="AD128" s="1144"/>
      <c r="AE128" s="1145"/>
      <c r="AF128" s="1146">
        <v>37802</v>
      </c>
      <c r="AG128" s="1144"/>
      <c r="AH128" s="1144"/>
      <c r="AI128" s="1144"/>
      <c r="AJ128" s="1145"/>
      <c r="AK128" s="1146">
        <v>36002</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256</v>
      </c>
      <c r="BG128" s="1151"/>
      <c r="BH128" s="1151"/>
      <c r="BI128" s="1151"/>
      <c r="BJ128" s="1151"/>
      <c r="BK128" s="1151"/>
      <c r="BL128" s="1152"/>
      <c r="BM128" s="1150">
        <v>14.31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v>2658</v>
      </c>
      <c r="DH128" s="1136"/>
      <c r="DI128" s="1136"/>
      <c r="DJ128" s="1136"/>
      <c r="DK128" s="1136"/>
      <c r="DL128" s="1136">
        <v>5434</v>
      </c>
      <c r="DM128" s="1136"/>
      <c r="DN128" s="1136"/>
      <c r="DO128" s="1136"/>
      <c r="DP128" s="1136"/>
      <c r="DQ128" s="1136">
        <v>4321</v>
      </c>
      <c r="DR128" s="1136"/>
      <c r="DS128" s="1136"/>
      <c r="DT128" s="1136"/>
      <c r="DU128" s="1136"/>
      <c r="DV128" s="1137">
        <v>0.1</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5905800</v>
      </c>
      <c r="AB129" s="1055"/>
      <c r="AC129" s="1055"/>
      <c r="AD129" s="1055"/>
      <c r="AE129" s="1056"/>
      <c r="AF129" s="1057">
        <v>6002509</v>
      </c>
      <c r="AG129" s="1055"/>
      <c r="AH129" s="1055"/>
      <c r="AI129" s="1055"/>
      <c r="AJ129" s="1056"/>
      <c r="AK129" s="1057">
        <v>6294510</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256</v>
      </c>
      <c r="BG129" s="1165"/>
      <c r="BH129" s="1165"/>
      <c r="BI129" s="1165"/>
      <c r="BJ129" s="1165"/>
      <c r="BK129" s="1165"/>
      <c r="BL129" s="1166"/>
      <c r="BM129" s="1164">
        <v>19.309999999999999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1152095</v>
      </c>
      <c r="AB130" s="1055"/>
      <c r="AC130" s="1055"/>
      <c r="AD130" s="1055"/>
      <c r="AE130" s="1056"/>
      <c r="AF130" s="1057">
        <v>1148413</v>
      </c>
      <c r="AG130" s="1055"/>
      <c r="AH130" s="1055"/>
      <c r="AI130" s="1055"/>
      <c r="AJ130" s="1056"/>
      <c r="AK130" s="1057">
        <v>1171281</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15.3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4753705</v>
      </c>
      <c r="AB131" s="1080"/>
      <c r="AC131" s="1080"/>
      <c r="AD131" s="1080"/>
      <c r="AE131" s="1081"/>
      <c r="AF131" s="1079">
        <v>4854096</v>
      </c>
      <c r="AG131" s="1080"/>
      <c r="AH131" s="1080"/>
      <c r="AI131" s="1080"/>
      <c r="AJ131" s="1081"/>
      <c r="AK131" s="1079">
        <v>5123229</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81.900000000000006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15.50058323</v>
      </c>
      <c r="AB132" s="1196"/>
      <c r="AC132" s="1196"/>
      <c r="AD132" s="1196"/>
      <c r="AE132" s="1197"/>
      <c r="AF132" s="1198">
        <v>15.73895531</v>
      </c>
      <c r="AG132" s="1196"/>
      <c r="AH132" s="1196"/>
      <c r="AI132" s="1196"/>
      <c r="AJ132" s="1197"/>
      <c r="AK132" s="1198">
        <v>14.79894809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15.3</v>
      </c>
      <c r="AB133" s="1179"/>
      <c r="AC133" s="1179"/>
      <c r="AD133" s="1179"/>
      <c r="AE133" s="1180"/>
      <c r="AF133" s="1178">
        <v>15.5</v>
      </c>
      <c r="AG133" s="1179"/>
      <c r="AH133" s="1179"/>
      <c r="AI133" s="1179"/>
      <c r="AJ133" s="1180"/>
      <c r="AK133" s="1178">
        <v>15.3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pfUcvWq+RzhUTyRzWZJC2yTlj9JEpi13aPCznvdd5w55u9IFwqZAz81CieuuIyjTsFop7LqtN5mUnliFtA0iw==" saltValue="adnKSBfri+k8S3Ks7J3D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B2/k1u2o+CWTPF0zPm1H1R4f8iLrOLQGWnM+rgies5dTUYrtQCKBYu12li+6DJkyrLDoBXm+2z5+J6WFZ4fng==" saltValue="707qS+zbksHzvpPc9uCF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1" zoomScaleNormal="100" zoomScaleSheetLayoutView="55" workbookViewId="0">
      <selection activeCell="B1" sqref="B1"/>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ytoQ0qqmQPnAaAPNVvGHEBQ2xiOhStjxvYiNbZNE/wo3it1KhhC2nf4DWhiEMjLrQlJMV+A1BqpxIb7nV7WpQ==" saltValue="hlht1pw44QNUs1JDAsjY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1683691</v>
      </c>
      <c r="AP9" s="314">
        <v>116672</v>
      </c>
      <c r="AQ9" s="315">
        <v>105491</v>
      </c>
      <c r="AR9" s="316">
        <v>10.6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279010</v>
      </c>
      <c r="AP10" s="317">
        <v>19334</v>
      </c>
      <c r="AQ10" s="318">
        <v>15011</v>
      </c>
      <c r="AR10" s="319">
        <v>28.8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v>170640</v>
      </c>
      <c r="AP11" s="317">
        <v>11825</v>
      </c>
      <c r="AQ11" s="318">
        <v>1542</v>
      </c>
      <c r="AR11" s="319">
        <v>666.9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523</v>
      </c>
      <c r="AP12" s="317" t="s">
        <v>523</v>
      </c>
      <c r="AQ12" s="318">
        <v>23</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47841</v>
      </c>
      <c r="AP13" s="317">
        <v>3315</v>
      </c>
      <c r="AQ13" s="318">
        <v>4603</v>
      </c>
      <c r="AR13" s="319">
        <v>-28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23051</v>
      </c>
      <c r="AP14" s="317">
        <v>1597</v>
      </c>
      <c r="AQ14" s="318">
        <v>2567</v>
      </c>
      <c r="AR14" s="319">
        <v>-37.799999999999997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-130459</v>
      </c>
      <c r="AP15" s="317">
        <v>-9040</v>
      </c>
      <c r="AQ15" s="318">
        <v>-8232</v>
      </c>
      <c r="AR15" s="319">
        <v>9.8000000000000007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2073774</v>
      </c>
      <c r="AP16" s="317">
        <v>143703</v>
      </c>
      <c r="AQ16" s="318">
        <v>121006</v>
      </c>
      <c r="AR16" s="319">
        <v>18.8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12.89</v>
      </c>
      <c r="AP21" s="331">
        <v>10.65</v>
      </c>
      <c r="AQ21" s="332">
        <v>2.2400000000000002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91.3</v>
      </c>
      <c r="AP22" s="336">
        <v>96.6</v>
      </c>
      <c r="AQ22" s="337">
        <v>-5.3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1282971</v>
      </c>
      <c r="AP32" s="345">
        <v>88904</v>
      </c>
      <c r="AQ32" s="346">
        <v>57338</v>
      </c>
      <c r="AR32" s="347">
        <v>55.1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523</v>
      </c>
      <c r="AP33" s="345" t="s">
        <v>523</v>
      </c>
      <c r="AQ33" s="346" t="s">
        <v>523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523</v>
      </c>
      <c r="AP34" s="345" t="s">
        <v>523</v>
      </c>
      <c r="AQ34" s="346" t="s">
        <v>523</v>
      </c>
      <c r="AR34" s="347" t="s">
        <v>523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475203</v>
      </c>
      <c r="AP35" s="345">
        <v>32929</v>
      </c>
      <c r="AQ35" s="346">
        <v>15348</v>
      </c>
      <c r="AR35" s="347">
        <v>114.5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207291</v>
      </c>
      <c r="AP36" s="345">
        <v>14364</v>
      </c>
      <c r="AQ36" s="346">
        <v>3535</v>
      </c>
      <c r="AR36" s="347">
        <v>306.3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t="s">
        <v>523</v>
      </c>
      <c r="AP37" s="345" t="s">
        <v>523</v>
      </c>
      <c r="AQ37" s="346">
        <v>572</v>
      </c>
      <c r="AR37" s="347" t="s">
        <v>523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v>2</v>
      </c>
      <c r="AP38" s="348">
        <v>0</v>
      </c>
      <c r="AQ38" s="349">
        <v>6</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-36002</v>
      </c>
      <c r="AP39" s="345">
        <v>-2495</v>
      </c>
      <c r="AQ39" s="346">
        <v>-3451</v>
      </c>
      <c r="AR39" s="347">
        <v>-27.7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-1171281</v>
      </c>
      <c r="AP40" s="345">
        <v>-81164</v>
      </c>
      <c r="AQ40" s="346">
        <v>-50518</v>
      </c>
      <c r="AR40" s="347">
        <v>60.7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758184</v>
      </c>
      <c r="AP41" s="345">
        <v>52539</v>
      </c>
      <c r="AQ41" s="346">
        <v>22830</v>
      </c>
      <c r="AR41" s="347">
        <v>130.1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1486861</v>
      </c>
      <c r="AN51" s="367">
        <v>96137</v>
      </c>
      <c r="AO51" s="368">
        <v>20.3</v>
      </c>
      <c r="AP51" s="369">
        <v>67293</v>
      </c>
      <c r="AQ51" s="370">
        <v>-13.3</v>
      </c>
      <c r="AR51" s="371">
        <v>33.6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973041</v>
      </c>
      <c r="AN52" s="375">
        <v>62915</v>
      </c>
      <c r="AO52" s="376">
        <v>40.700000000000003</v>
      </c>
      <c r="AP52" s="377">
        <v>35076</v>
      </c>
      <c r="AQ52" s="378">
        <v>-14.2</v>
      </c>
      <c r="AR52" s="379">
        <v>54.9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1737470</v>
      </c>
      <c r="AN53" s="367">
        <v>114052</v>
      </c>
      <c r="AO53" s="368">
        <v>18.600000000000001</v>
      </c>
      <c r="AP53" s="369">
        <v>67343</v>
      </c>
      <c r="AQ53" s="370">
        <v>0.1</v>
      </c>
      <c r="AR53" s="371">
        <v>18.5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429897</v>
      </c>
      <c r="AN54" s="375">
        <v>28220</v>
      </c>
      <c r="AO54" s="376">
        <v>-55.1</v>
      </c>
      <c r="AP54" s="377">
        <v>32865</v>
      </c>
      <c r="AQ54" s="378">
        <v>-6.3</v>
      </c>
      <c r="AR54" s="379">
        <v>-48.8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1041603</v>
      </c>
      <c r="AN55" s="367">
        <v>69496</v>
      </c>
      <c r="AO55" s="368">
        <v>-39.1</v>
      </c>
      <c r="AP55" s="369">
        <v>73475</v>
      </c>
      <c r="AQ55" s="370">
        <v>9.1</v>
      </c>
      <c r="AR55" s="371">
        <v>-48.2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305468</v>
      </c>
      <c r="AN56" s="375">
        <v>20381</v>
      </c>
      <c r="AO56" s="376">
        <v>-27.8</v>
      </c>
      <c r="AP56" s="377">
        <v>43072</v>
      </c>
      <c r="AQ56" s="378">
        <v>31.1</v>
      </c>
      <c r="AR56" s="379">
        <v>-58.9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1018361</v>
      </c>
      <c r="AN57" s="367">
        <v>69380</v>
      </c>
      <c r="AO57" s="368">
        <v>-0.2</v>
      </c>
      <c r="AP57" s="369">
        <v>87464</v>
      </c>
      <c r="AQ57" s="370">
        <v>19</v>
      </c>
      <c r="AR57" s="371">
        <v>-19.2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365405</v>
      </c>
      <c r="AN58" s="375">
        <v>24895</v>
      </c>
      <c r="AO58" s="376">
        <v>22.1</v>
      </c>
      <c r="AP58" s="377">
        <v>47479</v>
      </c>
      <c r="AQ58" s="378">
        <v>10.199999999999999</v>
      </c>
      <c r="AR58" s="379">
        <v>11.9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1459110</v>
      </c>
      <c r="AN59" s="367">
        <v>101109</v>
      </c>
      <c r="AO59" s="368">
        <v>45.7</v>
      </c>
      <c r="AP59" s="369">
        <v>117234</v>
      </c>
      <c r="AQ59" s="370">
        <v>34</v>
      </c>
      <c r="AR59" s="371">
        <v>11.7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442192</v>
      </c>
      <c r="AN60" s="375">
        <v>30642</v>
      </c>
      <c r="AO60" s="376">
        <v>23.1</v>
      </c>
      <c r="AP60" s="377">
        <v>59796</v>
      </c>
      <c r="AQ60" s="378">
        <v>25.9</v>
      </c>
      <c r="AR60" s="379">
        <v>-2.8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1348681</v>
      </c>
      <c r="AN61" s="382">
        <v>90035</v>
      </c>
      <c r="AO61" s="383">
        <v>9.1</v>
      </c>
      <c r="AP61" s="384">
        <v>82562</v>
      </c>
      <c r="AQ61" s="385">
        <v>9.8000000000000007</v>
      </c>
      <c r="AR61" s="371">
        <v>-0.7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503201</v>
      </c>
      <c r="AN62" s="375">
        <v>33411</v>
      </c>
      <c r="AO62" s="376">
        <v>0.6</v>
      </c>
      <c r="AP62" s="377">
        <v>43658</v>
      </c>
      <c r="AQ62" s="378">
        <v>9.3000000000000007</v>
      </c>
      <c r="AR62" s="379">
        <v>-8.6999999999999993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Zh92+1TShI8w0AFPWWyWnTlQIgc6Tf0ntupRpbu+PQeOtz4QL5G2PifbfBckzwQq5Ay5Ewr6CtSGlwpujwIlw==" saltValue="IgdvudaYjXwcIRrXkoqJ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1" spans="125:125" ht="13.5" hidden="1" customHeight="1" x14ac:dyDescent="0.2">
      <c r="DU121" s="292"/>
    </row>
  </sheetData>
  <sheetProtection algorithmName="SHA-512" hashValue="Ksu1zvN4bL66LA/k7LiGyZc8UyklBw6/YY1/g597rdmR+oZ8lY4fAmq75UOJwf0n2C86MoSX1bYjhrfi5he7og==" saltValue="zZXAlztgNs1zn8x30uXu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H4U54NQ/wrrMQF2dxZ+6wPpoluLXWJZLC/sOf0nIcExkQFnoJkEGaqHljTynNkYwxYWGYDQqc9OYmDl7U0BPsQ==" saltValue="aOE66NI+EVoHgw0nlVGL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8" t="s">
        <v>3</v>
      </c>
      <c r="D47" s="1238"/>
      <c r="E47" s="1239"/>
      <c r="F47" s="11">
        <v>11.14</v>
      </c>
      <c r="G47" s="12">
        <v>11.81</v>
      </c>
      <c r="H47" s="12">
        <v>15.99</v>
      </c>
      <c r="I47" s="12">
        <v>15.5</v>
      </c>
      <c r="J47" s="13">
        <v>17.059999999999999</v>
      </c>
    </row>
    <row r="48" spans="2:10" ht="57.75" customHeight="1" x14ac:dyDescent="0.2">
      <c r="B48" s="14"/>
      <c r="C48" s="1240" t="s">
        <v>4</v>
      </c>
      <c r="D48" s="1240"/>
      <c r="E48" s="1241"/>
      <c r="F48" s="15">
        <v>6.44</v>
      </c>
      <c r="G48" s="16">
        <v>9.82</v>
      </c>
      <c r="H48" s="16">
        <v>9.11</v>
      </c>
      <c r="I48" s="16">
        <v>8.7899999999999991</v>
      </c>
      <c r="J48" s="17">
        <v>8.8000000000000007</v>
      </c>
    </row>
    <row r="49" spans="2:10" ht="57.75" customHeight="1" thickBot="1" x14ac:dyDescent="0.25">
      <c r="B49" s="18"/>
      <c r="C49" s="1242" t="s">
        <v>5</v>
      </c>
      <c r="D49" s="1242"/>
      <c r="E49" s="1243"/>
      <c r="F49" s="19" t="s">
        <v>569</v>
      </c>
      <c r="G49" s="20">
        <v>3.92</v>
      </c>
      <c r="H49" s="20">
        <v>3.61</v>
      </c>
      <c r="I49" s="20" t="s">
        <v>570</v>
      </c>
      <c r="J49" s="21">
        <v>2.7</v>
      </c>
    </row>
    <row r="50" spans="2:10" ht="13.5" customHeight="1" x14ac:dyDescent="0.2"/>
  </sheetData>
  <sheetProtection algorithmName="SHA-512" hashValue="HLp/CthNinQRl6OnR+oBBY4H6EqGWK0533/eCCL37rDTVilTnm40wKzZkyRs4xQLTQ+5xZbGCVLAMv+g5FOU3A==" saltValue="B7TOnOwseNi/VY/oDvc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2023-01-17T04:31:49Z</cp:lastPrinted>
  <dcterms:created xsi:type="dcterms:W3CDTF">2022-02-02T04:56:23Z</dcterms:created>
  <dcterms:modified xsi:type="dcterms:W3CDTF">2023-01-17T04:31:53Z</dcterms:modified>
  <cp:category/>
</cp:coreProperties>
</file>